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drawings/drawing4.xml" ContentType="application/vnd.openxmlformats-officedocument.drawing+xml"/>
  <Override PartName="/xl/slicers/slicer4.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G:\20 Sales\PO Italy\9. Le avventure dei giovani Interns\JM\extract-issuer\"/>
    </mc:Choice>
  </mc:AlternateContent>
  <xr:revisionPtr revIDLastSave="0" documentId="13_ncr:1_{18B52844-7D39-4213-A2A8-F20A2A80D6B0}" xr6:coauthVersionLast="47" xr6:coauthVersionMax="47" xr10:uidLastSave="{00000000-0000-0000-0000-000000000000}"/>
  <bookViews>
    <workbookView xWindow="-98" yWindow="-98" windowWidth="20715" windowHeight="13276" activeTab="3" xr2:uid="{00000000-000D-0000-FFFF-FFFF00000000}"/>
  </bookViews>
  <sheets>
    <sheet name="Top Issuers" sheetId="1" r:id="rId1"/>
    <sheet name="Top Products" sheetId="2" r:id="rId2"/>
    <sheet name="Top Underlyings" sheetId="3" r:id="rId3"/>
    <sheet name="Plots" sheetId="4" r:id="rId4"/>
  </sheets>
  <definedNames>
    <definedName name="isin_info">#REF!</definedName>
    <definedName name="Slicer_DayEvent">#N/A</definedName>
    <definedName name="Slicer_DayEvent1">#N/A</definedName>
    <definedName name="Slicer_DayEvent2">#N/A</definedName>
    <definedName name="Slicer_DayEvent3">#N/A</definedName>
    <definedName name="Slicer_Issuer">#N/A</definedName>
    <definedName name="Slicer_Issuer1">#N/A</definedName>
    <definedName name="Slicer_Issuer2">#N/A</definedName>
    <definedName name="Slicer_Issuer3">#N/A</definedName>
    <definedName name="Slicer_Month">#N/A</definedName>
    <definedName name="Slicer_Month1">#N/A</definedName>
    <definedName name="Slicer_Month2">#N/A</definedName>
    <definedName name="Slicer_SubType">#N/A</definedName>
    <definedName name="Slicer_SubType1">#N/A</definedName>
    <definedName name="Slicer_SubType2">#N/A</definedName>
    <definedName name="Slicer_SubType3">#N/A</definedName>
    <definedName name="Slicer_Type">#N/A</definedName>
    <definedName name="Slicer_Type1">#N/A</definedName>
    <definedName name="Slicer_Type2">#N/A</definedName>
    <definedName name="Slicer_Type3">#N/A</definedName>
    <definedName name="Slicer_Underlyings_Count">#N/A</definedName>
    <definedName name="Slicer_Week_of_Year">#N/A</definedName>
    <definedName name="Slicer_Week_of_Year1">#N/A</definedName>
    <definedName name="Slicer_Week_of_Year2">#N/A</definedName>
    <definedName name="Slicer_Week_of_Year3">#N/A</definedName>
    <definedName name="Slicer_Year">#N/A</definedName>
    <definedName name="Slicer_Year1">#N/A</definedName>
    <definedName name="Slicer_Year2">#N/A</definedName>
  </definedNames>
  <calcPr calcId="191029" calcMode="manual"/>
  <pivotCaches>
    <pivotCache cacheId="505" r:id="rId5"/>
    <pivotCache cacheId="528" r:id="rId6"/>
    <pivotCache cacheId="532" r:id="rId7"/>
    <pivotCache cacheId="536" r:id="rId8"/>
  </pivotCaches>
  <extLst>
    <ext xmlns:x14="http://schemas.microsoft.com/office/spreadsheetml/2009/9/main" uri="{876F7934-8845-4945-9796-88D515C7AA90}">
      <x14:pivotCaches>
        <pivotCache cacheId="508" r:id="rId9"/>
        <pivotCache cacheId="527" r:id="rId10"/>
        <pivotCache cacheId="531" r:id="rId11"/>
        <pivotCache cacheId="535" r:id="rId12"/>
      </x14:pivotCaches>
    </ex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s>
    </ext>
    <ext xmlns:x14="http://schemas.microsoft.com/office/spreadsheetml/2009/9/main" uri="{79F54976-1DA5-4618-B147-4CDE4B953A38}">
      <x14:workbookPr/>
    </ext>
    <ext xmlns:x15="http://schemas.microsoft.com/office/spreadsheetml/2010/11/main" uri="{841E416B-1EF1-43b6-AB56-02D37102CBD5}">
      <x15:pivotCaches>
        <pivotCache cacheId="557" r:id="rId40"/>
        <pivotCache cacheId="560" r:id="rId41"/>
        <pivotCache cacheId="563" r:id="rId42"/>
        <pivotCache cacheId="566" r:id="rId43"/>
        <pivotCache cacheId="569" r:id="rId44"/>
        <pivotCache cacheId="572" r:id="rId45"/>
      </x15:pivotCaches>
    </ext>
    <ext xmlns:x15="http://schemas.microsoft.com/office/spreadsheetml/2010/11/main" uri="{983426D0-5260-488c-9760-48F4B6AC55F4}">
      <x15:pivotTableReferences>
        <x15:pivotTableReference r:id="rId46"/>
        <x15:pivotTableReference r:id="rId47"/>
        <x15:pivotTableReference r:id="rId48"/>
        <x15:pivotTableReference r:id="rId49"/>
        <x15:pivotTableReference r:id="rId50"/>
        <x15:pivotTableReference r:id="rId51"/>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isin_info_64132fd5-5b18-4744-9e1a-2c5768c1176c" name="isin_info" connection="Query - isin_info"/>
          <x15:modelTable id="input_csv_e2c0ccc6-c0eb-419d-92d2-efbab1db08ac" name="input_csv" connection="Query - input_csv"/>
          <x15:modelTable id="type_and_subtype_c27b0498-65f6-479f-8b98-2569ee7f690d" name="type_and_subtype" connection="Query - type_and_subtype"/>
          <x15:modelTable id="issuers_e6d1b486-1ccf-4559-85dd-6a511eeb053e" name="issuers" connection="Query - issuers"/>
          <x15:modelTable id="underlyings_16883e85-59bf-4775-be99-b68ae46d8c47" name="underlyings" connection="Query - underlyings"/>
          <x15:modelTable id="und_mapping_0942a6f7-9e85-4401-b064-21846e547a85" name="und_mapping" connection="Query - und_mapping"/>
        </x15:modelTables>
        <x15:modelRelationships>
          <x15:modelRelationship fromTable="isin_info" fromColumn="Emittente" toTable="issuers" toColumn="Original"/>
          <x15:modelRelationship fromTable="isin_info" fromColumn="Nome" toTable="type_and_subtype" toColumn="Category"/>
          <x15:modelRelationship fromTable="input_csv" fromColumn="ISIN" toTable="isin_info" toColumn="ISIN"/>
          <x15:modelRelationship fromTable="underlyings" fromColumn="ISIN" toTable="isin_info" toColumn="ISIN"/>
          <x15:modelRelationship fromTable="underlyings" fromColumn="Sottostante" toTable="und_mapping" toColumn="Original"/>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 i="4" l="1" a="1"/>
  <c r="U3" i="4" a="1"/>
  <c r="V1" i="4" a="1"/>
  <c r="U1" i="4" a="1"/>
  <c r="V2" i="4" a="1"/>
  <c r="V3" i="4" a="1"/>
  <c r="V3" i="4" l="1"/>
  <c r="V2" i="4"/>
  <c r="U1" i="4"/>
  <c r="V1" i="4"/>
  <c r="U3" i="4"/>
  <c r="U2" i="4"/>
  <c r="W1" i="4" l="1"/>
  <c r="W2" i="4"/>
  <c r="W3" i="4"/>
  <c r="V6" i="4" l="1"/>
  <c r="V8" i="4"/>
  <c r="V7" i="4"/>
  <c r="V4" i="4"/>
  <c r="V9" i="4"/>
  <c r="V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ACEA2B-2D8C-4D2E-8FCA-F0449A22B170}" name="Query - input_csv" description="Connection to the 'input_csv' query in the workbook." type="100" refreshedVersion="8" minRefreshableVersion="5">
    <extLst>
      <ext xmlns:x15="http://schemas.microsoft.com/office/spreadsheetml/2010/11/main" uri="{DE250136-89BD-433C-8126-D09CA5730AF9}">
        <x15:connection id="1c6b511e-2b42-4aa0-9775-471a73a6a6c2"/>
      </ext>
    </extLst>
  </connection>
  <connection id="2" xr16:uid="{99FC3017-1E51-4194-BE45-3274033FB527}" name="Query - isin_info" description="Connection to the 'isin_info' query in the workbook." type="100" refreshedVersion="8" minRefreshableVersion="5">
    <extLst>
      <ext xmlns:x15="http://schemas.microsoft.com/office/spreadsheetml/2010/11/main" uri="{DE250136-89BD-433C-8126-D09CA5730AF9}">
        <x15:connection id="35ace67d-19f3-49e5-b6e9-90d3dd721501"/>
      </ext>
    </extLst>
  </connection>
  <connection id="3" xr16:uid="{9511094C-28E0-477F-9434-BD2176584680}" name="Query - issuers" description="Connection to the 'issuers' query in the workbook." type="100" refreshedVersion="8" minRefreshableVersion="5">
    <extLst>
      <ext xmlns:x15="http://schemas.microsoft.com/office/spreadsheetml/2010/11/main" uri="{DE250136-89BD-433C-8126-D09CA5730AF9}">
        <x15:connection id="d5084e4c-bb5e-4a90-a478-0b4f780828c8"/>
      </ext>
    </extLst>
  </connection>
  <connection id="4" xr16:uid="{2C1072C2-FE05-4FFD-8846-98904EC19B45}" keepAlive="1" name="Query - n_underlyings" description="Connection to the 'n_underlyings' query in the workbook." type="5" refreshedVersion="8" background="1" saveData="1">
    <dbPr connection="Provider=Microsoft.Mashup.OleDb.1;Data Source=$Workbook$;Location=n_underlyings;Extended Properties=&quot;&quot;" command="SELECT * FROM [n_underlyings]"/>
  </connection>
  <connection id="5" xr16:uid="{45E5A22A-55F1-4CE4-9A07-3082DDCC1CC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6" xr16:uid="{725F2879-00AC-4DC6-91AF-624B2A3D9E4A}"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7" xr16:uid="{78844E1D-5F0B-42F4-A166-159BF345A952}"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8" xr16:uid="{89E04AE2-36BA-4C8D-85B7-EB7C38ED8821}"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9" xr16:uid="{E4078CD5-E2BC-49D4-B381-24281894AD2D}" name="Query - type_and_subtype" description="Connection to the 'type_and_subtype' query in the workbook." type="100" refreshedVersion="8" minRefreshableVersion="5">
    <extLst>
      <ext xmlns:x15="http://schemas.microsoft.com/office/spreadsheetml/2010/11/main" uri="{DE250136-89BD-433C-8126-D09CA5730AF9}">
        <x15:connection id="07412066-bcac-4a7a-8c5a-2e97c56a39a5"/>
      </ext>
    </extLst>
  </connection>
  <connection id="10" xr16:uid="{E2BE6B71-E1CB-4CEF-8128-65E6D6426F3D}" name="Query - und_mapping" description="Connection to the 'und_mapping' query in the workbook." type="100" refreshedVersion="8" minRefreshableVersion="5">
    <extLst>
      <ext xmlns:x15="http://schemas.microsoft.com/office/spreadsheetml/2010/11/main" uri="{DE250136-89BD-433C-8126-D09CA5730AF9}">
        <x15:connection id="85008908-b19c-43fa-82f3-a30b08f4d416"/>
      </ext>
    </extLst>
  </connection>
  <connection id="11" xr16:uid="{AD7EC19D-F09D-4460-B9D8-76153B1763DB}" name="Query - underlyings" description="Connection to the 'underlyings' query in the workbook." type="100" refreshedVersion="8" minRefreshableVersion="5">
    <extLst>
      <ext xmlns:x15="http://schemas.microsoft.com/office/spreadsheetml/2010/11/main" uri="{DE250136-89BD-433C-8126-D09CA5730AF9}">
        <x15:connection id="b712f101-bfad-4b59-aa98-935222b130c1"/>
      </ext>
    </extLst>
  </connection>
  <connection id="12" xr16:uid="{798118BA-A82E-4EBF-B69C-4129D5424AB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4">
    <s v="ThisWorkbookDataModel"/>
    <s v="[type_and_subtype].[Type].[All]"/>
    <s v="[type_and_subtype].[SubType].&amp;[Yield Enhancement]"/>
    <s v="[issuers].[Issuer].[All]"/>
  </metadataStrings>
  <mdxMetadata count="3">
    <mdx n="0" f="r">
      <t c="1">
        <n x="1"/>
      </t>
    </mdx>
    <mdx n="0" f="r">
      <t c="1">
        <n x="2"/>
      </t>
    </mdx>
    <mdx n="0" f="r">
      <t c="1">
        <n x="3"/>
      </t>
    </mdx>
  </mdx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<sst xmlns="http://schemas.openxmlformats.org/spreadsheetml/2006/main" count="24612" uniqueCount="4957">
  <si>
    <t>Grand Total</t>
  </si>
  <si>
    <t>Amundi</t>
  </si>
  <si>
    <t>Banca Cesare Ponti</t>
  </si>
  <si>
    <t>Investment</t>
  </si>
  <si>
    <t>Leverage</t>
  </si>
  <si>
    <t>Capital Protection</t>
  </si>
  <si>
    <t>Credit Linked</t>
  </si>
  <si>
    <t>Participation</t>
  </si>
  <si>
    <t>Yield Enhancement</t>
  </si>
  <si>
    <t>Fixed Leverage</t>
  </si>
  <si>
    <t>Variable Leverage</t>
  </si>
  <si>
    <t>Warrant</t>
  </si>
  <si>
    <t>Type</t>
  </si>
  <si>
    <t>SubType</t>
  </si>
  <si>
    <t>Issuer</t>
  </si>
  <si>
    <t>Banca Profilo</t>
  </si>
  <si>
    <t>Banco BPM</t>
  </si>
  <si>
    <t>Barclays</t>
  </si>
  <si>
    <t>BNP Paribas</t>
  </si>
  <si>
    <t>BPER Banca</t>
  </si>
  <si>
    <t>Citi</t>
  </si>
  <si>
    <t>Deutsche Bank</t>
  </si>
  <si>
    <t>Fineco</t>
  </si>
  <si>
    <t>Goldman Sachs</t>
  </si>
  <si>
    <t>Leonteq</t>
  </si>
  <si>
    <t>Marex</t>
  </si>
  <si>
    <t>Mediobanca</t>
  </si>
  <si>
    <t>Morgan Stanley</t>
  </si>
  <si>
    <t>Natixis</t>
  </si>
  <si>
    <t>Santander</t>
  </si>
  <si>
    <t>UBS</t>
  </si>
  <si>
    <t>EFG</t>
  </si>
  <si>
    <t>JP Morgan</t>
  </si>
  <si>
    <t>Vontobel</t>
  </si>
  <si>
    <t>ISIN</t>
  </si>
  <si>
    <t>Sottostanti</t>
  </si>
  <si>
    <t>Intesa Sanpaolo</t>
  </si>
  <si>
    <t>Average Price</t>
  </si>
  <si>
    <t>Investment Total</t>
  </si>
  <si>
    <t>Leverage Total</t>
  </si>
  <si>
    <t>Total</t>
  </si>
  <si>
    <t>DayEvent</t>
  </si>
  <si>
    <t>Exane Solutions</t>
  </si>
  <si>
    <t>Week of Year</t>
  </si>
  <si>
    <t>202520 Total</t>
  </si>
  <si>
    <t>Unicredit</t>
  </si>
  <si>
    <t>Societe Generale</t>
  </si>
  <si>
    <t>Credit Agricole</t>
  </si>
  <si>
    <t>Defensive Certificates</t>
  </si>
  <si>
    <t>IT0006768995</t>
  </si>
  <si>
    <t>SOCGEN/BARC/BBVA/CBK</t>
  </si>
  <si>
    <t>XS2967234365</t>
  </si>
  <si>
    <t>BMPS/BPER/BPM/UCG</t>
  </si>
  <si>
    <t>IT0006766304</t>
  </si>
  <si>
    <t>NVDA/INTC/AMD/TSLA</t>
  </si>
  <si>
    <t>IT0006768904</t>
  </si>
  <si>
    <t>UCG/GENERALI/BPM</t>
  </si>
  <si>
    <t>XS2445143162</t>
  </si>
  <si>
    <t>EURO STOXX 50</t>
  </si>
  <si>
    <t>XS2891682812</t>
  </si>
  <si>
    <t>SOCIETE GENERALE</t>
  </si>
  <si>
    <t>DE000MS0H0W8</t>
  </si>
  <si>
    <t>AXA/GENERALI/SREN</t>
  </si>
  <si>
    <t>IT0006767872</t>
  </si>
  <si>
    <t>BANCO BPM/SOCIETE GENERALE/UNICREDIT/DEU</t>
  </si>
  <si>
    <t>XS2431011159</t>
  </si>
  <si>
    <t>EURO STOXX Banks</t>
  </si>
  <si>
    <t>DE000VG6N2Z9</t>
  </si>
  <si>
    <t>BANCO BPM SPA</t>
  </si>
  <si>
    <t>IT0006768508</t>
  </si>
  <si>
    <t>KER/STLAM/STMPA</t>
  </si>
  <si>
    <t>DE000HC7V7A8</t>
  </si>
  <si>
    <t>CONOCOPHILLIPS/GEAEROS/SOLAREDGE/GEVERNO</t>
  </si>
  <si>
    <t>XS2823334060</t>
  </si>
  <si>
    <t>ENEL</t>
  </si>
  <si>
    <t>IT0006768979</t>
  </si>
  <si>
    <t>ASML/STM/STLA/KER</t>
  </si>
  <si>
    <t>XS2317583305</t>
  </si>
  <si>
    <t>EUROSTOXX SELDIV 30/EUROSTOXX BANKS</t>
  </si>
  <si>
    <t>XS2901905252</t>
  </si>
  <si>
    <t>ING</t>
  </si>
  <si>
    <t>IT0006768938</t>
  </si>
  <si>
    <t>UBS/CITI/AXA/PRUD</t>
  </si>
  <si>
    <t>XS2395164325</t>
  </si>
  <si>
    <t>APPLE/TESLA/MICROSOFT</t>
  </si>
  <si>
    <t>IT0005634180</t>
  </si>
  <si>
    <t>ENEL/ENI/UNICREDIT</t>
  </si>
  <si>
    <t>IT0005594889</t>
  </si>
  <si>
    <t>DE000VG29J39</t>
  </si>
  <si>
    <t>BAR/COMMER/D BANK/SG</t>
  </si>
  <si>
    <t>IT0006767518</t>
  </si>
  <si>
    <t>NKY/SPX/SX7E/EWZ UP</t>
  </si>
  <si>
    <t>IT0006766668</t>
  </si>
  <si>
    <t>COIN/TSLA/NVDA/INTC</t>
  </si>
  <si>
    <t>XS2767497493</t>
  </si>
  <si>
    <t>BNP PARIBAS/BBVA/CREDIT AGR/ING/BSANTAND</t>
  </si>
  <si>
    <t>XS2459309337</t>
  </si>
  <si>
    <t>S AND P 500</t>
  </si>
  <si>
    <t>DE000VC51VD0</t>
  </si>
  <si>
    <t>ASML/KER/MITTAL/STM</t>
  </si>
  <si>
    <t>XS2885753470</t>
  </si>
  <si>
    <t>BPER/BPM/MPS</t>
  </si>
  <si>
    <t>DE000VG0EYM3</t>
  </si>
  <si>
    <t>BPM/MPS/BPER/TELECOM IT</t>
  </si>
  <si>
    <t>IT0005460164</t>
  </si>
  <si>
    <t>XS2883776424</t>
  </si>
  <si>
    <t>INTESA/MONCLER/UCG</t>
  </si>
  <si>
    <t>XS2842192523</t>
  </si>
  <si>
    <t>CREDIT AGRICOLE</t>
  </si>
  <si>
    <t>XS2374414865</t>
  </si>
  <si>
    <t>STOXXEU 600 Auto Parts</t>
  </si>
  <si>
    <t>XS2901904529</t>
  </si>
  <si>
    <t>BBVA.</t>
  </si>
  <si>
    <t>DE000VC7TRE1</t>
  </si>
  <si>
    <t>BPM/LDO/STLA/STM</t>
  </si>
  <si>
    <t>DE000VK2MGQ4</t>
  </si>
  <si>
    <t>BURB/MC/RACE/HER/SW</t>
  </si>
  <si>
    <t>IT0006768466</t>
  </si>
  <si>
    <t>S&amp;P500/NIKKEI225/ESTOXX BAN/CHILRGCAPETF</t>
  </si>
  <si>
    <t>IT0006768037</t>
  </si>
  <si>
    <t>BARC/BPM/CBK/GLE</t>
  </si>
  <si>
    <t>IT0006768177</t>
  </si>
  <si>
    <t>SX7E/NDX/N225/SPX</t>
  </si>
  <si>
    <t>DE000VU9WSU3</t>
  </si>
  <si>
    <t>ENEL/VESTAS/SUNRUN</t>
  </si>
  <si>
    <t>CH1349975917</t>
  </si>
  <si>
    <t>GENERALI/BPM/SNAM</t>
  </si>
  <si>
    <t>XS2351244830</t>
  </si>
  <si>
    <t>IT0006768706</t>
  </si>
  <si>
    <t>BNP/GENERALI/BANCO BPM</t>
  </si>
  <si>
    <t>DE000VG7WPJ4</t>
  </si>
  <si>
    <t>BBVA/BARCLAYS/COMMERZBANK</t>
  </si>
  <si>
    <t>IT0006767583</t>
  </si>
  <si>
    <t>ENEL/ENGI/ENI/TTE</t>
  </si>
  <si>
    <t>XS2823329904</t>
  </si>
  <si>
    <t>AMAZON INC</t>
  </si>
  <si>
    <t>DE000VG4MA57</t>
  </si>
  <si>
    <t>BBVA/DBK/GLE/MPS</t>
  </si>
  <si>
    <t>XS2355100731</t>
  </si>
  <si>
    <t>M-BENZ/DAIMLER TRUCK HOLDING</t>
  </si>
  <si>
    <t>XS2936370241</t>
  </si>
  <si>
    <t>DE000VC8UCL4</t>
  </si>
  <si>
    <t>BPM/BARCLAYS/BBVA/BPER</t>
  </si>
  <si>
    <t>XS2836170766</t>
  </si>
  <si>
    <t>XS2799322263</t>
  </si>
  <si>
    <t>ISTOXX CORE EURO &amp; GLOBAL WATER DECR 5%</t>
  </si>
  <si>
    <t>XS2320996825</t>
  </si>
  <si>
    <t>GENERALI/NN GROUP</t>
  </si>
  <si>
    <t>IT0005599748</t>
  </si>
  <si>
    <t>XS2383790321</t>
  </si>
  <si>
    <t>VOLKSWAGEN PREF</t>
  </si>
  <si>
    <t>DE000UP43RK4</t>
  </si>
  <si>
    <t>BPER/ENI/ENEL/INTESA</t>
  </si>
  <si>
    <t>DE000UP4RUN3</t>
  </si>
  <si>
    <t>BPM/MONCLER/ENEL/LEONARDO</t>
  </si>
  <si>
    <t>NLBNPIT298D9</t>
  </si>
  <si>
    <t>MPS/BPM/BPER/FINECO</t>
  </si>
  <si>
    <t>DE000VG3UGY5</t>
  </si>
  <si>
    <t>BPM/MPS/NEXI</t>
  </si>
  <si>
    <t>IT0006767559</t>
  </si>
  <si>
    <t>UCG/MB/BPM/ISP</t>
  </si>
  <si>
    <t>IT0006761610</t>
  </si>
  <si>
    <t>ISP/G/ENI/ENEL</t>
  </si>
  <si>
    <t>XS2680098923</t>
  </si>
  <si>
    <t>AIRBUS/ENGIE</t>
  </si>
  <si>
    <t>XS2908251726</t>
  </si>
  <si>
    <t>ASML/BPM/VALEO</t>
  </si>
  <si>
    <t>DE000VG7Y383</t>
  </si>
  <si>
    <t>AAL/CCL/NVIDIA/TSLA</t>
  </si>
  <si>
    <t>DE000VG0FN71</t>
  </si>
  <si>
    <t>BAMI/UCG/BMPS/BPER</t>
  </si>
  <si>
    <t>XS2891684941</t>
  </si>
  <si>
    <t>BNP PARIBAS</t>
  </si>
  <si>
    <t>IT0006766817</t>
  </si>
  <si>
    <t>NVDA/CPRI/MSFT/COIN</t>
  </si>
  <si>
    <t>INTESA/UNICREDIT</t>
  </si>
  <si>
    <t>IT0005643025</t>
  </si>
  <si>
    <t>BPM/CAMPARI/STLAMMI</t>
  </si>
  <si>
    <t>XS2421079935</t>
  </si>
  <si>
    <t>ENGIE/VEOLIA ENV/IBERDROLA/E.ON/ENEL</t>
  </si>
  <si>
    <t>XS2922659995</t>
  </si>
  <si>
    <t>ENI</t>
  </si>
  <si>
    <t>UCG/BPM/NVIDIA/ISP</t>
  </si>
  <si>
    <t>XS2906656041</t>
  </si>
  <si>
    <t>DE000VC6L8J1</t>
  </si>
  <si>
    <t>DE000VK02545</t>
  </si>
  <si>
    <t>PRY/STLAM/STMPA/UCG</t>
  </si>
  <si>
    <t>XS2880947309</t>
  </si>
  <si>
    <t>INTESA/LDO/UNICREDIT</t>
  </si>
  <si>
    <t>XS2858865384</t>
  </si>
  <si>
    <t>KERING</t>
  </si>
  <si>
    <t>XS2845386924</t>
  </si>
  <si>
    <t>BPM/MONCLER/STELLANTIS/UNICREDIT</t>
  </si>
  <si>
    <t>DE000VG65HY6</t>
  </si>
  <si>
    <t>BPM/RNO/STLA/VOLKS</t>
  </si>
  <si>
    <t>XS2469363829</t>
  </si>
  <si>
    <t>XS2836177266</t>
  </si>
  <si>
    <t>BANCO SANTANDER</t>
  </si>
  <si>
    <t>XS2912718041</t>
  </si>
  <si>
    <t>XS2897834151</t>
  </si>
  <si>
    <t>XS2842192879</t>
  </si>
  <si>
    <t>Mercedes-Benz Group AG</t>
  </si>
  <si>
    <t>XS2363839627</t>
  </si>
  <si>
    <t>MSCI EMERGING MARKETS</t>
  </si>
  <si>
    <t>XS1996453749</t>
  </si>
  <si>
    <t>EUROSTOXX SEL DIV30</t>
  </si>
  <si>
    <t>NLBNPIT2EPS1</t>
  </si>
  <si>
    <t>RENAULT/BMW/TESLA</t>
  </si>
  <si>
    <t>CH1358855141</t>
  </si>
  <si>
    <t>INTESA/BPM/UNICREDIT</t>
  </si>
  <si>
    <t>XS2363839387</t>
  </si>
  <si>
    <t>FTSE MIB INDEX</t>
  </si>
  <si>
    <t>NLBNPIT2FQ48</t>
  </si>
  <si>
    <t>XS2469373117</t>
  </si>
  <si>
    <t>AIRBUS</t>
  </si>
  <si>
    <t>DE000VG0GMD2</t>
  </si>
  <si>
    <t>BPM/CAMPARI/STLA/STM FR</t>
  </si>
  <si>
    <t>NLBNPIT2HHF8</t>
  </si>
  <si>
    <t>G/ENEL/ENI/LDO</t>
  </si>
  <si>
    <t>XS2908251643</t>
  </si>
  <si>
    <t>ASM/BPM/VALEO</t>
  </si>
  <si>
    <t>XS2383893216</t>
  </si>
  <si>
    <t>DE000VC88QK7</t>
  </si>
  <si>
    <t>COINBASE/MICROSTRATEGY</t>
  </si>
  <si>
    <t>DE000MS8JPG2</t>
  </si>
  <si>
    <t>XS2966684511</t>
  </si>
  <si>
    <t>DE000VG6DRR5</t>
  </si>
  <si>
    <t>UCG/BMPS/BANCO BPM</t>
  </si>
  <si>
    <t>IT0006763376</t>
  </si>
  <si>
    <t>SPX/UKX/SX5E/NKY</t>
  </si>
  <si>
    <t>DE000VG7Y243</t>
  </si>
  <si>
    <t>AEGON/AXA/PRU/SWISS</t>
  </si>
  <si>
    <t>IT0006765868</t>
  </si>
  <si>
    <t>COSTC/WALMART/BNP/UNITED</t>
  </si>
  <si>
    <t>IT0006766395</t>
  </si>
  <si>
    <t>NVIDIA/META/ALPHABET/TESLA</t>
  </si>
  <si>
    <t>DE000VG644G0</t>
  </si>
  <si>
    <t>BPM/MPS/BPER/MB</t>
  </si>
  <si>
    <t>XS2982334018</t>
  </si>
  <si>
    <t>XS2981490795</t>
  </si>
  <si>
    <t>Broadcom Ltd</t>
  </si>
  <si>
    <t>NLBNPIT2CPT3</t>
  </si>
  <si>
    <t>IT0006768862</t>
  </si>
  <si>
    <t>BPM/STLA/STM FR/UCG</t>
  </si>
  <si>
    <t>IT0006762113</t>
  </si>
  <si>
    <t>TERNA/ENEL/ENI/BNP</t>
  </si>
  <si>
    <t>CH1409716532</t>
  </si>
  <si>
    <t>BPER/BPM/CBK/GLE</t>
  </si>
  <si>
    <t>XS2863769910</t>
  </si>
  <si>
    <t>UNICREDIT</t>
  </si>
  <si>
    <t>XS2703301189</t>
  </si>
  <si>
    <t>AXA</t>
  </si>
  <si>
    <t>XS2938752784</t>
  </si>
  <si>
    <t>IT0006765850</t>
  </si>
  <si>
    <t>FXI/SX5E/SPX/NKY</t>
  </si>
  <si>
    <t>XS2703300611</t>
  </si>
  <si>
    <t>E.ON/ENEL</t>
  </si>
  <si>
    <t>XS2759223584</t>
  </si>
  <si>
    <t>IT0006767914</t>
  </si>
  <si>
    <t>NOVO/PFIZ/SAN/ASTRA</t>
  </si>
  <si>
    <t>XS2472164487</t>
  </si>
  <si>
    <t>NIKKEI 225</t>
  </si>
  <si>
    <t>DE000VG29J21</t>
  </si>
  <si>
    <t>BMPS/BPER/UNICREDIT</t>
  </si>
  <si>
    <t>IT0005446429</t>
  </si>
  <si>
    <t>BASF AG</t>
  </si>
  <si>
    <t>XS2329431816</t>
  </si>
  <si>
    <t>DE000VK1VSJ7</t>
  </si>
  <si>
    <t>MSFT/NVDA/TESLA/VISA</t>
  </si>
  <si>
    <t>NLBNPIT20UP7</t>
  </si>
  <si>
    <t>EASYJET/AMERICAN AIRLINES/AIRFRANCE</t>
  </si>
  <si>
    <t>DE000VG6PKL7</t>
  </si>
  <si>
    <t>BPM/UBISOFT</t>
  </si>
  <si>
    <t>XS2410069640</t>
  </si>
  <si>
    <t>REPSOL YPF S.A.</t>
  </si>
  <si>
    <t>DE000VG6N3J1</t>
  </si>
  <si>
    <t>BPM/CAMPARI</t>
  </si>
  <si>
    <t>XS2383787293</t>
  </si>
  <si>
    <t>B GENER/UNIPOL/TELECOM/STELLANTIS/POSTE</t>
  </si>
  <si>
    <t>AIR FRANCE KLM</t>
  </si>
  <si>
    <t>NLBNPIT28K34</t>
  </si>
  <si>
    <t>MPS/BPM/MEDIOBANCA</t>
  </si>
  <si>
    <t>XS2480900575</t>
  </si>
  <si>
    <t>RWE</t>
  </si>
  <si>
    <t>XS2306008306</t>
  </si>
  <si>
    <t>S&amp;P NEXTGENERATIONEU RECOVERY EQU 5% DEC</t>
  </si>
  <si>
    <t>XS2998489731</t>
  </si>
  <si>
    <t>BPM/BPER/SG/UCG</t>
  </si>
  <si>
    <t>IT0006766320</t>
  </si>
  <si>
    <t>ENI/UNICREDIT</t>
  </si>
  <si>
    <t>IT0005613945</t>
  </si>
  <si>
    <t>GENERALI</t>
  </si>
  <si>
    <t>XS2857460781</t>
  </si>
  <si>
    <t>NN GROUP</t>
  </si>
  <si>
    <t>DE000UL7DML1</t>
  </si>
  <si>
    <t>IT0006765843</t>
  </si>
  <si>
    <t>ASML/INTEL/NVIDIA</t>
  </si>
  <si>
    <t>IT0006766635</t>
  </si>
  <si>
    <t>XS2395143758</t>
  </si>
  <si>
    <t>FINECO/UNICREDIT/MPS</t>
  </si>
  <si>
    <t>XS2504491437</t>
  </si>
  <si>
    <t>SIEMENS AG</t>
  </si>
  <si>
    <t>XS2647405500</t>
  </si>
  <si>
    <t>UNICREDIT/BANCO BPM</t>
  </si>
  <si>
    <t>IT0006768664</t>
  </si>
  <si>
    <t>NOVO/ENEL/BARC/PPAL</t>
  </si>
  <si>
    <t>XS2998446921</t>
  </si>
  <si>
    <t>BAMI/ENEL/ENI/ISP</t>
  </si>
  <si>
    <t>BPM/MPS</t>
  </si>
  <si>
    <t>IT0005456238</t>
  </si>
  <si>
    <t>XS2861330533</t>
  </si>
  <si>
    <t>BPM/ENI/ISP/MONC</t>
  </si>
  <si>
    <t>IT0006766056</t>
  </si>
  <si>
    <t>UCG/ENEL/STLA/BPM</t>
  </si>
  <si>
    <t>XS2556914658</t>
  </si>
  <si>
    <t>NLBNPIT29XC0</t>
  </si>
  <si>
    <t>BPER BANCA/UNICREDIT/INTESA SANPAOLO</t>
  </si>
  <si>
    <t>NLBNPIT1JUA0</t>
  </si>
  <si>
    <t>ADYEN/NEXI/PAYPAL</t>
  </si>
  <si>
    <t>DE000VG66WS5</t>
  </si>
  <si>
    <t>ADS/MBG/MUV2/SAP</t>
  </si>
  <si>
    <t>XS2421083028</t>
  </si>
  <si>
    <t>BAYERISCHE MOTOREN W</t>
  </si>
  <si>
    <t>XS2538954111</t>
  </si>
  <si>
    <t>ENGIE</t>
  </si>
  <si>
    <t>DE000VG36PH5</t>
  </si>
  <si>
    <t>BPM/ISP/UBI/UCG</t>
  </si>
  <si>
    <t>XS2902886576</t>
  </si>
  <si>
    <t>FERRARI/ENEL/BPM/FINECO</t>
  </si>
  <si>
    <t>XS2345977107</t>
  </si>
  <si>
    <t>ROCHE HOLDING/SANOFI</t>
  </si>
  <si>
    <t>XS2418286204</t>
  </si>
  <si>
    <t>DAX PR</t>
  </si>
  <si>
    <t>XS2969848840</t>
  </si>
  <si>
    <t>BPM/CPR/LDO</t>
  </si>
  <si>
    <t>XS2395132801</t>
  </si>
  <si>
    <t>BPM/ENI/ENEL</t>
  </si>
  <si>
    <t>NLBNPIT2EPF8</t>
  </si>
  <si>
    <t>XS2591449819</t>
  </si>
  <si>
    <t>DE000VK1VL25</t>
  </si>
  <si>
    <t>BPM/MITTAL/RNO/STM</t>
  </si>
  <si>
    <t>IT0005473753</t>
  </si>
  <si>
    <t>XS2912701666</t>
  </si>
  <si>
    <t>LDO/RHMG/MT/TKAG</t>
  </si>
  <si>
    <t>XS2803386726</t>
  </si>
  <si>
    <t>DE000VC97HY8</t>
  </si>
  <si>
    <t>BPM/D BANK/ISP/UCG</t>
  </si>
  <si>
    <t>DE000VG03MB5</t>
  </si>
  <si>
    <t>ENR/MBG/TUI/UCG</t>
  </si>
  <si>
    <t>NLBNPIT2AAF8</t>
  </si>
  <si>
    <t>ENI/EXXON/NVIDIA/TESLA</t>
  </si>
  <si>
    <t>CH1423921183</t>
  </si>
  <si>
    <t>BPM/BARC/BNP/COMMER</t>
  </si>
  <si>
    <t>IT0005594764</t>
  </si>
  <si>
    <t>BNP PARIBAS/CITIGROUP/MEDIOBANCA</t>
  </si>
  <si>
    <t>XS2403125656</t>
  </si>
  <si>
    <t>BPER/INTESA/MPS</t>
  </si>
  <si>
    <t>XS0461647843</t>
  </si>
  <si>
    <t>BAMI/MPS/BPER/STLAM</t>
  </si>
  <si>
    <t>IT0005588550</t>
  </si>
  <si>
    <t>DE000HC7AJQ0</t>
  </si>
  <si>
    <t>STOXX Europe 600 Oil &amp; Gas</t>
  </si>
  <si>
    <t>IT0006768987</t>
  </si>
  <si>
    <t>XLF UP/SPX/SD3E/SX7E</t>
  </si>
  <si>
    <t>XS2615064750</t>
  </si>
  <si>
    <t>IT0006764135</t>
  </si>
  <si>
    <t>MEDIOBANCA/ENEL/UNICREDIT/ENI</t>
  </si>
  <si>
    <t>CH1409724403</t>
  </si>
  <si>
    <t>XS2817259125</t>
  </si>
  <si>
    <t>AXA/BARCLAYS/INTESA</t>
  </si>
  <si>
    <t>IT0006764697</t>
  </si>
  <si>
    <t>SX6P/NKY/FXI/RTY</t>
  </si>
  <si>
    <t>NLBNPIT2EPR3</t>
  </si>
  <si>
    <t>BARC/COMMER/SAN/BBVA</t>
  </si>
  <si>
    <t>IT0006768748</t>
  </si>
  <si>
    <t>MONCL/BPER/BPM/SAIP</t>
  </si>
  <si>
    <t>DE000MS0H0M9</t>
  </si>
  <si>
    <t>XS2662155840</t>
  </si>
  <si>
    <t>IT0006768888</t>
  </si>
  <si>
    <t>J&amp;J/MSFT/COCA/MCDON</t>
  </si>
  <si>
    <t>XS2367595126</t>
  </si>
  <si>
    <t>AXA/ALLIANZ/GENER/ING/MUENCHENER RUECKVE</t>
  </si>
  <si>
    <t>ENEL/ENI/ISP/MBPS</t>
  </si>
  <si>
    <t>IT0006767815</t>
  </si>
  <si>
    <t>UCG/BNP/G</t>
  </si>
  <si>
    <t>XS0461615055</t>
  </si>
  <si>
    <t>Eurostoxx Utilities</t>
  </si>
  <si>
    <t>XS2962603556</t>
  </si>
  <si>
    <t>ABN/CBK/NVDA</t>
  </si>
  <si>
    <t>NLBNPIT2BYW1</t>
  </si>
  <si>
    <t>XS3006416955</t>
  </si>
  <si>
    <t>IT0005588386</t>
  </si>
  <si>
    <t>XS2945393283</t>
  </si>
  <si>
    <t>BPER/BMP/BMPS/BBVA</t>
  </si>
  <si>
    <t>XS2759191104</t>
  </si>
  <si>
    <t>VEOLIA ENVIRONNEMENT</t>
  </si>
  <si>
    <t>DE000VK1WWA6</t>
  </si>
  <si>
    <t>NDX/NKY/SMI/SX7E</t>
  </si>
  <si>
    <t>CH1358861487</t>
  </si>
  <si>
    <t>GENERALI/BPM/JULIUS BAR/ZURICH</t>
  </si>
  <si>
    <t>XS2651536745</t>
  </si>
  <si>
    <t>STOXX Europe 600 Basic Resources</t>
  </si>
  <si>
    <t>XS2355103248</t>
  </si>
  <si>
    <t>ISTOXX EUROPE 600 ESG-X NR DECREMENT 4.7</t>
  </si>
  <si>
    <t>XS3031810594</t>
  </si>
  <si>
    <t>NIKE</t>
  </si>
  <si>
    <t>CH1409725350</t>
  </si>
  <si>
    <t>LDO/RHM/TKA</t>
  </si>
  <si>
    <t>NLBNPIT25H57</t>
  </si>
  <si>
    <t>G/BMPS/BAMI/STLAM</t>
  </si>
  <si>
    <t>IT0006766171</t>
  </si>
  <si>
    <t>SX5E/NKY/S&amp;P500</t>
  </si>
  <si>
    <t>CH1336241158</t>
  </si>
  <si>
    <t>GB00BSG2DJ58</t>
  </si>
  <si>
    <t>XS2912642043</t>
  </si>
  <si>
    <t>NLBNPIT298H0</t>
  </si>
  <si>
    <t>AXA/PRUD/AEGON/AMERICAN INT</t>
  </si>
  <si>
    <t>IT0006764945</t>
  </si>
  <si>
    <t>IT0005575649</t>
  </si>
  <si>
    <t>UCG/REPSOL</t>
  </si>
  <si>
    <t>CH1409724437</t>
  </si>
  <si>
    <t>DE000UJ3QW70</t>
  </si>
  <si>
    <t>CUCINELLI/ISP/AMP</t>
  </si>
  <si>
    <t>IT0005640146</t>
  </si>
  <si>
    <t>SAIPEM/BPER/STM</t>
  </si>
  <si>
    <t>DE000VC653V4</t>
  </si>
  <si>
    <t>NLBNPIT2GM66</t>
  </si>
  <si>
    <t>IT0005446858</t>
  </si>
  <si>
    <t>Eurostoxx Oil &amp; Gas</t>
  </si>
  <si>
    <t>CH1409723520</t>
  </si>
  <si>
    <t>2.45% BTPS ITA (09/01/50)</t>
  </si>
  <si>
    <t>CH1300964215</t>
  </si>
  <si>
    <t>BANCO BPM/BNP PARIBAS/UNICREDIT/INTESA</t>
  </si>
  <si>
    <t>GB00BNWLVW01</t>
  </si>
  <si>
    <t>ALIBABA GROUP HOLDING LTD</t>
  </si>
  <si>
    <t>IT0006757485</t>
  </si>
  <si>
    <t>MICROSOFT/VISA/NEXI/FINECOBANK</t>
  </si>
  <si>
    <t>XS2928979447</t>
  </si>
  <si>
    <t>STMMI/LDO/RACE/UCG</t>
  </si>
  <si>
    <t>CH1409720187</t>
  </si>
  <si>
    <t>FORD/STELLANTIS/TESLA/VOLKSWAGEN</t>
  </si>
  <si>
    <t>DE000VG4L1Z5</t>
  </si>
  <si>
    <t>BAYER/MPS/BURB/STM</t>
  </si>
  <si>
    <t>XS3031811139</t>
  </si>
  <si>
    <t>XS2380246335</t>
  </si>
  <si>
    <t>WALT DISNEY CO</t>
  </si>
  <si>
    <t>IT0006763699</t>
  </si>
  <si>
    <t>AIRBNB/BOOKING/CARNIVAL/LUFTHANSA</t>
  </si>
  <si>
    <t>XS2338647493</t>
  </si>
  <si>
    <t>XS2908256873</t>
  </si>
  <si>
    <t>MPS/NEXI/STLAM/STM</t>
  </si>
  <si>
    <t>IT0005594897</t>
  </si>
  <si>
    <t>INTESA SANPAOLO/MEDIOBANCA/ENEL</t>
  </si>
  <si>
    <t>CH1423919807</t>
  </si>
  <si>
    <t>PRYS/STLA/STM FR</t>
  </si>
  <si>
    <t>XS2333417892</t>
  </si>
  <si>
    <t>DE000VG7W7Y9</t>
  </si>
  <si>
    <t>BAE/LDO/RHEIN/SAFR</t>
  </si>
  <si>
    <t>IT0005599011</t>
  </si>
  <si>
    <t>XS2962614595</t>
  </si>
  <si>
    <t>ABBVIE/PFIZER/ROCHE</t>
  </si>
  <si>
    <t>IT0005385486</t>
  </si>
  <si>
    <t>CH1381832794</t>
  </si>
  <si>
    <t>INTEL/NVIDIA</t>
  </si>
  <si>
    <t>IT0006768896</t>
  </si>
  <si>
    <t>IT0005581894</t>
  </si>
  <si>
    <t>BPM/ENI/INTESA</t>
  </si>
  <si>
    <t>NLBNPIT298C1</t>
  </si>
  <si>
    <t>XS2701366309</t>
  </si>
  <si>
    <t>IT0005581803</t>
  </si>
  <si>
    <t>ESTOXX 50/ESTOXX BANKS</t>
  </si>
  <si>
    <t>AMD/INTEL/NVIDIA</t>
  </si>
  <si>
    <t>IT0006766775</t>
  </si>
  <si>
    <t>BARC/CS/AIG/SREN</t>
  </si>
  <si>
    <t>XS2341196728</t>
  </si>
  <si>
    <t>DE000VG2U9D6</t>
  </si>
  <si>
    <t>MPS/BNP/VOLKS/WORLD</t>
  </si>
  <si>
    <t>XS2976574538</t>
  </si>
  <si>
    <t>BNP/ISP/UBS</t>
  </si>
  <si>
    <t>DE000HC9EV48</t>
  </si>
  <si>
    <t>DE000UP085X1</t>
  </si>
  <si>
    <t>ENEL/ENI/POSTE/UCG</t>
  </si>
  <si>
    <t>IT0006768169</t>
  </si>
  <si>
    <t>ENEL/ENI/SRG/RWE</t>
  </si>
  <si>
    <t>IT0006766445</t>
  </si>
  <si>
    <t>FXI UP/RTY/SXPP</t>
  </si>
  <si>
    <t>XS2975931887</t>
  </si>
  <si>
    <t>DE000VG656A7</t>
  </si>
  <si>
    <t>MPS/SOCGEN/RAIFFEISE</t>
  </si>
  <si>
    <t>INTESA/UNICREDIT/NEXI</t>
  </si>
  <si>
    <t>DE000VG0E5N5</t>
  </si>
  <si>
    <t>GENERALI/AXA/PRUD/AEGON</t>
  </si>
  <si>
    <t>XS2828122742</t>
  </si>
  <si>
    <t>BMPS/SAIPEM/UCG</t>
  </si>
  <si>
    <t>DE000UG22KR7</t>
  </si>
  <si>
    <t>BNP/BPER/ISP/SAIPEM</t>
  </si>
  <si>
    <t>NLBNPIT1XWH2</t>
  </si>
  <si>
    <t>AXA/ALLIANZ/GENERALI/SWISS RE</t>
  </si>
  <si>
    <t>NLBNPIT1W1L0</t>
  </si>
  <si>
    <t>XS2011163339</t>
  </si>
  <si>
    <t>SOLACTIVE CYBER SECURITY TECH 3.5% DECR</t>
  </si>
  <si>
    <t>IT0005508376</t>
  </si>
  <si>
    <t>FTSE MIB/EUROSTOXX50</t>
  </si>
  <si>
    <t>S&amp;P500/NIKKEI225/EUROSTOXX50</t>
  </si>
  <si>
    <t>DE000UK77RU2</t>
  </si>
  <si>
    <t>NEXI</t>
  </si>
  <si>
    <t>DE000UG3NXK5</t>
  </si>
  <si>
    <t>DE000VG7XJ03</t>
  </si>
  <si>
    <t>BPM/BPER/BARC/DBK</t>
  </si>
  <si>
    <t>XS2300917734</t>
  </si>
  <si>
    <t>ADVANTEST/NOKIA/NXP</t>
  </si>
  <si>
    <t>NOVO NORDISK B</t>
  </si>
  <si>
    <t>NLBNPIT2KVP2</t>
  </si>
  <si>
    <t>IT0006767625</t>
  </si>
  <si>
    <t>NKY/NDX/SX5E/SMI/SPX</t>
  </si>
  <si>
    <t>CH1400322504</t>
  </si>
  <si>
    <t>BARCLAYS/BNP/BPER</t>
  </si>
  <si>
    <t>CH1400332610</t>
  </si>
  <si>
    <t>Moderna Inc</t>
  </si>
  <si>
    <t>DE000VC5YBW1</t>
  </si>
  <si>
    <t>MPS/SG/VOLKS/WORLDL</t>
  </si>
  <si>
    <t>ENEL/VEOLIA</t>
  </si>
  <si>
    <t>XS2306643318</t>
  </si>
  <si>
    <t>ASML HOLDING</t>
  </si>
  <si>
    <t>DE000VG4G4K8</t>
  </si>
  <si>
    <t>BPM/MPS/LDO/STLA</t>
  </si>
  <si>
    <t>DE000HV8B7X3</t>
  </si>
  <si>
    <t>IT0005594855</t>
  </si>
  <si>
    <t>IT0005487506</t>
  </si>
  <si>
    <t>STELLANTIS IT</t>
  </si>
  <si>
    <t>IT0005451593</t>
  </si>
  <si>
    <t>TELECOM ITALIA</t>
  </si>
  <si>
    <t>XS2306643151</t>
  </si>
  <si>
    <t>ELECTRONIC ARTS/TAKETWO INTERACTIVE SOFT</t>
  </si>
  <si>
    <t>DE000UP0H2X1</t>
  </si>
  <si>
    <t>SAN/BAYER/GLAXO/PFIZ</t>
  </si>
  <si>
    <t>XS2945409113</t>
  </si>
  <si>
    <t>BNP PARIBAS/UNICREDIT/SOC GEN/DEU B</t>
  </si>
  <si>
    <t>XS2912784340</t>
  </si>
  <si>
    <t>SD3E/SXEP/SX6E/SXPP</t>
  </si>
  <si>
    <t>XS2445126589</t>
  </si>
  <si>
    <t>BNP/ING/SOCIETE GENERALE/BBVA/BSANTAND</t>
  </si>
  <si>
    <t>XS2733100296</t>
  </si>
  <si>
    <t>PUMA/ADIDAS/FL/VF/NIKE</t>
  </si>
  <si>
    <t>ENI/INTESA SANPAOLO/STELLANTIS/UNICREDIT</t>
  </si>
  <si>
    <t>NLBNPIT2AAK8</t>
  </si>
  <si>
    <t>ALPH/AMZN/INTEL/NVIDIA</t>
  </si>
  <si>
    <t>CH1390866536</t>
  </si>
  <si>
    <t>AMAZON/META PLATFORMS/NVIDIA</t>
  </si>
  <si>
    <t>XS2395063212</t>
  </si>
  <si>
    <t>ENI/STELLANTIS/INTESA SANPAOLO</t>
  </si>
  <si>
    <t>CH1336218750</t>
  </si>
  <si>
    <t>FTWTI/FTBRENT</t>
  </si>
  <si>
    <t>XS2395144640</t>
  </si>
  <si>
    <t>BNP/KER/STMMI/MONC</t>
  </si>
  <si>
    <t>NVIDIA Corp</t>
  </si>
  <si>
    <t>DE000VK2NJP8</t>
  </si>
  <si>
    <t>BNP/BPER/CAMPARI/MB</t>
  </si>
  <si>
    <t>INTEL</t>
  </si>
  <si>
    <t>XS2897770082</t>
  </si>
  <si>
    <t>NLBNPIT1OL68</t>
  </si>
  <si>
    <t>VESTAS WIND/FIRST SOLAR/SUNRUN</t>
  </si>
  <si>
    <t>IT0005586364</t>
  </si>
  <si>
    <t>ENGIE/ENI/UNICREDIT</t>
  </si>
  <si>
    <t>CH1400327669</t>
  </si>
  <si>
    <t>DE000UG3AAN4</t>
  </si>
  <si>
    <t>IT0005620106</t>
  </si>
  <si>
    <t>XS2544209302</t>
  </si>
  <si>
    <t>BAYER/SANOFI/ROCHE</t>
  </si>
  <si>
    <t>XS2435313577</t>
  </si>
  <si>
    <t>CONTIN/MERCEDES/PORSCHE/STELLANT/FERRARI</t>
  </si>
  <si>
    <t>GB00BSSHRH45</t>
  </si>
  <si>
    <t>FTSE 100</t>
  </si>
  <si>
    <t>XS2701366135</t>
  </si>
  <si>
    <t>IT0005445405</t>
  </si>
  <si>
    <t>TotalEnergies</t>
  </si>
  <si>
    <t>G/ENEL/ENI/UCG</t>
  </si>
  <si>
    <t>XS2751857793</t>
  </si>
  <si>
    <t>DE000VC1KFV2</t>
  </si>
  <si>
    <t>BMPS/STLAM/STMPA</t>
  </si>
  <si>
    <t>IT0006762428</t>
  </si>
  <si>
    <t>GENERAL MOTORS/TESLA/FORD</t>
  </si>
  <si>
    <t>IT0006768284</t>
  </si>
  <si>
    <t>XS2959692372</t>
  </si>
  <si>
    <t>Worldline SA</t>
  </si>
  <si>
    <t>XS2919352810</t>
  </si>
  <si>
    <t>XS2976533930</t>
  </si>
  <si>
    <t>CPR/ENEL/STLAM/BPM</t>
  </si>
  <si>
    <t>DE000VD819G1</t>
  </si>
  <si>
    <t>INTESA/UNICREDIT/BPM/BPER</t>
  </si>
  <si>
    <t>NLBNPIT2EPO0</t>
  </si>
  <si>
    <t>LDO/STLA/POSTE/STM</t>
  </si>
  <si>
    <t>XS2727205507</t>
  </si>
  <si>
    <t>BANCO BPM/UNICREDIT/TESLA</t>
  </si>
  <si>
    <t>BANCO BPM/FINECO/UNICREDIT</t>
  </si>
  <si>
    <t>IT0006766908</t>
  </si>
  <si>
    <t>PRYSMIAN/FBK/SAIPEM</t>
  </si>
  <si>
    <t>XS2395144566</t>
  </si>
  <si>
    <t>NESTLE/KRAFT HEINZ</t>
  </si>
  <si>
    <t>CH1358850977</t>
  </si>
  <si>
    <t>A2A/ENEL/ENI</t>
  </si>
  <si>
    <t>XS2792967023</t>
  </si>
  <si>
    <t>NLBNPIT2CQ25</t>
  </si>
  <si>
    <t>KER/BURB/RALPH/PVH</t>
  </si>
  <si>
    <t>IT0005473605</t>
  </si>
  <si>
    <t>CH1369849406</t>
  </si>
  <si>
    <t>0.5% FRA GOVT (05/25/2072)</t>
  </si>
  <si>
    <t>FMIB/ESTOXX SEL DIV 30</t>
  </si>
  <si>
    <t>CH1400332297</t>
  </si>
  <si>
    <t>DE000HD9WAF1</t>
  </si>
  <si>
    <t>SAIPEM</t>
  </si>
  <si>
    <t>CH1300961997</t>
  </si>
  <si>
    <t>XS2925701471</t>
  </si>
  <si>
    <t>NLBNPIT1YHI9</t>
  </si>
  <si>
    <t>C3.AI/SYMBOTIC/UIPATH</t>
  </si>
  <si>
    <t>XS2320997716</t>
  </si>
  <si>
    <t>NOKIA OYJ</t>
  </si>
  <si>
    <t>DE000UM4RS78</t>
  </si>
  <si>
    <t>NYMEX WTI CRUDE OIL FUTURE</t>
  </si>
  <si>
    <t>CH1327224759</t>
  </si>
  <si>
    <t>EUROSTOXX 50/S&amp;P 500/WTI CRUDE OIL FT</t>
  </si>
  <si>
    <t>DE000MS0H0L1</t>
  </si>
  <si>
    <t>AMD/BROADCOM/NVDA</t>
  </si>
  <si>
    <t>DE000VG121V8</t>
  </si>
  <si>
    <t>DE000VM59A17</t>
  </si>
  <si>
    <t>ENI/ISP/STLA/STM FR</t>
  </si>
  <si>
    <t>XS3042732597</t>
  </si>
  <si>
    <t>RACE/MERCEDES/RNO</t>
  </si>
  <si>
    <t>IT0006767971</t>
  </si>
  <si>
    <t>NLBNPIT2HE65</t>
  </si>
  <si>
    <t>XS2828134168</t>
  </si>
  <si>
    <t>BPM/UNICREDIT/ENEL/SAIPEM</t>
  </si>
  <si>
    <t>AXA/ALLIANZ/AEGON</t>
  </si>
  <si>
    <t>IT0006768292</t>
  </si>
  <si>
    <t>BPM/AXA/BNP/GENERALI</t>
  </si>
  <si>
    <t>NLBNPIT260S7</t>
  </si>
  <si>
    <t>MSFT/NVDA/TSLA/PATH</t>
  </si>
  <si>
    <t>IT0005626756</t>
  </si>
  <si>
    <t>IT0006767195</t>
  </si>
  <si>
    <t>BURB/BAY/BPER/STM</t>
  </si>
  <si>
    <t>IT0005546392</t>
  </si>
  <si>
    <t>HANG SENG CHINA ENTR</t>
  </si>
  <si>
    <t>NLBNPIT2L222</t>
  </si>
  <si>
    <t>SX7E/FTMIB/NDX/SPX</t>
  </si>
  <si>
    <t>XS2998505445</t>
  </si>
  <si>
    <t>SAIP/POSTE/ISP/ENEL</t>
  </si>
  <si>
    <t>MICROSOFT/ALPHABET CLASS C/APPLE/AMAZON</t>
  </si>
  <si>
    <t>GB00BSG2D955</t>
  </si>
  <si>
    <t>XS2367600140</t>
  </si>
  <si>
    <t>XS2863781709</t>
  </si>
  <si>
    <t>NLBNPIT260U3</t>
  </si>
  <si>
    <t>CSIQ/CEG/VWS</t>
  </si>
  <si>
    <t>XS1575019846</t>
  </si>
  <si>
    <t>AIRBNB/CARNIVAL/LUFTHANSA/EXPEDIA</t>
  </si>
  <si>
    <t>XS2938770091</t>
  </si>
  <si>
    <t>IT0006767377</t>
  </si>
  <si>
    <t>ARM/INTC/TSLA/META</t>
  </si>
  <si>
    <t>DE000VM4VZU1</t>
  </si>
  <si>
    <t>FOOT/PARA/JSTEAT/ZAL</t>
  </si>
  <si>
    <t>CH1342436768</t>
  </si>
  <si>
    <t>BP/REPSOL/CL1</t>
  </si>
  <si>
    <t>IT0005633372</t>
  </si>
  <si>
    <t>IT0006762220</t>
  </si>
  <si>
    <t>NEXI/LEONARDO</t>
  </si>
  <si>
    <t>IT0006767369</t>
  </si>
  <si>
    <t>BPER/BNP/CA/BPM</t>
  </si>
  <si>
    <t>DE000HD9KC74</t>
  </si>
  <si>
    <t>ESTOXX 50/ESTOXX BANKS/NIKKEI 225/S&amp;P500</t>
  </si>
  <si>
    <t>NLBNPIT25EF1</t>
  </si>
  <si>
    <t>BAMI/BMPS/MB/UCG</t>
  </si>
  <si>
    <t>CH1300968950</t>
  </si>
  <si>
    <t>XS2095484700</t>
  </si>
  <si>
    <t>G/BAMI/STLAM/STMMI</t>
  </si>
  <si>
    <t>IT0005596587</t>
  </si>
  <si>
    <t>IBERDROLA/SNAM/ENGIE</t>
  </si>
  <si>
    <t>IT0005588469</t>
  </si>
  <si>
    <t>CARR/COCACOLA/DANONE</t>
  </si>
  <si>
    <t>DE000HB7DM69</t>
  </si>
  <si>
    <t>XS2938789273</t>
  </si>
  <si>
    <t>NVDA/TSLA/PLTR</t>
  </si>
  <si>
    <t>XS2317924657</t>
  </si>
  <si>
    <t>XS2759191526</t>
  </si>
  <si>
    <t>AirBnB Inc.</t>
  </si>
  <si>
    <t>IT0006757246</t>
  </si>
  <si>
    <t>ADYEN/MEDIOBANCA/PORSCHE/NEXI</t>
  </si>
  <si>
    <t>XS2759190049</t>
  </si>
  <si>
    <t>NLBNPIT2HE73</t>
  </si>
  <si>
    <t>BARCLAYS/BPM/UCG</t>
  </si>
  <si>
    <t>IT0006767492</t>
  </si>
  <si>
    <t>XS2642209717</t>
  </si>
  <si>
    <t>DE000VC2HGM3</t>
  </si>
  <si>
    <t>ENEL/EON/SRUN</t>
  </si>
  <si>
    <t>XS2492163212</t>
  </si>
  <si>
    <t>Shell Plc</t>
  </si>
  <si>
    <t>IT0006765033</t>
  </si>
  <si>
    <t>SXEP/SMI/FXI/RTY</t>
  </si>
  <si>
    <t>DE000UP45XQ4</t>
  </si>
  <si>
    <t>VEOLIA/ENEL/FORTUM/RWE</t>
  </si>
  <si>
    <t>CH1349978622</t>
  </si>
  <si>
    <t>BAMI/RENAULT/UCG</t>
  </si>
  <si>
    <t>XS2906636522</t>
  </si>
  <si>
    <t>IT0006766577</t>
  </si>
  <si>
    <t>SX7E/EWZ UP/RTY</t>
  </si>
  <si>
    <t>XS2306642005</t>
  </si>
  <si>
    <t>LOGITECH</t>
  </si>
  <si>
    <t>XS2817257426</t>
  </si>
  <si>
    <t>RENAULT SA</t>
  </si>
  <si>
    <t>NLBNPIT1U7X4</t>
  </si>
  <si>
    <t>ENI/INTESA SANPAOLO/UNICREDIT</t>
  </si>
  <si>
    <t>XS2966790896</t>
  </si>
  <si>
    <t>BAYN/GRF/ASML/BPER</t>
  </si>
  <si>
    <t>DE000VK16479</t>
  </si>
  <si>
    <t>BPER/ISP/MB/UCG</t>
  </si>
  <si>
    <t>XS2509381369</t>
  </si>
  <si>
    <t>XS2372799648</t>
  </si>
  <si>
    <t>IT0005588360</t>
  </si>
  <si>
    <t>CH1423917595</t>
  </si>
  <si>
    <t>AF/CPR/ISP/P911</t>
  </si>
  <si>
    <t>CH1314023404</t>
  </si>
  <si>
    <t>ISP/UCG/FBK/BPM</t>
  </si>
  <si>
    <t>XS2677112240</t>
  </si>
  <si>
    <t>MICROSOFT/NVIDIA/UIPATH</t>
  </si>
  <si>
    <t>XS2395033223</t>
  </si>
  <si>
    <t>PFIZER</t>
  </si>
  <si>
    <t>XS2773908764</t>
  </si>
  <si>
    <t>AMAZON/NETFLIX</t>
  </si>
  <si>
    <t>CH1358850464</t>
  </si>
  <si>
    <t>BANCO BPM/INTESA SANPAOLO</t>
  </si>
  <si>
    <t>BANCO BPM/BPER/UNICREDIT</t>
  </si>
  <si>
    <t>DE000VD819D8</t>
  </si>
  <si>
    <t>BAMI/BNP/CBK/UBSG</t>
  </si>
  <si>
    <t>GB00BSG2DR33</t>
  </si>
  <si>
    <t>DE000VG286U1</t>
  </si>
  <si>
    <t>COIN/NVIDIA/TESLA</t>
  </si>
  <si>
    <t>DE000VC6RTH6</t>
  </si>
  <si>
    <t>BARC/BP/BRBY/RR</t>
  </si>
  <si>
    <t>XS2773908921</t>
  </si>
  <si>
    <t>DHL/SAP/SIEMENS</t>
  </si>
  <si>
    <t>XS2757884064</t>
  </si>
  <si>
    <t>ENEL/IBERDROLA/VEOLIA ENVIRON</t>
  </si>
  <si>
    <t>DE000VG11YX7</t>
  </si>
  <si>
    <t>AF/ALO/BNP/STMPA</t>
  </si>
  <si>
    <t>XS2277196569</t>
  </si>
  <si>
    <t>ANGLOAMER</t>
  </si>
  <si>
    <t>XS2921020546</t>
  </si>
  <si>
    <t>XS2348170353</t>
  </si>
  <si>
    <t>EURNEXT EUR LARGE CAP BIODIVE LEAD 30 DE</t>
  </si>
  <si>
    <t>XS2854113433</t>
  </si>
  <si>
    <t>ADDS/RENAU/VODA</t>
  </si>
  <si>
    <t>XS2762585169</t>
  </si>
  <si>
    <t>RENAULT/STMMI/ALLIANZ</t>
  </si>
  <si>
    <t>CH1265330584</t>
  </si>
  <si>
    <t>BANCO BPM/TENARIS/UNICREDIT</t>
  </si>
  <si>
    <t>NLBNPIT2CQ74</t>
  </si>
  <si>
    <t>SAP/TESLA/NVIDIA</t>
  </si>
  <si>
    <t>XS2680098410</t>
  </si>
  <si>
    <t>ADIDAS</t>
  </si>
  <si>
    <t>XS2976620588</t>
  </si>
  <si>
    <t>NKY/NDX/SX6P/SX7P</t>
  </si>
  <si>
    <t>DE000VC7EVA3</t>
  </si>
  <si>
    <t>AMAZON/APPLE/ALPHABET A/MICROSOFT</t>
  </si>
  <si>
    <t>IT0005567919</t>
  </si>
  <si>
    <t>AMERICAN AIRLINES/AIR FRA-KLM/LUFTHANSA</t>
  </si>
  <si>
    <t>DE000VG4MC71</t>
  </si>
  <si>
    <t>BPM/INTESA/BPER/BNP</t>
  </si>
  <si>
    <t>XS2315161740</t>
  </si>
  <si>
    <t>EON</t>
  </si>
  <si>
    <t>ISP/ENI/UCG/LEONARDO</t>
  </si>
  <si>
    <t>XS2777603635</t>
  </si>
  <si>
    <t>DE000VC1KFS8</t>
  </si>
  <si>
    <t>BMPS/KER/STLAM/STMPA</t>
  </si>
  <si>
    <t>DE000UP443K9</t>
  </si>
  <si>
    <t>CH0575762379</t>
  </si>
  <si>
    <t>AMD/ALIBABA/NETFLIX/NVIDIA</t>
  </si>
  <si>
    <t>DE000VG0FN97</t>
  </si>
  <si>
    <t>BPM/MPS/COMMERZ/UCG</t>
  </si>
  <si>
    <t>IT0006766205</t>
  </si>
  <si>
    <t>STMPA/BNP/RNO/STLAM</t>
  </si>
  <si>
    <t>XS2395130425</t>
  </si>
  <si>
    <t>BPER/CREDIT AGR/MPS</t>
  </si>
  <si>
    <t>CH1308688675</t>
  </si>
  <si>
    <t>PROSHARES 20+Y ETF</t>
  </si>
  <si>
    <t>CH1336236802</t>
  </si>
  <si>
    <t>DE000VG0FMR4</t>
  </si>
  <si>
    <t>IT0006768615</t>
  </si>
  <si>
    <t>XS2277162314</t>
  </si>
  <si>
    <t>CH1336220756</t>
  </si>
  <si>
    <t>XS2961094526</t>
  </si>
  <si>
    <t>CH1409723587</t>
  </si>
  <si>
    <t>BPM/AVGO/ENI/TSLA</t>
  </si>
  <si>
    <t>IT0006766841</t>
  </si>
  <si>
    <t>CCL/AAL/COIN</t>
  </si>
  <si>
    <t>DE000UM1PWZ6</t>
  </si>
  <si>
    <t>BPM/CAMPARI/ENEL/ENI</t>
  </si>
  <si>
    <t>STMICROELECTRONICS FR</t>
  </si>
  <si>
    <t>DE000VG644M8</t>
  </si>
  <si>
    <t>BPM/MPS/LDO/TELECOM</t>
  </si>
  <si>
    <t>IT0006768672</t>
  </si>
  <si>
    <t>IT0006766098</t>
  </si>
  <si>
    <t>XS2821124695</t>
  </si>
  <si>
    <t>NLBNPIT2EPT9</t>
  </si>
  <si>
    <t>KERING/ROYAL/BURB</t>
  </si>
  <si>
    <t>XS2906655746</t>
  </si>
  <si>
    <t>UCG/ASML/RNO/BPER</t>
  </si>
  <si>
    <t>IT0006768144</t>
  </si>
  <si>
    <t>DE000VK2NCF4</t>
  </si>
  <si>
    <t>ENI/MB/STLA/STM FR</t>
  </si>
  <si>
    <t>ENI/ENEL/ISP/STLAM</t>
  </si>
  <si>
    <t>XS2770634769</t>
  </si>
  <si>
    <t>ENI/ENEL/SNAM/BNP</t>
  </si>
  <si>
    <t>UNICREDIT/BPER BANCA</t>
  </si>
  <si>
    <t>BAYER AG</t>
  </si>
  <si>
    <t>XS2876257747</t>
  </si>
  <si>
    <t>DE000VK2K7F9</t>
  </si>
  <si>
    <t>MICROSTRATEGY INC</t>
  </si>
  <si>
    <t>XS2361743524</t>
  </si>
  <si>
    <t>XS2782352111</t>
  </si>
  <si>
    <t>INTESA SANPAOLO/ENEL</t>
  </si>
  <si>
    <t>IT0006768540</t>
  </si>
  <si>
    <t>BAYER/SIEMENS</t>
  </si>
  <si>
    <t>XS2777229332</t>
  </si>
  <si>
    <t>BAMI/BMPS/UCG/ISP</t>
  </si>
  <si>
    <t>XS2317918170</t>
  </si>
  <si>
    <t>BOSTON SCIENTIFIC CORP/KONINKLIJKE PHILI</t>
  </si>
  <si>
    <t>STELLANTIS/BANCO BPM/UNICREDIT</t>
  </si>
  <si>
    <t>NLBNPIT260P3</t>
  </si>
  <si>
    <t>A2A/LDO/STMMI/TIT</t>
  </si>
  <si>
    <t>XS2377795096</t>
  </si>
  <si>
    <t>PORSCHE</t>
  </si>
  <si>
    <t>DE000VG4GY16</t>
  </si>
  <si>
    <t>DHERO/RHEIN/TUI/ZAL</t>
  </si>
  <si>
    <t>XS2959637351</t>
  </si>
  <si>
    <t>BPM/ENEL/G/CAMPARI</t>
  </si>
  <si>
    <t>XS2315445853</t>
  </si>
  <si>
    <t>EBAY</t>
  </si>
  <si>
    <t>XS2902324735</t>
  </si>
  <si>
    <t>ALPHAB/AMAZON/NVIDIA/TESLA</t>
  </si>
  <si>
    <t>NLBNPIT2FHP1</t>
  </si>
  <si>
    <t>UCG/ISP/FINECO/MPS</t>
  </si>
  <si>
    <t>NLBNPIT1YHL3</t>
  </si>
  <si>
    <t>SOLAR/SUNRUN/VEOLIA</t>
  </si>
  <si>
    <t>DE000HD9GJD0</t>
  </si>
  <si>
    <t>BPER/INTESA/SAIPEM</t>
  </si>
  <si>
    <t>IT0006766916</t>
  </si>
  <si>
    <t>APPLE/NVIDIA/TESLA</t>
  </si>
  <si>
    <t>NLBNPIT1X4B4</t>
  </si>
  <si>
    <t>KERING/LVMH/RH</t>
  </si>
  <si>
    <t>NLBNPIT1RS76</t>
  </si>
  <si>
    <t>NEXI/PIRELLI/STELLANTIS/UNICREDIT</t>
  </si>
  <si>
    <t>DE000VG3UG03</t>
  </si>
  <si>
    <t>SOUNDHOUN/WOLFSPEED</t>
  </si>
  <si>
    <t>CH1327223785</t>
  </si>
  <si>
    <t>BAYER/ENEL/RWE</t>
  </si>
  <si>
    <t>IT0005509671</t>
  </si>
  <si>
    <t>AMERICAN EXPRESS/MASTERCARD/NEXI</t>
  </si>
  <si>
    <t>TESLA INC</t>
  </si>
  <si>
    <t>NLBNPIT2EPU7</t>
  </si>
  <si>
    <t>C3.AI/NVIDIA/SYNOPS</t>
  </si>
  <si>
    <t>IT0006767666</t>
  </si>
  <si>
    <t>FXI/SMI/NDX/SX7E</t>
  </si>
  <si>
    <t>DE000UG3YEQ9</t>
  </si>
  <si>
    <t>UCG/STLAM/STMMI/BPE</t>
  </si>
  <si>
    <t>IT0006766148</t>
  </si>
  <si>
    <t>META/AMZN/INTEL/NVDA</t>
  </si>
  <si>
    <t>XS2790083161</t>
  </si>
  <si>
    <t>XS2952086945</t>
  </si>
  <si>
    <t>CREDIT AGRICOLE/BNP</t>
  </si>
  <si>
    <t>NLBNPIT2EPP7</t>
  </si>
  <si>
    <t>G/AEGON/NN/SWISS</t>
  </si>
  <si>
    <t>XS2369748475</t>
  </si>
  <si>
    <t>ENI/INTESA SANPAOLO</t>
  </si>
  <si>
    <t>DE000VK2NJM5</t>
  </si>
  <si>
    <t>NLBNPIT1X4F5</t>
  </si>
  <si>
    <t>MBG/RNO/TSLA</t>
  </si>
  <si>
    <t>DE000VC94YX2</t>
  </si>
  <si>
    <t>CRM/MSFT/NVDA/PLTR</t>
  </si>
  <si>
    <t>NLBNPIT1YRI8</t>
  </si>
  <si>
    <t>FSLR/NEE/RUN</t>
  </si>
  <si>
    <t>XS2969854657</t>
  </si>
  <si>
    <t>BAE/DASS/LDO/RHEIN</t>
  </si>
  <si>
    <t>NLBNPIT2CPU1</t>
  </si>
  <si>
    <t>MPS/BPER/FINECO/UCG</t>
  </si>
  <si>
    <t>GB00BR9VLJ84</t>
  </si>
  <si>
    <t>IT0006754904</t>
  </si>
  <si>
    <t>ALIBABA/BAIDU/MICROSOFT</t>
  </si>
  <si>
    <t>CH1308692131</t>
  </si>
  <si>
    <t>CRISPR THERAPEUTICS AG</t>
  </si>
  <si>
    <t>XS2942739561</t>
  </si>
  <si>
    <t>ENEL/ENI</t>
  </si>
  <si>
    <t>CH1381828933</t>
  </si>
  <si>
    <t>CH1349983010</t>
  </si>
  <si>
    <t>BPM/COMMERZ/JULIUS/UCG</t>
  </si>
  <si>
    <t>DE000VG55HD1</t>
  </si>
  <si>
    <t>NVIDIA/PALANT/MSFT</t>
  </si>
  <si>
    <t>AIR FRANCE/EASYJET/LUFTHANSA/AMERICAN AI</t>
  </si>
  <si>
    <t>UNICREDIT/STM/BANCO BPM</t>
  </si>
  <si>
    <t>DE000VC2HPC5</t>
  </si>
  <si>
    <t>FORD/STELLANTIS/TESLA</t>
  </si>
  <si>
    <t>NLBNPIT28K26</t>
  </si>
  <si>
    <t>XS2863768359</t>
  </si>
  <si>
    <t>ENGIE/REPSOL</t>
  </si>
  <si>
    <t>XS2959059481</t>
  </si>
  <si>
    <t>IT0006766601</t>
  </si>
  <si>
    <t>STLAM/UCG/MONC/SPM</t>
  </si>
  <si>
    <t>The Kraft Heinz Company</t>
  </si>
  <si>
    <t>XS2395147403</t>
  </si>
  <si>
    <t>GENERALI/BPM/MEDIOBANCA</t>
  </si>
  <si>
    <t>NLBNPIT2GMA1</t>
  </si>
  <si>
    <t>IT0005632465</t>
  </si>
  <si>
    <t>XS2677122124</t>
  </si>
  <si>
    <t>SAINT-GOBAIN</t>
  </si>
  <si>
    <t>NLBNPIT2KVX6</t>
  </si>
  <si>
    <t>LDO/RHEIN/SAAB/DASSA</t>
  </si>
  <si>
    <t>XS2880915520</t>
  </si>
  <si>
    <t>ABINBEV/ASAHI</t>
  </si>
  <si>
    <t>XS2315161310</t>
  </si>
  <si>
    <t>AKZO NOBEL NV/COVESTRO AG</t>
  </si>
  <si>
    <t>IT0006766270</t>
  </si>
  <si>
    <t>CAPRI/EL/KERING</t>
  </si>
  <si>
    <t>XS2490718033</t>
  </si>
  <si>
    <t>XS2938813321</t>
  </si>
  <si>
    <t>XS2380246764</t>
  </si>
  <si>
    <t>ENEL/TELECOM ITA/UNICREDIT</t>
  </si>
  <si>
    <t>XS2703311220</t>
  </si>
  <si>
    <t>ENGIE/IBERDROLA</t>
  </si>
  <si>
    <t>XS2584319441</t>
  </si>
  <si>
    <t>NLBNPIT2FHN6</t>
  </si>
  <si>
    <t>XS2677123288</t>
  </si>
  <si>
    <t>NLBNPIT1GJS1</t>
  </si>
  <si>
    <t>AMAZON/UBER/DELIVERY HERO</t>
  </si>
  <si>
    <t>FORD MOTORS</t>
  </si>
  <si>
    <t>IT0006766890</t>
  </si>
  <si>
    <t>RTY/NKY/NDX/SX7E</t>
  </si>
  <si>
    <t>NLBNPIT29XG1</t>
  </si>
  <si>
    <t>A2A/ENEL/ERG/SIEMENS</t>
  </si>
  <si>
    <t>XS2348129128</t>
  </si>
  <si>
    <t>XS2981487221</t>
  </si>
  <si>
    <t>XS2392606757</t>
  </si>
  <si>
    <t>IT0006768078</t>
  </si>
  <si>
    <t>SX5E/FXI UP/NDX/NKY</t>
  </si>
  <si>
    <t>AMERICAN AIRLINES/RYANAIR/EASYJET</t>
  </si>
  <si>
    <t>IT0006767385</t>
  </si>
  <si>
    <t>META/AMZN/TSLA/NVID</t>
  </si>
  <si>
    <t>XS2348176715</t>
  </si>
  <si>
    <t>BP PLC</t>
  </si>
  <si>
    <t>XS2271495074</t>
  </si>
  <si>
    <t>MPS/BPER/INTESA/UCG</t>
  </si>
  <si>
    <t>CH1336222927</t>
  </si>
  <si>
    <t>BANCO BPM/NVIDIA/RENAULT</t>
  </si>
  <si>
    <t>XS2942729844</t>
  </si>
  <si>
    <t>AMD/MICRON TECHNOLOGY/NVIDIA</t>
  </si>
  <si>
    <t>XS2857462647</t>
  </si>
  <si>
    <t>Synopsys</t>
  </si>
  <si>
    <t>IT0006768086</t>
  </si>
  <si>
    <t>NKY/SXE/RTY/UKX</t>
  </si>
  <si>
    <t>IT0006767179</t>
  </si>
  <si>
    <t>IT0006765553</t>
  </si>
  <si>
    <t>ASTRAZ/NOVART/ROCHE/TEVA</t>
  </si>
  <si>
    <t>IT0005446163</t>
  </si>
  <si>
    <t>XS2168933443</t>
  </si>
  <si>
    <t>STOXX EUROPE SELECT DIVIDEND 30</t>
  </si>
  <si>
    <t>DE000VG2U820</t>
  </si>
  <si>
    <t>BROAD/PALANT/TESLA</t>
  </si>
  <si>
    <t>XS1978002167</t>
  </si>
  <si>
    <t>XS2784814761</t>
  </si>
  <si>
    <t>SALESFORCE.COM INC</t>
  </si>
  <si>
    <t>IT0006768235</t>
  </si>
  <si>
    <t>BNP/UCG/DBK/BARC</t>
  </si>
  <si>
    <t>XS2979390338</t>
  </si>
  <si>
    <t>EURO STOXX BANKS/NIKKEI 225/S&amp;P500</t>
  </si>
  <si>
    <t>DE000VG6PN32</t>
  </si>
  <si>
    <t>BPM/MPS/BPER/STM</t>
  </si>
  <si>
    <t>XS2367615502</t>
  </si>
  <si>
    <t>XS2703300298</t>
  </si>
  <si>
    <t>INFINEON TECHNOLOGIE</t>
  </si>
  <si>
    <t>NLBNPIT20UW3</t>
  </si>
  <si>
    <t>ENPHASE ENE/SOLAREDGE/BALLARD POW SYS</t>
  </si>
  <si>
    <t>XS2880912691</t>
  </si>
  <si>
    <t>SAMSUNG ELECTRONICS</t>
  </si>
  <si>
    <t>XS2347864824</t>
  </si>
  <si>
    <t>DE000VC7FN24</t>
  </si>
  <si>
    <t>MSTR/NVDA/TSLA</t>
  </si>
  <si>
    <t>DE000VM5JH86</t>
  </si>
  <si>
    <t>GB00BSG2DK63</t>
  </si>
  <si>
    <t>TTE/AMD/UCG/VOW3</t>
  </si>
  <si>
    <t>XS2983852018</t>
  </si>
  <si>
    <t>EUROSTOXX50/FTSEMIB/NIKKEI225/S&amp;P500</t>
  </si>
  <si>
    <t>XS2395143592</t>
  </si>
  <si>
    <t>ALLEGRO TRANSAT FUND</t>
  </si>
  <si>
    <t>XS2690040709</t>
  </si>
  <si>
    <t>ENEL/STELLANTIS/UNICREDIT/INTESA SANP</t>
  </si>
  <si>
    <t>XS2288464659</t>
  </si>
  <si>
    <t>CH1369849968</t>
  </si>
  <si>
    <t>BPM/PROSHARES 20+ Y ETF</t>
  </si>
  <si>
    <t>LVMH</t>
  </si>
  <si>
    <t>DE000VC8NBJ5</t>
  </si>
  <si>
    <t>COINBASE/PALANTIR/REDDIT</t>
  </si>
  <si>
    <t>IT0006764622</t>
  </si>
  <si>
    <t>FXI/SPX/SD3E/SX7E</t>
  </si>
  <si>
    <t>CH1381829295</t>
  </si>
  <si>
    <t>BPM/PROSHR ETF/SG/UCG</t>
  </si>
  <si>
    <t>NLBNPIT2LWG7</t>
  </si>
  <si>
    <t>IT0005559981</t>
  </si>
  <si>
    <t>XS2959049094</t>
  </si>
  <si>
    <t>Poste Italiane SpA</t>
  </si>
  <si>
    <t>XS2315161401</t>
  </si>
  <si>
    <t>PEPSICO INC/PERNOD RICARD SA</t>
  </si>
  <si>
    <t>XS3021686012</t>
  </si>
  <si>
    <t>AMZN/META/TSLA/MSFT</t>
  </si>
  <si>
    <t>STELLANTIS/RENAULT/TESLA</t>
  </si>
  <si>
    <t>NLBNPIT2FUH1</t>
  </si>
  <si>
    <t>FERRARI/HP/SHELL/UCG</t>
  </si>
  <si>
    <t>XS2333426026</t>
  </si>
  <si>
    <t>SOLACTIVE SEMICONDUCTOR EQUIP 21 AR5%IND</t>
  </si>
  <si>
    <t>GB00BMMTYC80</t>
  </si>
  <si>
    <t>XS2938793465</t>
  </si>
  <si>
    <t>LDO/MONC/RACE/UCG</t>
  </si>
  <si>
    <t>XS2805591562</t>
  </si>
  <si>
    <t>NLBNPIT2GMG8</t>
  </si>
  <si>
    <t>STMMI/TEN/A2A/TIT</t>
  </si>
  <si>
    <t>CH1248693165</t>
  </si>
  <si>
    <t>XS2275923543</t>
  </si>
  <si>
    <t>BOUYGUES</t>
  </si>
  <si>
    <t>DE000HD9KC66</t>
  </si>
  <si>
    <t>EUROSTOXX50/FTSE100/S&amp;P500/SMI</t>
  </si>
  <si>
    <t>XS2959660841</t>
  </si>
  <si>
    <t>BNP/ENGI/ACA/TTE</t>
  </si>
  <si>
    <t>IT0005576969</t>
  </si>
  <si>
    <t>XS2969884720</t>
  </si>
  <si>
    <t>THAL/AIRB/LDO/RHEIN</t>
  </si>
  <si>
    <t>DE000VC7B260</t>
  </si>
  <si>
    <t>Peloton Interactive INC</t>
  </si>
  <si>
    <t>XS2732651554</t>
  </si>
  <si>
    <t>DE000UG1VQL4</t>
  </si>
  <si>
    <t>NLBNPIT1SO87</t>
  </si>
  <si>
    <t>AIRBUS/BOEING/LEONARDO</t>
  </si>
  <si>
    <t>G/ENI/STLA/UCG</t>
  </si>
  <si>
    <t>DE000UG3YER7</t>
  </si>
  <si>
    <t>STELLANTIS/STM/INTESA/LEONARDO</t>
  </si>
  <si>
    <t>DE000VU9WS44</t>
  </si>
  <si>
    <t>RIVIAN AUTOMOTIVE/TESLA</t>
  </si>
  <si>
    <t>DE000VD39AY3</t>
  </si>
  <si>
    <t>COINBASE/ROBINHOOD/REDDIT</t>
  </si>
  <si>
    <t>NLBNPIT2FHS5</t>
  </si>
  <si>
    <t>DIA/STLAM/TEN/PIRC</t>
  </si>
  <si>
    <t>CH1325434194</t>
  </si>
  <si>
    <t>IT0006765561</t>
  </si>
  <si>
    <t>BERKSH/TESLA/NVIDIA</t>
  </si>
  <si>
    <t>IT0005608853</t>
  </si>
  <si>
    <t>ENI/POSTE ITALIANE</t>
  </si>
  <si>
    <t>DE000UM6E505</t>
  </si>
  <si>
    <t>ENI/UCG/MONCLER/ENEL</t>
  </si>
  <si>
    <t>XS2277161936</t>
  </si>
  <si>
    <t>MICRON TECHNOLOGY IN</t>
  </si>
  <si>
    <t>XS2584321421</t>
  </si>
  <si>
    <t>BAYER/LLY/NOVOB/PFE</t>
  </si>
  <si>
    <t>XS2840438555</t>
  </si>
  <si>
    <t>PayPal Holdings Inc</t>
  </si>
  <si>
    <t>IT0005647786</t>
  </si>
  <si>
    <t>NLBNPIT1SOB2</t>
  </si>
  <si>
    <t>VOLKSWAGEN/TESLA/RENAULT</t>
  </si>
  <si>
    <t>STLAM/STMPA/UCG</t>
  </si>
  <si>
    <t>XS2933050135</t>
  </si>
  <si>
    <t>MPC/COP/SPM/CVX</t>
  </si>
  <si>
    <t>XS2705271596</t>
  </si>
  <si>
    <t>Lenovo Group Limited</t>
  </si>
  <si>
    <t>DE000VK0DR89</t>
  </si>
  <si>
    <t>UNICREDIT/NEXI/LEONARDO</t>
  </si>
  <si>
    <t>DE000UG1U4N9</t>
  </si>
  <si>
    <t>DE000UG2X460</t>
  </si>
  <si>
    <t>ISP/LEO/SAIPEM/STLA</t>
  </si>
  <si>
    <t>XS2395108413</t>
  </si>
  <si>
    <t>BKT 2 STOXX EUR 600</t>
  </si>
  <si>
    <t>BPM/ENI/ISP/STLA</t>
  </si>
  <si>
    <t>DE000VD5HBZ8</t>
  </si>
  <si>
    <t>LDO/NEXI/KON PHILIPS/K+S</t>
  </si>
  <si>
    <t>XS2976646898</t>
  </si>
  <si>
    <t>EURO STOXX BANKS/STOXX 600 OIL &amp; GAS</t>
  </si>
  <si>
    <t>DE000VC51VC2</t>
  </si>
  <si>
    <t>BPM/ENEL/IBE/UCG</t>
  </si>
  <si>
    <t>CH1423924450</t>
  </si>
  <si>
    <t>CH1423924468</t>
  </si>
  <si>
    <t>XS2115185295</t>
  </si>
  <si>
    <t>BRUNELLO CUCINELLI/ESTEE LAUDER/KERING</t>
  </si>
  <si>
    <t>DE000UG23VG5</t>
  </si>
  <si>
    <t>XS2961095176</t>
  </si>
  <si>
    <t>IT0005622391</t>
  </si>
  <si>
    <t>BPER Banca S.p.A.</t>
  </si>
  <si>
    <t>NLBNPIT1XWG4</t>
  </si>
  <si>
    <t>PIRC/MONC/TIT</t>
  </si>
  <si>
    <t>XS2647431092</t>
  </si>
  <si>
    <t>DE000VQ7XV63</t>
  </si>
  <si>
    <t>BT GROUP/DEU TELE/TELEFONICA/TELECOM ITA</t>
  </si>
  <si>
    <t>XS3006131364</t>
  </si>
  <si>
    <t>REPSOL SM</t>
  </si>
  <si>
    <t>CH1325426521</t>
  </si>
  <si>
    <t>CH1300965089</t>
  </si>
  <si>
    <t>BPM/META/NETFLIX/UCG</t>
  </si>
  <si>
    <t>NLBNPIT1EM85</t>
  </si>
  <si>
    <t>AMERICAN EXPRESS/NEXI/PAYPAL</t>
  </si>
  <si>
    <t>ENEL/STELLANTIS</t>
  </si>
  <si>
    <t>XS2876569638</t>
  </si>
  <si>
    <t>IT0005449548</t>
  </si>
  <si>
    <t>DE000UP21V72</t>
  </si>
  <si>
    <t>XS2777224705</t>
  </si>
  <si>
    <t>XS2354892015</t>
  </si>
  <si>
    <t>CH1336236737</t>
  </si>
  <si>
    <t>XS2719843323</t>
  </si>
  <si>
    <t>RICHEMONT</t>
  </si>
  <si>
    <t>XS2674698811</t>
  </si>
  <si>
    <t>BPM/ENI/FINECO/ISP</t>
  </si>
  <si>
    <t>XS2395123644</t>
  </si>
  <si>
    <t>XS2271495157</t>
  </si>
  <si>
    <t>BPER/BPM/FBK/UCG</t>
  </si>
  <si>
    <t>IT0005598237</t>
  </si>
  <si>
    <t>IT0006766072</t>
  </si>
  <si>
    <t>INT/QCOMM/NVIDIA</t>
  </si>
  <si>
    <t>DE000VK16ZD7</t>
  </si>
  <si>
    <t>MPS/SIEM/TEN/WORLD</t>
  </si>
  <si>
    <t>XS2647427140</t>
  </si>
  <si>
    <t>CH1336215566</t>
  </si>
  <si>
    <t>EURO STOXX BANKS INDEX/WTI CRUDE OIL</t>
  </si>
  <si>
    <t>XS2719879350</t>
  </si>
  <si>
    <t>ARM HOLDINGS/C3.AI INC/NVIDIA</t>
  </si>
  <si>
    <t>IT0005586810</t>
  </si>
  <si>
    <t>STELLANTIS/PORSCHE/TESLA</t>
  </si>
  <si>
    <t>XS2912734915</t>
  </si>
  <si>
    <t>IT0005586778</t>
  </si>
  <si>
    <t>XS2876287496</t>
  </si>
  <si>
    <t>EON/ENEL/ENGI/RWE/VIE</t>
  </si>
  <si>
    <t>XS2490623241</t>
  </si>
  <si>
    <t>DE000UM9M9Y5</t>
  </si>
  <si>
    <t>ENI/INTESA/MONCLER</t>
  </si>
  <si>
    <t>IT0006768698</t>
  </si>
  <si>
    <t>CARNIVAL/COINB/ARM</t>
  </si>
  <si>
    <t>IT0005636094</t>
  </si>
  <si>
    <t>ENI/UNICREDIT/STELLANTIS</t>
  </si>
  <si>
    <t>STMICROELECTRONICS IT</t>
  </si>
  <si>
    <t>XS2940976199</t>
  </si>
  <si>
    <t>XS2039398925</t>
  </si>
  <si>
    <t>CH1336236810</t>
  </si>
  <si>
    <t>XS2772965351</t>
  </si>
  <si>
    <t>DEUTSCHE POST AG</t>
  </si>
  <si>
    <t>XS2039398503</t>
  </si>
  <si>
    <t>BLOOMBERG INFL EURO EQUITY WINNERS 22 D</t>
  </si>
  <si>
    <t>IT0005586844</t>
  </si>
  <si>
    <t>CH1300970659</t>
  </si>
  <si>
    <t>IT0005452138</t>
  </si>
  <si>
    <t>NVIDIA/ALPHABET/META</t>
  </si>
  <si>
    <t>IT0006764184</t>
  </si>
  <si>
    <t>BNP/ALSTOM/ENGIE</t>
  </si>
  <si>
    <t>XS2705266166</t>
  </si>
  <si>
    <t>XS2546787834</t>
  </si>
  <si>
    <t>MERCEDES/LVMH/BMW/PERNOD RICARD/KERING</t>
  </si>
  <si>
    <t>NLBNPIT298J6</t>
  </si>
  <si>
    <t>KERING/MONCLER/RALPHL/BOSS</t>
  </si>
  <si>
    <t>XS2717653559</t>
  </si>
  <si>
    <t>CH1292086282</t>
  </si>
  <si>
    <t>XS3025601702</t>
  </si>
  <si>
    <t>MP/ALC/ALBE/FREE</t>
  </si>
  <si>
    <t>NLBNPIT2DU02</t>
  </si>
  <si>
    <t>XS2777163481</t>
  </si>
  <si>
    <t>A2A/VIE/VERBUND/E.ON</t>
  </si>
  <si>
    <t>XS2796333347</t>
  </si>
  <si>
    <t>XS0462071654</t>
  </si>
  <si>
    <t>FERRARI/PORSCHE AG/TESLA</t>
  </si>
  <si>
    <t>XS2491429564</t>
  </si>
  <si>
    <t>NOKIA/SAMSUNG/TDK</t>
  </si>
  <si>
    <t>IT0006765595</t>
  </si>
  <si>
    <t>BMW/MERCEDES-BENZ/STELLANTIS/VOLKSWAGEN</t>
  </si>
  <si>
    <t>IT0005576787</t>
  </si>
  <si>
    <t>CH1390866395</t>
  </si>
  <si>
    <t>CH1400325572</t>
  </si>
  <si>
    <t>NLBNPIT2EPG6</t>
  </si>
  <si>
    <t>BANCO BPM/MEDIOBANCA</t>
  </si>
  <si>
    <t>DE000VK1V0N6</t>
  </si>
  <si>
    <t>IT0005598245</t>
  </si>
  <si>
    <t>ARCELORMITTAL</t>
  </si>
  <si>
    <t>CH1314027926</t>
  </si>
  <si>
    <t>ADIDAS/BANCO BPM/ING</t>
  </si>
  <si>
    <t>XS2690044529</t>
  </si>
  <si>
    <t>EMBRACER/UBISOFT</t>
  </si>
  <si>
    <t>IT0006761941</t>
  </si>
  <si>
    <t>ISP/ENEL/SOCGEN/ENI</t>
  </si>
  <si>
    <t>DE000UK92KZ5</t>
  </si>
  <si>
    <t>PORSCHE AUTOM/UNICREDIT/MONCLER/HERMES</t>
  </si>
  <si>
    <t>NLBNPIT20UO0</t>
  </si>
  <si>
    <t>IT0005576951</t>
  </si>
  <si>
    <t>EURO STOXX 50/FTSE 100/FTSE MIB/S&amp;P 500</t>
  </si>
  <si>
    <t>XS2925708567</t>
  </si>
  <si>
    <t>G/RACE/MONC/UCG</t>
  </si>
  <si>
    <t>DE000VC88PY0</t>
  </si>
  <si>
    <t>COIN/BARR/PALANT</t>
  </si>
  <si>
    <t>XS2288470110</t>
  </si>
  <si>
    <t>ADVANTEST CORPORATIO</t>
  </si>
  <si>
    <t>IT0005601734</t>
  </si>
  <si>
    <t>NLBNPIT1Z6W3</t>
  </si>
  <si>
    <t>DE000VG4G4R3</t>
  </si>
  <si>
    <t>CYBER/FORT/PALO/PALA</t>
  </si>
  <si>
    <t>IT0005586794</t>
  </si>
  <si>
    <t>KERING/LVMH/HERMES</t>
  </si>
  <si>
    <t>AMD</t>
  </si>
  <si>
    <t>NLBNPIT29XD8</t>
  </si>
  <si>
    <t>MPS/BPER/FINECO/NEXI</t>
  </si>
  <si>
    <t>NLBNPIT22Y26</t>
  </si>
  <si>
    <t>IT0006767641</t>
  </si>
  <si>
    <t>CH1400322157</t>
  </si>
  <si>
    <t>NVIDIA/TESLA</t>
  </si>
  <si>
    <t>American Airlines Group</t>
  </si>
  <si>
    <t>IT0006768060</t>
  </si>
  <si>
    <t>XS2601249860</t>
  </si>
  <si>
    <t>BAYER/GLAXOSMITHKLINE/PFIZER</t>
  </si>
  <si>
    <t>NLBNPIT25EE4</t>
  </si>
  <si>
    <t>BMPS/BPER/FINECO</t>
  </si>
  <si>
    <t>DE000VG4GYY5</t>
  </si>
  <si>
    <t>IONQ/ROBLOX/SOUND AI</t>
  </si>
  <si>
    <t>DE000VQ4NL11</t>
  </si>
  <si>
    <t>AMERICAN EXPRESS/BLOCK/PAYPAL</t>
  </si>
  <si>
    <t>DE000HD04CU0</t>
  </si>
  <si>
    <t>DE000VG3UGX7</t>
  </si>
  <si>
    <t>CH1400321985</t>
  </si>
  <si>
    <t>BPER/CAMPARI/LDO</t>
  </si>
  <si>
    <t>IT0005640096</t>
  </si>
  <si>
    <t>NLBNPIT200B9</t>
  </si>
  <si>
    <t>AMD/ARM/C3 AI</t>
  </si>
  <si>
    <t>XS2727205416</t>
  </si>
  <si>
    <t>DE000VC4KQ68</t>
  </si>
  <si>
    <t>BOSS/KER/MONC/TPR</t>
  </si>
  <si>
    <t>XS2759265155</t>
  </si>
  <si>
    <t>DIA/BMPS/STLAM/BAMI</t>
  </si>
  <si>
    <t>XS2883777075</t>
  </si>
  <si>
    <t>NLBNPIT2HHB7</t>
  </si>
  <si>
    <t>SX7E/FTMIB/NDX/NKY</t>
  </si>
  <si>
    <t>XS2372800750</t>
  </si>
  <si>
    <t>NESTLE/UNILEVER</t>
  </si>
  <si>
    <t>IT0006754987</t>
  </si>
  <si>
    <t>PFIZER/MERCK/SANOFI</t>
  </si>
  <si>
    <t>IT0005487555</t>
  </si>
  <si>
    <t>XS2523668817</t>
  </si>
  <si>
    <t>NLBNPIT29XF3</t>
  </si>
  <si>
    <t>NLBNPIT29WT6</t>
  </si>
  <si>
    <t>DE000VD25NK4</t>
  </si>
  <si>
    <t>NLBNPIT1Z6V5</t>
  </si>
  <si>
    <t>BPM/STELLANTIS/TELECOM</t>
  </si>
  <si>
    <t>IT0005561847</t>
  </si>
  <si>
    <t>XS3036982059</t>
  </si>
  <si>
    <t>DE000VM75117</t>
  </si>
  <si>
    <t>AIRBNB/AMERICAN AIRLINES/CARNIVAL</t>
  </si>
  <si>
    <t>XS2647961999</t>
  </si>
  <si>
    <t>Estee Lauder Cos Inc</t>
  </si>
  <si>
    <t>XS2912785669</t>
  </si>
  <si>
    <t>WARNER BROS DISCOVERY</t>
  </si>
  <si>
    <t>DE000HD39EM9</t>
  </si>
  <si>
    <t>XS2664574212</t>
  </si>
  <si>
    <t>S&amp;P EUR50 SYN5% IDX</t>
  </si>
  <si>
    <t>IT0006768219</t>
  </si>
  <si>
    <t>CMCSA/DIS/SPOT/NFLX</t>
  </si>
  <si>
    <t>IT0006766569</t>
  </si>
  <si>
    <t>GOLDMAN/TESLA/COINBASE</t>
  </si>
  <si>
    <t>XS2770634330</t>
  </si>
  <si>
    <t>MPS/EUROSTOXX BANKS</t>
  </si>
  <si>
    <t>DE000VC6C9N2</t>
  </si>
  <si>
    <t>MARA/MSTR/RIOT</t>
  </si>
  <si>
    <t>IT0006762956</t>
  </si>
  <si>
    <t>CH1381833081</t>
  </si>
  <si>
    <t>XS2392613613</t>
  </si>
  <si>
    <t>EUROSTOXX BANKS/HICP INFLATION INDEX</t>
  </si>
  <si>
    <t>NLBNPIT2E920</t>
  </si>
  <si>
    <t>META/MSFT/NVDA/TSLA</t>
  </si>
  <si>
    <t>CH1400332339</t>
  </si>
  <si>
    <t>NLBNPIT298E7</t>
  </si>
  <si>
    <t>MB/INTESA/ENI/ENEL</t>
  </si>
  <si>
    <t>CH1423925416</t>
  </si>
  <si>
    <t>ALSTOM/MITTAL/BASF</t>
  </si>
  <si>
    <t>IT0005569311</t>
  </si>
  <si>
    <t>XS2315445697</t>
  </si>
  <si>
    <t>CAPGEMINI/SAP</t>
  </si>
  <si>
    <t>NLBNPIT20UH4</t>
  </si>
  <si>
    <t>ENEL/TENARIS/POSTE ITALIANE/DIASORIN</t>
  </si>
  <si>
    <t>IT0005568040</t>
  </si>
  <si>
    <t>STOXX 600 HEALTH/UTILITIES/OIL&amp;GAS</t>
  </si>
  <si>
    <t>XS2315166111</t>
  </si>
  <si>
    <t>ABBVIE INC/PFIZER INC</t>
  </si>
  <si>
    <t>XS2935639695</t>
  </si>
  <si>
    <t>AXA/G/AGEAS/SWISS</t>
  </si>
  <si>
    <t>CH1300967366</t>
  </si>
  <si>
    <t>BANCOBPM/BREMBO/ENI/STELLANTIS</t>
  </si>
  <si>
    <t>XS2674308536</t>
  </si>
  <si>
    <t>ENI/FINECOBANK/INTESA SANPAOLO</t>
  </si>
  <si>
    <t>IT0006768268</t>
  </si>
  <si>
    <t>BPM/DBK/GLE/CBK</t>
  </si>
  <si>
    <t>XS2854442337</t>
  </si>
  <si>
    <t>ENEL/INTESA/SNAM</t>
  </si>
  <si>
    <t>XS2333429129</t>
  </si>
  <si>
    <t>AMGEN/ROCHE</t>
  </si>
  <si>
    <t>IT0005561649</t>
  </si>
  <si>
    <t>XS2168927478</t>
  </si>
  <si>
    <t>SOLACTIVE HYDROGEN ESG EUR INDEX</t>
  </si>
  <si>
    <t>DE000UG23VE0</t>
  </si>
  <si>
    <t>XS2680144545</t>
  </si>
  <si>
    <t>XS2380263777</t>
  </si>
  <si>
    <t>DE000HB2J7T1</t>
  </si>
  <si>
    <t>MERCK KGAA</t>
  </si>
  <si>
    <t>ENEL/ENI/STM MI/UNICREDIT</t>
  </si>
  <si>
    <t>DE000VC7RDH8</t>
  </si>
  <si>
    <t>COINBASE/RIOT</t>
  </si>
  <si>
    <t>DE000VG4MC63</t>
  </si>
  <si>
    <t>AAL/BABA/GOLD/NVDA</t>
  </si>
  <si>
    <t>DE000UM5S6E1</t>
  </si>
  <si>
    <t>BNPPARIBAS/BANCOSANTANDER/INTESASANPAOLO</t>
  </si>
  <si>
    <t>DE000VG11YG2</t>
  </si>
  <si>
    <t>BABA/GOLD/MRNA/PFE</t>
  </si>
  <si>
    <t>CH1290280135</t>
  </si>
  <si>
    <t>INTESA SANPAOLO/STELLANTIS/BAYER AG</t>
  </si>
  <si>
    <t>DE000VC37D39</t>
  </si>
  <si>
    <t>ENEL/SUNRUN</t>
  </si>
  <si>
    <t>NLBNPIT20UR3</t>
  </si>
  <si>
    <t>BLACKSTONE/AZIMUT/BLACKROCK</t>
  </si>
  <si>
    <t>NLBNPIT2EPN2</t>
  </si>
  <si>
    <t>MONC/RACE/PIRC/STLA</t>
  </si>
  <si>
    <t>DE000VC28UP4</t>
  </si>
  <si>
    <t>ANGLO AMERICAN/BARRICK/KINROSS</t>
  </si>
  <si>
    <t>XS2912573057</t>
  </si>
  <si>
    <t>XS2358501687</t>
  </si>
  <si>
    <t>XS2306653622</t>
  </si>
  <si>
    <t>KERING/LOREAL</t>
  </si>
  <si>
    <t>IT0005417586</t>
  </si>
  <si>
    <t>DE000VM95404</t>
  </si>
  <si>
    <t>NIO/PLUG/SUNRUN</t>
  </si>
  <si>
    <t>DE000VG3TMK4</t>
  </si>
  <si>
    <t>BIOGEN/LAM/MODERNA</t>
  </si>
  <si>
    <t>NLBNPIT1UXA1</t>
  </si>
  <si>
    <t>ASML/INFIN/SAP</t>
  </si>
  <si>
    <t>XS2333429475</t>
  </si>
  <si>
    <t>IT0006763996</t>
  </si>
  <si>
    <t>XS2945393879</t>
  </si>
  <si>
    <t>XS2395088557</t>
  </si>
  <si>
    <t>SOLACTIVE EURPE AND UNTSTATES TECH 30/70</t>
  </si>
  <si>
    <t>XS2984347687</t>
  </si>
  <si>
    <t>CATERPILLAR INC</t>
  </si>
  <si>
    <t>DE000VC8UCR1</t>
  </si>
  <si>
    <t>MACY'S/WAYFAIR</t>
  </si>
  <si>
    <t>XS2395144996</t>
  </si>
  <si>
    <t>BRBY/KERING/FERRARI</t>
  </si>
  <si>
    <t>XS2406086269</t>
  </si>
  <si>
    <t>EXXON MOBILE</t>
  </si>
  <si>
    <t>DE000VM0L3D0</t>
  </si>
  <si>
    <t>NLBNPIT1SOA4</t>
  </si>
  <si>
    <t>MARVELL/C3.AI/UIPATH</t>
  </si>
  <si>
    <t>DE000VG6B169</t>
  </si>
  <si>
    <t>MONC/BOSS/LVMH/KER</t>
  </si>
  <si>
    <t>DE000VG2U9P0</t>
  </si>
  <si>
    <t>MICRON TECHNOLOGY/INTEL/NVIDIA/AMD</t>
  </si>
  <si>
    <t>IT0005586786</t>
  </si>
  <si>
    <t>DE000HD764P8</t>
  </si>
  <si>
    <t>XS2333426299</t>
  </si>
  <si>
    <t>S&amp;P TRANS 100 ESGSEL QUALWEIGH 5%DEC IND</t>
  </si>
  <si>
    <t>XS2317918410</t>
  </si>
  <si>
    <t>S&amp;P EUUSAJAP100 NET02050 PARISALIGNSEL5%</t>
  </si>
  <si>
    <t>XS2380264239</t>
  </si>
  <si>
    <t>COCA-COLA/WALT DISNEY</t>
  </si>
  <si>
    <t>NLBNPIT2LWI3</t>
  </si>
  <si>
    <t>IT0006768227</t>
  </si>
  <si>
    <t>HEI/DG/TKA/SGO</t>
  </si>
  <si>
    <t>DE000VC9AL78</t>
  </si>
  <si>
    <t>IT0006764150</t>
  </si>
  <si>
    <t>STM/SG/UCG/STLA</t>
  </si>
  <si>
    <t>DE000VG11Y30</t>
  </si>
  <si>
    <t>BAMI/BMPS/MONC/STLAM</t>
  </si>
  <si>
    <t>IT0006763426</t>
  </si>
  <si>
    <t>SNAM/ENEL/ENI</t>
  </si>
  <si>
    <t>XS2933434545</t>
  </si>
  <si>
    <t>IT0005597999</t>
  </si>
  <si>
    <t>ENEL/VOLKSWAGEN/ING</t>
  </si>
  <si>
    <t>FERRARI/MONCLER</t>
  </si>
  <si>
    <t>XS2074182002</t>
  </si>
  <si>
    <t>STELLANTIS/TELECOM ITALIA/UNICREDIT</t>
  </si>
  <si>
    <t>XS2717653989</t>
  </si>
  <si>
    <t>NLBNPIT2FHW7</t>
  </si>
  <si>
    <t>ASML/TESLA/AMD</t>
  </si>
  <si>
    <t>XS2799330282</t>
  </si>
  <si>
    <t>CH1325431729</t>
  </si>
  <si>
    <t>XS2395070266</t>
  </si>
  <si>
    <t>GENERALI/MEDIOBANCA/SNAM</t>
  </si>
  <si>
    <t>XS2459854019</t>
  </si>
  <si>
    <t>DE000VG65G94</t>
  </si>
  <si>
    <t>ENEL/FORTUM/RWE/VER</t>
  </si>
  <si>
    <t>DE000VG810T0</t>
  </si>
  <si>
    <t>ENI/OCC PETR/REPS</t>
  </si>
  <si>
    <t>CH1409710469</t>
  </si>
  <si>
    <t>D BANK/BNP/BBVA</t>
  </si>
  <si>
    <t>CH1400331786</t>
  </si>
  <si>
    <t>CH1400332321</t>
  </si>
  <si>
    <t>DE000UG3YEJ4</t>
  </si>
  <si>
    <t>CH1369860783</t>
  </si>
  <si>
    <t>IT0006768029</t>
  </si>
  <si>
    <t>IT0006766494</t>
  </si>
  <si>
    <t>XS2680141954</t>
  </si>
  <si>
    <t>DE000VG4MC55</t>
  </si>
  <si>
    <t>BABA/DG/KER/MC</t>
  </si>
  <si>
    <t>DE000VU7JBR6</t>
  </si>
  <si>
    <t>HERMES/CAPRI/LVMH/KERING</t>
  </si>
  <si>
    <t>CH1268724809</t>
  </si>
  <si>
    <t>THYSSENKRUPP AG</t>
  </si>
  <si>
    <t>DE000UM5DX43</t>
  </si>
  <si>
    <t>XS2986988975</t>
  </si>
  <si>
    <t>DE000UG641D4</t>
  </si>
  <si>
    <t>BUZZI/PRYSM/TENARIS</t>
  </si>
  <si>
    <t>DE000VM8MXK7</t>
  </si>
  <si>
    <t>BABA/COIN/NIO</t>
  </si>
  <si>
    <t>DE000VC3M9R4</t>
  </si>
  <si>
    <t>NIO/ALIBABA</t>
  </si>
  <si>
    <t>IT0005561722</t>
  </si>
  <si>
    <t>NLBNPIT226G3</t>
  </si>
  <si>
    <t>PORSCHE AG/RENAULT/STELLANTIS</t>
  </si>
  <si>
    <t>NLBNPIT20UL6</t>
  </si>
  <si>
    <t>GENERALI/ALLIANZ/AXA/PRUDENTIAL</t>
  </si>
  <si>
    <t>NLBNPIT2LWF9</t>
  </si>
  <si>
    <t>DE000VG7XK34</t>
  </si>
  <si>
    <t>THALES/RHEINMETALL/LEONARDO</t>
  </si>
  <si>
    <t>XS2938793895</t>
  </si>
  <si>
    <t>BPM/BPER/BBVA/SOCGEN</t>
  </si>
  <si>
    <t>XS2927912084</t>
  </si>
  <si>
    <t>NLBNPIT2AAH4</t>
  </si>
  <si>
    <t>DE000VG7XTD7</t>
  </si>
  <si>
    <t>XIAOMI/ALIBABA/JD/BAIDU</t>
  </si>
  <si>
    <t>IT0005546574</t>
  </si>
  <si>
    <t>AIRBUS/BAYN/TEN</t>
  </si>
  <si>
    <t>ENEL/STELLANTIS/UNICREDIT/ENI</t>
  </si>
  <si>
    <t>XS2601273738</t>
  </si>
  <si>
    <t>INTESA SANPAOLO/UNICREDIT/NEXI/BANCO BPM</t>
  </si>
  <si>
    <t>DE000UG1U4S8</t>
  </si>
  <si>
    <t>XS2395099323</t>
  </si>
  <si>
    <t>BMPS/UCG/STMMI</t>
  </si>
  <si>
    <t>CH1409721953</t>
  </si>
  <si>
    <t>DE000VC5YBL4</t>
  </si>
  <si>
    <t>ENPHASE/PALANT/SUN</t>
  </si>
  <si>
    <t>XS2410097773</t>
  </si>
  <si>
    <t>DEU TELEK/ORANGE/NOKIA/KONINKLE/TELEFONI</t>
  </si>
  <si>
    <t>XS2584330414</t>
  </si>
  <si>
    <t>RICHEMONT/KERING/MONCLER</t>
  </si>
  <si>
    <t>DE000VM8FQP4</t>
  </si>
  <si>
    <t>KUENHE/HAPAG/APMOLLER</t>
  </si>
  <si>
    <t>DE000UP1SNJ0</t>
  </si>
  <si>
    <t>ENI/TERNA/SAN</t>
  </si>
  <si>
    <t>XS2300912347</t>
  </si>
  <si>
    <t>IT0006767716</t>
  </si>
  <si>
    <t>ENEl/ENGIE/REP/TTEF</t>
  </si>
  <si>
    <t>NLBNPIT27XC4</t>
  </si>
  <si>
    <t>IT0005550972</t>
  </si>
  <si>
    <t>DE000UJ44BV6</t>
  </si>
  <si>
    <t>IT0005586828</t>
  </si>
  <si>
    <t>GSK/ROCHE/NOVO NORDISK (ADR)</t>
  </si>
  <si>
    <t>CH1243093759</t>
  </si>
  <si>
    <t>PIRELLI/STELLANTIS/UNICREDIT</t>
  </si>
  <si>
    <t>DE000VD818Q2</t>
  </si>
  <si>
    <t>BAMI/LDO/MONC/STLAM</t>
  </si>
  <si>
    <t>XS2772960550</t>
  </si>
  <si>
    <t>CAP GEMINI</t>
  </si>
  <si>
    <t>NLBNPIT260O6</t>
  </si>
  <si>
    <t>IT0006765637</t>
  </si>
  <si>
    <t>DIS/COCACOLA/OR/ENEL</t>
  </si>
  <si>
    <t>XS2828439948</t>
  </si>
  <si>
    <t>XS2647426258</t>
  </si>
  <si>
    <t>XS2395053924</t>
  </si>
  <si>
    <t>MODERNA/PFIZER</t>
  </si>
  <si>
    <t>DE000VG6N3M5</t>
  </si>
  <si>
    <t>AIR FRANCE-KLM/CARNIVAL/TUI</t>
  </si>
  <si>
    <t>XS2705263734</t>
  </si>
  <si>
    <t>XS2300912859</t>
  </si>
  <si>
    <t>BOOKING/STARBUCKS</t>
  </si>
  <si>
    <t>CH1327229220</t>
  </si>
  <si>
    <t>CH1261322635</t>
  </si>
  <si>
    <t>ENI/SNAM/STELLANTIS/UNICREDIT</t>
  </si>
  <si>
    <t>IT0005586802</t>
  </si>
  <si>
    <t>SAP/ASML HOLDING/STM</t>
  </si>
  <si>
    <t>NLBNPIT1M9Q4</t>
  </si>
  <si>
    <t>DE000VD52347</t>
  </si>
  <si>
    <t>DELIVERY HERO/BEYOND MEAT</t>
  </si>
  <si>
    <t>XS2772960808</t>
  </si>
  <si>
    <t>XS2509381872</t>
  </si>
  <si>
    <t>GB00BNMR7K81</t>
  </si>
  <si>
    <t>NLBNPIT226O7</t>
  </si>
  <si>
    <t>IBE/SEDG/VIE</t>
  </si>
  <si>
    <t>CH1409710451</t>
  </si>
  <si>
    <t>XS2857459858</t>
  </si>
  <si>
    <t>XS2669975232</t>
  </si>
  <si>
    <t>MONC/CUCINELLI/KER</t>
  </si>
  <si>
    <t>DE000VG2U9M7</t>
  </si>
  <si>
    <t>FORD/MERCEDES/RENAULT/VOLKS</t>
  </si>
  <si>
    <t>DE000UG1U4H1</t>
  </si>
  <si>
    <t>CPRI/ISP/LDO/STMMI</t>
  </si>
  <si>
    <t>DE000VG545J3</t>
  </si>
  <si>
    <t>BALLARD/LUCID/RIOT</t>
  </si>
  <si>
    <t>XS2290219406</t>
  </si>
  <si>
    <t>DHL/LYFT INC</t>
  </si>
  <si>
    <t>NLBNPIT1UX90</t>
  </si>
  <si>
    <t>ADIDAS/ESSILORLUXOTTICA/NIKE</t>
  </si>
  <si>
    <t>XS2998446509</t>
  </si>
  <si>
    <t>GENERALI/UCG/ISP</t>
  </si>
  <si>
    <t>CH1400332560</t>
  </si>
  <si>
    <t>Oersted A/S</t>
  </si>
  <si>
    <t>IT0005588527</t>
  </si>
  <si>
    <t>KERING/LVMH MOET HENNESSY LOUIS VUITTON</t>
  </si>
  <si>
    <t>UCG/STM/STLA</t>
  </si>
  <si>
    <t>DE000VG7X1Z8</t>
  </si>
  <si>
    <t>XS2759190551</t>
  </si>
  <si>
    <t>NLBNPIT2HHL6</t>
  </si>
  <si>
    <t>NDX/SX7E/SX6E/NKY</t>
  </si>
  <si>
    <t>DE000VG7WPL0</t>
  </si>
  <si>
    <t>MICROSOFT/AMAZON/NVIDIA</t>
  </si>
  <si>
    <t>NLBNPIT1SOC0</t>
  </si>
  <si>
    <t>ENEL/PLUG/SIEMENS</t>
  </si>
  <si>
    <t>CH1308689707</t>
  </si>
  <si>
    <t>XS2435983460</t>
  </si>
  <si>
    <t>BAYER AG/DEERE CO/DSM</t>
  </si>
  <si>
    <t>CH1308695746</t>
  </si>
  <si>
    <t>CARN/EASYJET/NORW</t>
  </si>
  <si>
    <t>XS2394953033</t>
  </si>
  <si>
    <t>NLBNPIT1NIR1</t>
  </si>
  <si>
    <t>TENARIS/BANCO BPM/STM</t>
  </si>
  <si>
    <t>XS2854072571</t>
  </si>
  <si>
    <t>NLBNPIT2CPQ9</t>
  </si>
  <si>
    <t>XS2333425994</t>
  </si>
  <si>
    <t>DE000VK2MG71</t>
  </si>
  <si>
    <t>BAR/BBVA/CITI/COMMER</t>
  </si>
  <si>
    <t>XS2873903608</t>
  </si>
  <si>
    <t>AMD/AMAT/IFX/MU</t>
  </si>
  <si>
    <t>IT0005565467</t>
  </si>
  <si>
    <t>XS2880963256</t>
  </si>
  <si>
    <t>LUFTHANSA AG</t>
  </si>
  <si>
    <t>NLBNPIT22Y34</t>
  </si>
  <si>
    <t>C3.ai Inc</t>
  </si>
  <si>
    <t>DE000VG6B136</t>
  </si>
  <si>
    <t>MPS/NOVO/STM/TSLA</t>
  </si>
  <si>
    <t>XS2394944800</t>
  </si>
  <si>
    <t>ARCELORMITTAL/CLEVELAND-CLIFFS</t>
  </si>
  <si>
    <t>CH0579772663</t>
  </si>
  <si>
    <t>STELLANTIS/ITALGAS/TELECOM ITA/UNICREDIT</t>
  </si>
  <si>
    <t>NLBNPIT22XR3</t>
  </si>
  <si>
    <t>XS2315161666</t>
  </si>
  <si>
    <t>FEDEX CORP/UNITED PARCEL SERVICE</t>
  </si>
  <si>
    <t>XS2372841861</t>
  </si>
  <si>
    <t>MERCEDESBENZ/TESLA/VALEO</t>
  </si>
  <si>
    <t>DE000UG4VN87</t>
  </si>
  <si>
    <t>XS2770641038</t>
  </si>
  <si>
    <t>INTESA/EUROSTOXX BANKS</t>
  </si>
  <si>
    <t>XS2519473339</t>
  </si>
  <si>
    <t>IT0005491938</t>
  </si>
  <si>
    <t>IT0005451700</t>
  </si>
  <si>
    <t>XS2660405478</t>
  </si>
  <si>
    <t>FMIB/NDX/SP500/SX50</t>
  </si>
  <si>
    <t>IT0005581886</t>
  </si>
  <si>
    <t>NEWMONT/RIOTINTO</t>
  </si>
  <si>
    <t>DE000VC5YBN0</t>
  </si>
  <si>
    <t>IT0005579369</t>
  </si>
  <si>
    <t>RHEINMETALL</t>
  </si>
  <si>
    <t>CH1290294078</t>
  </si>
  <si>
    <t>COINBASE GLOB/BEYOND MEAT/DELIVERY HERO</t>
  </si>
  <si>
    <t>DE000VM6QM97</t>
  </si>
  <si>
    <t>DE000HD4CMY0</t>
  </si>
  <si>
    <t>CH1325428436</t>
  </si>
  <si>
    <t>IT0005647778</t>
  </si>
  <si>
    <t>XS2648341399</t>
  </si>
  <si>
    <t>E.ON/ENGIE/ENEL/RWE</t>
  </si>
  <si>
    <t>XS2811643761</t>
  </si>
  <si>
    <t>XS2872537969</t>
  </si>
  <si>
    <t>ELI LILLY/MERCK</t>
  </si>
  <si>
    <t>DE000VG7Y4A4</t>
  </si>
  <si>
    <t>AMZN/BARR/GOOG/NEW</t>
  </si>
  <si>
    <t>XS2984344825</t>
  </si>
  <si>
    <t>IT0006754466</t>
  </si>
  <si>
    <t>ARCELORMITTAL/VINCI/ALSTOM/CIE DE SAINT-</t>
  </si>
  <si>
    <t>NLBNPIT1Z778</t>
  </si>
  <si>
    <t>XS2959048526</t>
  </si>
  <si>
    <t>VINCI</t>
  </si>
  <si>
    <t>DE000VM79EE4</t>
  </si>
  <si>
    <t>NLBNPIT29XJ5</t>
  </si>
  <si>
    <t>BRCUC/PORSCH/KER/PVH</t>
  </si>
  <si>
    <t>IT0005550865</t>
  </si>
  <si>
    <t>0% BUNDESREPUBLIK DEUTSCHLAND (08/15/52)</t>
  </si>
  <si>
    <t>DE000HD7C7L6</t>
  </si>
  <si>
    <t>FORD/RNO/STLAM/TSLA</t>
  </si>
  <si>
    <t>XS2647430953</t>
  </si>
  <si>
    <t>NLBNPIT2HHK8</t>
  </si>
  <si>
    <t>EQUIN/NEXT/ENI/BP</t>
  </si>
  <si>
    <t>XS2749311838</t>
  </si>
  <si>
    <t>NVIDIA/C3.AI/UIPATH</t>
  </si>
  <si>
    <t>XS2395121515</t>
  </si>
  <si>
    <t>KERING/AIRBUS/BMW</t>
  </si>
  <si>
    <t>DE000VD5HH95</t>
  </si>
  <si>
    <t>CH1400322520</t>
  </si>
  <si>
    <t>NLBNPIT260T5</t>
  </si>
  <si>
    <t>AMZN/AI/INTC/NFLX</t>
  </si>
  <si>
    <t>DE000VG6N9L4</t>
  </si>
  <si>
    <t>KER/RNO/STM/WORLD</t>
  </si>
  <si>
    <t>ROCHE/PFIZER/MODERNA</t>
  </si>
  <si>
    <t>CH1261327550</t>
  </si>
  <si>
    <t>NLBNPIT27X48</t>
  </si>
  <si>
    <t>AGS/CS/CNC/ELV</t>
  </si>
  <si>
    <t>NLBNPIT2FHU1</t>
  </si>
  <si>
    <t>RNO/BYD/BMW/PORSCHE</t>
  </si>
  <si>
    <t>IT0006768110</t>
  </si>
  <si>
    <t>TSLA/PLTR/SMCI</t>
  </si>
  <si>
    <t>XS2490594392</t>
  </si>
  <si>
    <t>PFIZER/ROCHE HOLDING</t>
  </si>
  <si>
    <t>DE000VQ8PJ19</t>
  </si>
  <si>
    <t>BAYER/ING/VOLKSWAGEN/UNICREDIT</t>
  </si>
  <si>
    <t>DE000VC42AQ5</t>
  </si>
  <si>
    <t>LLY/MRNA/NVO</t>
  </si>
  <si>
    <t>DE000VC3KZH5</t>
  </si>
  <si>
    <t>XS2443098012</t>
  </si>
  <si>
    <t>EASYJET/LUFTHANSA/AIR FRANCE-KLM</t>
  </si>
  <si>
    <t>XS2470033551</t>
  </si>
  <si>
    <t>BAYER/SANOFI/MERCK/PFIZER</t>
  </si>
  <si>
    <t>XS2583390963</t>
  </si>
  <si>
    <t>CH1327222878</t>
  </si>
  <si>
    <t>NISSAN</t>
  </si>
  <si>
    <t>XS2872764274</t>
  </si>
  <si>
    <t>Vonovia SE</t>
  </si>
  <si>
    <t>IT0005567927</t>
  </si>
  <si>
    <t>XS2927928320</t>
  </si>
  <si>
    <t>AZN/LLY/EL</t>
  </si>
  <si>
    <t>XS2515867641</t>
  </si>
  <si>
    <t>LUFTHANSA/EASYJET/AMERICAN AIRLINES</t>
  </si>
  <si>
    <t>XS2818634441</t>
  </si>
  <si>
    <t>INTEL/STMMI/META</t>
  </si>
  <si>
    <t>XS2680109472</t>
  </si>
  <si>
    <t>AMGEN/TOKYO ELEC/ADIDAS</t>
  </si>
  <si>
    <t>CH1390861834</t>
  </si>
  <si>
    <t>AZIMUT/BPM/BPER/UCG</t>
  </si>
  <si>
    <t>ENI/ENEL/LDO</t>
  </si>
  <si>
    <t>XS2883787546</t>
  </si>
  <si>
    <t>ASML/MU/TSM</t>
  </si>
  <si>
    <t>XS2703300702</t>
  </si>
  <si>
    <t>LVMH/MONCLER</t>
  </si>
  <si>
    <t>NLBNPIT24609</t>
  </si>
  <si>
    <t>DIA/LDO/NEXI/TEN</t>
  </si>
  <si>
    <t>XS2741473347</t>
  </si>
  <si>
    <t>NLBNPIT1Q6K9</t>
  </si>
  <si>
    <t>XS2919388178</t>
  </si>
  <si>
    <t>DE000VC7UCG6</t>
  </si>
  <si>
    <t>COIN/MRNA/MSTR</t>
  </si>
  <si>
    <t>KERING/LVMH/CIE RICHEMONT</t>
  </si>
  <si>
    <t>XS2348170601</t>
  </si>
  <si>
    <t>DIAGEO/HEINEKEN</t>
  </si>
  <si>
    <t>XS2953006710</t>
  </si>
  <si>
    <t>TESLA/STELLANTIS/NIO</t>
  </si>
  <si>
    <t>IT0005454852</t>
  </si>
  <si>
    <t>NLBNPIT29XI7</t>
  </si>
  <si>
    <t>CISCO/NVIDIA/TESLA</t>
  </si>
  <si>
    <t>IT0006757204</t>
  </si>
  <si>
    <t>DE000HD5YH02</t>
  </si>
  <si>
    <t>AMPLIFON/BPM/BRUNELLO CUCINELLI</t>
  </si>
  <si>
    <t>BLOOM ENERGY/SUNNOVA ENERGY/SUNRUN</t>
  </si>
  <si>
    <t>DE000VC946Y6</t>
  </si>
  <si>
    <t>COINBASE/MARATHON DIGITAL/MICROSTRATEGY</t>
  </si>
  <si>
    <t>XS2297316536</t>
  </si>
  <si>
    <t>LVMH MOET HENNESSY LOUIS VUITTON/VF</t>
  </si>
  <si>
    <t>NEXI/VISA</t>
  </si>
  <si>
    <t>XS2759223741</t>
  </si>
  <si>
    <t>XS2674290650</t>
  </si>
  <si>
    <t>BAYER,INTESA,ENI,RNO</t>
  </si>
  <si>
    <t>NLBNPIT248D4</t>
  </si>
  <si>
    <t>DE000VM8RPN6</t>
  </si>
  <si>
    <t>NLBNPIT1NIU5</t>
  </si>
  <si>
    <t>A2A/ENEL/REPSOL/ENGIE</t>
  </si>
  <si>
    <t>CH1358854946</t>
  </si>
  <si>
    <t>NLBNPIT1VDQ7</t>
  </si>
  <si>
    <t>BALLARD/RIVIAN/TSLA</t>
  </si>
  <si>
    <t>DE000HD9KC90</t>
  </si>
  <si>
    <t>FTSEMIB/NASDAQ/NIKKEI225/SP500</t>
  </si>
  <si>
    <t>DE000VC8UCW1</t>
  </si>
  <si>
    <t>HELLOFR/DELHERO</t>
  </si>
  <si>
    <t>NLBNPIT1YHD0</t>
  </si>
  <si>
    <t>FORD/NISSAN/RENAULT</t>
  </si>
  <si>
    <t>XS2647405765</t>
  </si>
  <si>
    <t>CH1325429418</t>
  </si>
  <si>
    <t>NLBNPIT1UX66</t>
  </si>
  <si>
    <t>ENEL/NEXTERA/VESTAS</t>
  </si>
  <si>
    <t>XS2799321299</t>
  </si>
  <si>
    <t>XS2940976272</t>
  </si>
  <si>
    <t>DE000VC3B947</t>
  </si>
  <si>
    <t>PLUG POWER/SEDG</t>
  </si>
  <si>
    <t>SUNRUN/PLUG POWER/VEOLIA</t>
  </si>
  <si>
    <t>IT0006768417</t>
  </si>
  <si>
    <t>FXI UP/NKY/NDX/SX7E</t>
  </si>
  <si>
    <t>DE000VG12W64</t>
  </si>
  <si>
    <t>AI/AVGO/NVDA</t>
  </si>
  <si>
    <t>CH1325427628</t>
  </si>
  <si>
    <t>DAX/EUSX BANKS/S&amp;P 500</t>
  </si>
  <si>
    <t>FORD/TESLA/VOLKSWAGEN</t>
  </si>
  <si>
    <t>DE000VD5MXU3</t>
  </si>
  <si>
    <t>G/ISP/MONCLER/STLAM</t>
  </si>
  <si>
    <t>XS2751837332</t>
  </si>
  <si>
    <t>NLBNPIT1OL50</t>
  </si>
  <si>
    <t>ZALANDO/FOOT LOCKER/PAYPAL</t>
  </si>
  <si>
    <t>XS3006826260</t>
  </si>
  <si>
    <t>COCA COLA CO</t>
  </si>
  <si>
    <t>GB00BP02C933</t>
  </si>
  <si>
    <t>CH1409720807</t>
  </si>
  <si>
    <t>IT0005487613</t>
  </si>
  <si>
    <t>DE000VC5YNB0</t>
  </si>
  <si>
    <t>DE000VG7WPM8</t>
  </si>
  <si>
    <t>DTG/RNO/STLAM</t>
  </si>
  <si>
    <t>IT0005636177</t>
  </si>
  <si>
    <t>SX7E/SX8P/SXEE</t>
  </si>
  <si>
    <t>DE000VC37ER5</t>
  </si>
  <si>
    <t>BMPS/NVIDIA/SUNRUN</t>
  </si>
  <si>
    <t>NLBNPIT21TC5</t>
  </si>
  <si>
    <t>SOLAR/ENPH/VEOLIA</t>
  </si>
  <si>
    <t>XS2931384437</t>
  </si>
  <si>
    <t>XS2448831680</t>
  </si>
  <si>
    <t>VALE/RIO TINTO/GLENCORE PLC/BHP</t>
  </si>
  <si>
    <t>XS2759262566</t>
  </si>
  <si>
    <t>NLBNPIT20UT9</t>
  </si>
  <si>
    <t>PEPSICO/STARBUCKS/WK KELLOGG</t>
  </si>
  <si>
    <t>DE000VC4EZU9</t>
  </si>
  <si>
    <t>AZIMUT/MONC/STLA/STM</t>
  </si>
  <si>
    <t>XS2656199671</t>
  </si>
  <si>
    <t>BPM/VOLKS/INFIN</t>
  </si>
  <si>
    <t>XS2395122919</t>
  </si>
  <si>
    <t>EURTRY EXCHANGE RATE</t>
  </si>
  <si>
    <t>FERRARI IT</t>
  </si>
  <si>
    <t>DE000VG360R0</t>
  </si>
  <si>
    <t>BPM/BPER/INFIN/KER</t>
  </si>
  <si>
    <t>CH1110435687</t>
  </si>
  <si>
    <t>XS2772964206</t>
  </si>
  <si>
    <t>BP/EXXON/REPSOL</t>
  </si>
  <si>
    <t>IT0005647869</t>
  </si>
  <si>
    <t>NLBNPIT2GMR5</t>
  </si>
  <si>
    <t>ALIBABA/AMZN/ZAL</t>
  </si>
  <si>
    <t>DE000UG1U4G3</t>
  </si>
  <si>
    <t>BAYER/PFIZER/DIASORIN</t>
  </si>
  <si>
    <t>DE000VD45SQ8</t>
  </si>
  <si>
    <t>ENI/REPSOL/SHELL/TOTALENERGIES</t>
  </si>
  <si>
    <t>DE000UH22W47</t>
  </si>
  <si>
    <t>LVMH/SALVATORE FERRAGAMO/KERING</t>
  </si>
  <si>
    <t>DE000VM9XJK1</t>
  </si>
  <si>
    <t>CFR/KER/LVMH/MONC</t>
  </si>
  <si>
    <t>BSK 4 ISTOXX DECR ENEL/ENI/MERCEDES/STLA</t>
  </si>
  <si>
    <t>DE000HB5N5B4</t>
  </si>
  <si>
    <t>BP/ENI/SHELL</t>
  </si>
  <si>
    <t>NLBNPIT1EM02</t>
  </si>
  <si>
    <t>MONCLER/NEXI/UNICREDIT</t>
  </si>
  <si>
    <t>AIRBUS/LEO/RHM/SAAB</t>
  </si>
  <si>
    <t>DE000VG7YDY5</t>
  </si>
  <si>
    <t>BARCL/MPS/RAIFFEI</t>
  </si>
  <si>
    <t>DE000VG7YX87</t>
  </si>
  <si>
    <t>INTEL/MARVELL/NVIDIA</t>
  </si>
  <si>
    <t>NLBNPIT25ED6</t>
  </si>
  <si>
    <t>CH1423928048</t>
  </si>
  <si>
    <t>NLBNPIT200C7</t>
  </si>
  <si>
    <t>F LOCKER/R LAUREN/VICTORIAS SECRET</t>
  </si>
  <si>
    <t>DE000HD9J4A7</t>
  </si>
  <si>
    <t>BMW/RENAULT/STELLANTIS</t>
  </si>
  <si>
    <t>CH1400328550</t>
  </si>
  <si>
    <t>DE000HD412J7</t>
  </si>
  <si>
    <t>NLBNPIT1NZ06</t>
  </si>
  <si>
    <t>PLUG POWER INC/SUNRUN INC</t>
  </si>
  <si>
    <t>BEYOND MEAT INC</t>
  </si>
  <si>
    <t>DE000MS8JV24</t>
  </si>
  <si>
    <t>DE000VQ8ZCD4</t>
  </si>
  <si>
    <t>SOCIETE GENERALE/DEU BANK/CREDIT SUISSE</t>
  </si>
  <si>
    <t>NLBNPIT2CPW7</t>
  </si>
  <si>
    <t>G/LDO/STM/ENEL</t>
  </si>
  <si>
    <t>IT0005561540</t>
  </si>
  <si>
    <t>LEONARDO/SAFRAN/RHEINMET/BOEING</t>
  </si>
  <si>
    <t>DE000VK2MG48</t>
  </si>
  <si>
    <t>DE000HC8QNH5</t>
  </si>
  <si>
    <t>ENEL/ESSILOR/STM/STELLANTIS</t>
  </si>
  <si>
    <t>XS2333414360</t>
  </si>
  <si>
    <t>RMS/KER/MONC</t>
  </si>
  <si>
    <t>NLBNPIT1JUF9</t>
  </si>
  <si>
    <t>DE000VD8H264</t>
  </si>
  <si>
    <t>ABNB/BKNG/TRIP/UBER</t>
  </si>
  <si>
    <t>NLBNPIT285B0</t>
  </si>
  <si>
    <t>ENGIE/A2A/VEOLIA/NEXTERA</t>
  </si>
  <si>
    <t>NLBNPIT25ES4</t>
  </si>
  <si>
    <t>CEG/DOMINION/ENPH</t>
  </si>
  <si>
    <t>XS2469649557</t>
  </si>
  <si>
    <t>PLUG POWER/SUNRUN/ENEL</t>
  </si>
  <si>
    <t>DE000VD7VP04</t>
  </si>
  <si>
    <t>BABA/BARR GOLD/STLAM</t>
  </si>
  <si>
    <t>DE000VM95453</t>
  </si>
  <si>
    <t>BEYOND MEAT/ROBINHOOD/SOLAR</t>
  </si>
  <si>
    <t>XS2428621804</t>
  </si>
  <si>
    <t>NEL ASA/PLUG POWER/SUNRUN</t>
  </si>
  <si>
    <t>DE000VM5E5W9</t>
  </si>
  <si>
    <t>DE000VG3UGZ2</t>
  </si>
  <si>
    <t>CME/MSTR/PYPL/SQ</t>
  </si>
  <si>
    <t>XS2567753871</t>
  </si>
  <si>
    <t>NLBNPIT1RSN0</t>
  </si>
  <si>
    <t>CANADIAN SOLAR/SUNNOVA</t>
  </si>
  <si>
    <t>NLBNPIT1OL35</t>
  </si>
  <si>
    <t>CAPRI HOLDINGS/BURBERRY/REALREAL</t>
  </si>
  <si>
    <t>NLBNPIT1MA55</t>
  </si>
  <si>
    <t>ZALANDO/REALREAL/EBAY</t>
  </si>
  <si>
    <t>Amplifon SpA</t>
  </si>
  <si>
    <t>Azimut Holding SpA</t>
  </si>
  <si>
    <t>Banca Generali S.p.A.</t>
  </si>
  <si>
    <t>BSK 4 ISTOXX DECR ENEL</t>
  </si>
  <si>
    <t>BYD Company Limited</t>
  </si>
  <si>
    <t>CHILRGCAPETF</t>
  </si>
  <si>
    <t>CYBER</t>
  </si>
  <si>
    <t>DAX</t>
  </si>
  <si>
    <t>DHL</t>
  </si>
  <si>
    <t>ESTOXX 50</t>
  </si>
  <si>
    <t>ESTOXX BAN</t>
  </si>
  <si>
    <t>ESTOXX BANKS</t>
  </si>
  <si>
    <t>ESTOXX SEL DIV 30</t>
  </si>
  <si>
    <t>ESXB</t>
  </si>
  <si>
    <t>EUROSTOXX 50</t>
  </si>
  <si>
    <t>EUROSTOXX BANKS</t>
  </si>
  <si>
    <t>EUROSTOXX SELDIV 30</t>
  </si>
  <si>
    <t>EUROSTOXX50</t>
  </si>
  <si>
    <t>EUSX BANKS</t>
  </si>
  <si>
    <t>EWZ</t>
  </si>
  <si>
    <t>EWZ UP</t>
  </si>
  <si>
    <t>FMIB</t>
  </si>
  <si>
    <t>FTBRENT</t>
  </si>
  <si>
    <t>FTMIB</t>
  </si>
  <si>
    <t>FTSE MIB</t>
  </si>
  <si>
    <t>FTSE100</t>
  </si>
  <si>
    <t>FTSEMIB</t>
  </si>
  <si>
    <t>FTWTI</t>
  </si>
  <si>
    <t>FXI</t>
  </si>
  <si>
    <t>FXI UP</t>
  </si>
  <si>
    <t>GOLD</t>
  </si>
  <si>
    <t>Hapag-Lloyd AG</t>
  </si>
  <si>
    <t>HICP INFLATION INDEX</t>
  </si>
  <si>
    <t>Italgas SpA</t>
  </si>
  <si>
    <t>JSTEAT</t>
  </si>
  <si>
    <t>N225</t>
  </si>
  <si>
    <t>NASDAQ</t>
  </si>
  <si>
    <t>NASDAQ100</t>
  </si>
  <si>
    <t>NDX</t>
  </si>
  <si>
    <t>NIKKEI225</t>
  </si>
  <si>
    <t>NKY</t>
  </si>
  <si>
    <t>PROSHARES 20+ Y ETF</t>
  </si>
  <si>
    <t>PROSHR ETF</t>
  </si>
  <si>
    <t>RH</t>
  </si>
  <si>
    <t>RTY</t>
  </si>
  <si>
    <t>RUN AI STRATEG ALLOCATION AMC IND</t>
  </si>
  <si>
    <t>S&amp;P 500</t>
  </si>
  <si>
    <t>S&amp;P500</t>
  </si>
  <si>
    <t>SD3E</t>
  </si>
  <si>
    <t>SMI</t>
  </si>
  <si>
    <t>SP500</t>
  </si>
  <si>
    <t>STOXX 600 HEALTH</t>
  </si>
  <si>
    <t>STOXX 600 OIL &amp; GAS</t>
  </si>
  <si>
    <t>SWISS</t>
  </si>
  <si>
    <t>SX50</t>
  </si>
  <si>
    <t>SX5E</t>
  </si>
  <si>
    <t>SX6E</t>
  </si>
  <si>
    <t>SX6P</t>
  </si>
  <si>
    <t>SX7E</t>
  </si>
  <si>
    <t>SX7P</t>
  </si>
  <si>
    <t>SX8P</t>
  </si>
  <si>
    <t>SXE</t>
  </si>
  <si>
    <t>SXEE</t>
  </si>
  <si>
    <t>SXEP</t>
  </si>
  <si>
    <t>SXPP</t>
  </si>
  <si>
    <t>TUI AG</t>
  </si>
  <si>
    <t>UKX</t>
  </si>
  <si>
    <t>WTI CRUDE OIL</t>
  </si>
  <si>
    <t>WTI CRUDE OIL FT</t>
  </si>
  <si>
    <t>XLF UP</t>
  </si>
  <si>
    <t>Sottostante</t>
  </si>
  <si>
    <t>Intesa Sanpaolo S.p.A.</t>
  </si>
  <si>
    <t>A2A SpA</t>
  </si>
  <si>
    <t>Apple Inc.</t>
  </si>
  <si>
    <t>AbbVie Inc.</t>
  </si>
  <si>
    <t>Anheuser-Busch InBev SA/NV</t>
  </si>
  <si>
    <t>Airbnb Inc.</t>
  </si>
  <si>
    <t>Adidas AG</t>
  </si>
  <si>
    <t>Adobe Inc.</t>
  </si>
  <si>
    <t>Advantest Corporation</t>
  </si>
  <si>
    <t>Adyen N.V.</t>
  </si>
  <si>
    <t>Aegon N.V.</t>
  </si>
  <si>
    <t>Ageas SA/NV</t>
  </si>
  <si>
    <t>C3.ai Inc.</t>
  </si>
  <si>
    <t>American International Group</t>
  </si>
  <si>
    <t>Air France-KLM</t>
  </si>
  <si>
    <t>Airbus SE</t>
  </si>
  <si>
    <t>Akzo Nobel N.V.</t>
  </si>
  <si>
    <t>Albemarle Corporation</t>
  </si>
  <si>
    <t>Alcon Inc.</t>
  </si>
  <si>
    <t>Alibaba Group Holding Ltd.</t>
  </si>
  <si>
    <t>Allianz SE</t>
  </si>
  <si>
    <t>Alstom SA</t>
  </si>
  <si>
    <t>Alphabet Inc.</t>
  </si>
  <si>
    <t>Applied Materials Inc.</t>
  </si>
  <si>
    <t>Amazon.com Inc.</t>
  </si>
  <si>
    <t>Advanced Micro Devices Inc.</t>
  </si>
  <si>
    <t>American Express Company</t>
  </si>
  <si>
    <t>Amgen Inc.</t>
  </si>
  <si>
    <t>Anglo American plc</t>
  </si>
  <si>
    <t>A.P. Møller - Mærsk A/S</t>
  </si>
  <si>
    <t>ArcelorMittal</t>
  </si>
  <si>
    <t>Arm Holdings plc</t>
  </si>
  <si>
    <t>Asahi Group Holdings Ltd.</t>
  </si>
  <si>
    <t>ASM International N.V.</t>
  </si>
  <si>
    <t>ASML Holding N.V.</t>
  </si>
  <si>
    <t>AstraZeneca PLC</t>
  </si>
  <si>
    <t>Broadcom Inc.</t>
  </si>
  <si>
    <t>AXA SA</t>
  </si>
  <si>
    <t>Brunello Cucinelli S.p.A.</t>
  </si>
  <si>
    <t>BAE Systems plc</t>
  </si>
  <si>
    <t>Baidu Inc.</t>
  </si>
  <si>
    <t>Ballard Power Systems Inc.</t>
  </si>
  <si>
    <t>Banco BPM SpA</t>
  </si>
  <si>
    <t>FinecoBank S.p.A.</t>
  </si>
  <si>
    <t>Banca Monte dei Paschi di Siena S.p.A.</t>
  </si>
  <si>
    <t>Banco Santander S.A.</t>
  </si>
  <si>
    <t>Barclays Plc</t>
  </si>
  <si>
    <t>Barrick Gold Corporation</t>
  </si>
  <si>
    <t>BASF SE</t>
  </si>
  <si>
    <t>Bayer AG</t>
  </si>
  <si>
    <t>Bayerische Motoren Werke AG (BMW)</t>
  </si>
  <si>
    <t>Banco Bilbao Vizcaya Argentaria S.A.</t>
  </si>
  <si>
    <t>Berkshire Hathaway Inc.</t>
  </si>
  <si>
    <t>Beyond Meat Inc.</t>
  </si>
  <si>
    <t>BHP Group</t>
  </si>
  <si>
    <t>Biogen Inc.</t>
  </si>
  <si>
    <t>BioNTech SE</t>
  </si>
  <si>
    <t>Booking Holdings Inc.</t>
  </si>
  <si>
    <t>BlackRock Inc.</t>
  </si>
  <si>
    <t>Blackstone Inc.</t>
  </si>
  <si>
    <t>Block Inc.</t>
  </si>
  <si>
    <t>Bloom Energy Corporation</t>
  </si>
  <si>
    <t>BNP Paribas S.A.</t>
  </si>
  <si>
    <t>The Boeing Company</t>
  </si>
  <si>
    <t>Hugo Boss AG</t>
  </si>
  <si>
    <t>Boston Scientific Corporation</t>
  </si>
  <si>
    <t>Bouygues S.A.</t>
  </si>
  <si>
    <t>BP p.l.c.</t>
  </si>
  <si>
    <t>Burberry Group plc</t>
  </si>
  <si>
    <t>Brembo S.p.A.</t>
  </si>
  <si>
    <t>BT Group plc</t>
  </si>
  <si>
    <t>Buzzi Unicem S.p.A.</t>
  </si>
  <si>
    <t>Crédit Agricole S.A.</t>
  </si>
  <si>
    <t>Davide Campari-Milano N.V.</t>
  </si>
  <si>
    <t>Canadian Solar Inc.</t>
  </si>
  <si>
    <t>Capgemini SE</t>
  </si>
  <si>
    <t>Capri Holdings Limited</t>
  </si>
  <si>
    <t>Carnival Corporation &amp; plc</t>
  </si>
  <si>
    <t>Carrier Global Corporation</t>
  </si>
  <si>
    <t>Caterpillar Inc.</t>
  </si>
  <si>
    <t>Commerzbank AG</t>
  </si>
  <si>
    <t>Constellation Energy Group</t>
  </si>
  <si>
    <t>Compagnie Financière Richemont SA</t>
  </si>
  <si>
    <t>Chevron Corporation</t>
  </si>
  <si>
    <t>Compagnie de Saint-Gobain S.A.</t>
  </si>
  <si>
    <t>Cisco Systems Inc.</t>
  </si>
  <si>
    <t>Citigroup Inc.</t>
  </si>
  <si>
    <t>CL1 (Typically WTI Crude Oil Front Month Future)</t>
  </si>
  <si>
    <t>Cleveland-Cliffs Inc.</t>
  </si>
  <si>
    <t>Comcast Corporation</t>
  </si>
  <si>
    <t>CME Group Inc.</t>
  </si>
  <si>
    <t>Centene Corporation</t>
  </si>
  <si>
    <t>The Coca-Cola Company</t>
  </si>
  <si>
    <t>Coinbase Global Inc.</t>
  </si>
  <si>
    <t>ConocoPhillips</t>
  </si>
  <si>
    <t>Continental AG</t>
  </si>
  <si>
    <t>Costco Wholesale Corporation</t>
  </si>
  <si>
    <t>Covestro AG</t>
  </si>
  <si>
    <t>Credit Suisse Group AG</t>
  </si>
  <si>
    <t>CRISPR Therapeutics AG</t>
  </si>
  <si>
    <t>Salesforce Inc.</t>
  </si>
  <si>
    <t>Deutsche Bank AG</t>
  </si>
  <si>
    <t>Daimler Truck Holding AG</t>
  </si>
  <si>
    <t>Danone S.A.</t>
  </si>
  <si>
    <t>Dassault Aviation SA</t>
  </si>
  <si>
    <t>Deere &amp; Company</t>
  </si>
  <si>
    <t>Delivery Hero SE</t>
  </si>
  <si>
    <t>DEU (Too generic)</t>
  </si>
  <si>
    <t>DEU B (Too generic)</t>
  </si>
  <si>
    <t>Deutsche Lufthansa AG</t>
  </si>
  <si>
    <t>Deutsche Telekom AG</t>
  </si>
  <si>
    <t>Deutsche Post AG</t>
  </si>
  <si>
    <t>Devon Energy Corporation</t>
  </si>
  <si>
    <t>Dollar General Corporation</t>
  </si>
  <si>
    <t>Diageo plc</t>
  </si>
  <si>
    <t>DiaSorin S.p.A.</t>
  </si>
  <si>
    <t>The Walt Disney Company</t>
  </si>
  <si>
    <t>Dominion Energy Inc.</t>
  </si>
  <si>
    <t>DSM-Firmenich AG</t>
  </si>
  <si>
    <t>E.ON SE</t>
  </si>
  <si>
    <t>EasyJet plc</t>
  </si>
  <si>
    <t>eBay Inc.</t>
  </si>
  <si>
    <t>Estée Lauder Companies Inc.</t>
  </si>
  <si>
    <t>Electronic Arts Inc.</t>
  </si>
  <si>
    <t>Eli Lilly and Company</t>
  </si>
  <si>
    <t>Elevance Health Inc.</t>
  </si>
  <si>
    <t>Embracer Group AB</t>
  </si>
  <si>
    <t>Enel S.p.A.</t>
  </si>
  <si>
    <t>Engie SA</t>
  </si>
  <si>
    <t>Eni S.p.A.</t>
  </si>
  <si>
    <t>Enphase Energy Inc.</t>
  </si>
  <si>
    <t>Entergy Corporation</t>
  </si>
  <si>
    <t>Equinix Inc.</t>
  </si>
  <si>
    <t>ERG S.p.A.</t>
  </si>
  <si>
    <t>EssilorLuxottica SA</t>
  </si>
  <si>
    <t>Expedia Group Inc.</t>
  </si>
  <si>
    <t>ExxonMobil Corporation</t>
  </si>
  <si>
    <t>Ford Motor Company</t>
  </si>
  <si>
    <t>Foot Locker Inc.</t>
  </si>
  <si>
    <t>Fastly Inc.</t>
  </si>
  <si>
    <t>Meta Platforms Inc.</t>
  </si>
  <si>
    <t>FedEx Corporation</t>
  </si>
  <si>
    <t>Ferrari N.V.</t>
  </si>
  <si>
    <t>Salvatore Ferragamo S.p.A.</t>
  </si>
  <si>
    <t>First Solar Inc.</t>
  </si>
  <si>
    <t>Fortum Oyj</t>
  </si>
  <si>
    <t>HelloFresh SE</t>
  </si>
  <si>
    <t>GameStop Corp.</t>
  </si>
  <si>
    <t>GE Aerospace</t>
  </si>
  <si>
    <t>Assicurazioni Generali S.p.A.</t>
  </si>
  <si>
    <t>GE Vernova</t>
  </si>
  <si>
    <t>GSK plc</t>
  </si>
  <si>
    <t>Société Générale S.A.</t>
  </si>
  <si>
    <t>Glencore plc</t>
  </si>
  <si>
    <t>Goldman Sachs Group Inc.</t>
  </si>
  <si>
    <t>Grifols S.A.</t>
  </si>
  <si>
    <t>Heidelberg Materials AG</t>
  </si>
  <si>
    <t>Heineken N.V.</t>
  </si>
  <si>
    <t>Hera S.p.A.</t>
  </si>
  <si>
    <t>Hermès International S.C.A.</t>
  </si>
  <si>
    <t>HP Inc.</t>
  </si>
  <si>
    <t>Iberdrola S.A.</t>
  </si>
  <si>
    <t>Infineon Technologies AG</t>
  </si>
  <si>
    <t>ING Groep N.V.</t>
  </si>
  <si>
    <t>Intel Corporation</t>
  </si>
  <si>
    <t>Invesco Ltd.</t>
  </si>
  <si>
    <t>IonQ Inc.</t>
  </si>
  <si>
    <t>Johnson &amp; Johnson</t>
  </si>
  <si>
    <t>JD.com Inc.</t>
  </si>
  <si>
    <t>Julius Bär Gruppe AG</t>
  </si>
  <si>
    <t>K+S AG</t>
  </si>
  <si>
    <t>Kering SA</t>
  </si>
  <si>
    <t>Kinross Gold Corporation</t>
  </si>
  <si>
    <t>Koninklijke Philips N.V.</t>
  </si>
  <si>
    <t>Kuehne + Nagel International AG</t>
  </si>
  <si>
    <t>Lam Research Corporation</t>
  </si>
  <si>
    <t>Leonardo S.p.A.</t>
  </si>
  <si>
    <t>Logitech International S.A.</t>
  </si>
  <si>
    <t>L'Oréal S.A.</t>
  </si>
  <si>
    <t>Lucid Group Inc.</t>
  </si>
  <si>
    <t>LVMH Moët Hennessy Louis Vuitton SE</t>
  </si>
  <si>
    <t>Lyft Inc.</t>
  </si>
  <si>
    <t>Macy's Inc.</t>
  </si>
  <si>
    <t>Marathon Digital Holdings Inc.</t>
  </si>
  <si>
    <t>Marvell Technology Inc.</t>
  </si>
  <si>
    <t>Mastercard Incorporated</t>
  </si>
  <si>
    <t>Mediobanca S.p.A.</t>
  </si>
  <si>
    <t>MBPS (likely Banca Monte dei Paschi di Siena, but MPS is more common)</t>
  </si>
  <si>
    <t>McDonald's Corporation</t>
  </si>
  <si>
    <t>Merck &amp; Co. Inc.</t>
  </si>
  <si>
    <t>Merck KGaA</t>
  </si>
  <si>
    <t>Micron Technology Inc.</t>
  </si>
  <si>
    <t>Microsoft Corporation</t>
  </si>
  <si>
    <t>MicroStrategy Incorporated</t>
  </si>
  <si>
    <t>Moderna Inc.</t>
  </si>
  <si>
    <t>Moncler S.p.A.</t>
  </si>
  <si>
    <t>MP (Too generic, could be MP Materials, Mediolanum, etc.)</t>
  </si>
  <si>
    <t>Marathon Petroleum Corporation</t>
  </si>
  <si>
    <t>Münchener Rückversicherungs-Gesellschaft AG (Munich Re)</t>
  </si>
  <si>
    <t>NextEra Energy Inc.</t>
  </si>
  <si>
    <t>Nel ASA</t>
  </si>
  <si>
    <t>Newmont Corporation</t>
  </si>
  <si>
    <t>Nestlé S.A.</t>
  </si>
  <si>
    <t>Netflix Inc.</t>
  </si>
  <si>
    <t>Nexi S.p.A.</t>
  </si>
  <si>
    <t>Next plc</t>
  </si>
  <si>
    <t>NIKE Inc.</t>
  </si>
  <si>
    <t>NIO Inc.</t>
  </si>
  <si>
    <t>Nissan Motor Co. Ltd.</t>
  </si>
  <si>
    <t>NN Group N.V.</t>
  </si>
  <si>
    <t>Nokia Oyj</t>
  </si>
  <si>
    <t>Norwegian Cruise Line Holdings Ltd.</t>
  </si>
  <si>
    <t>Novartis AG</t>
  </si>
  <si>
    <t>Novavax Inc.</t>
  </si>
  <si>
    <t>Novo Nordisk A/S</t>
  </si>
  <si>
    <t>NVIDIA Corporation</t>
  </si>
  <si>
    <t>NXP Semiconductors N.V.</t>
  </si>
  <si>
    <t>Occidental Petroleum Corporation</t>
  </si>
  <si>
    <t>Ørsted A/S</t>
  </si>
  <si>
    <t>OIL&amp;GAS (Sector name, kept as is)</t>
  </si>
  <si>
    <t>Orange S.A.</t>
  </si>
  <si>
    <t>Oracle Corporation</t>
  </si>
  <si>
    <t>Porsche Automobil Holding SE</t>
  </si>
  <si>
    <t>PALA (Palamina Corp. or similar, specific junior miner, keep as is unless more info)</t>
  </si>
  <si>
    <t>Palantir Technologies Inc.</t>
  </si>
  <si>
    <t>Palo Alto Networks Inc.</t>
  </si>
  <si>
    <t>Paramount Global</t>
  </si>
  <si>
    <t>UiPath Inc.</t>
  </si>
  <si>
    <t>PayPal Holdings Inc.</t>
  </si>
  <si>
    <t>PDD Holdings Inc.</t>
  </si>
  <si>
    <t>Peloton Interactive Inc.</t>
  </si>
  <si>
    <t>PepsiCo Inc.</t>
  </si>
  <si>
    <t>Pernod Ricard SA</t>
  </si>
  <si>
    <t>Pfizer Inc.</t>
  </si>
  <si>
    <t>Pirelli &amp; C. S.p.A.</t>
  </si>
  <si>
    <t>Plug Power Inc.</t>
  </si>
  <si>
    <t>Porsche AG</t>
  </si>
  <si>
    <t>Poste Italiane S.p.A.</t>
  </si>
  <si>
    <t>Prudential plc</t>
  </si>
  <si>
    <t>Prysmian S.p.A.</t>
  </si>
  <si>
    <t>Puma SE</t>
  </si>
  <si>
    <t>PVH Corp.</t>
  </si>
  <si>
    <t>Qualcomm Incorporated</t>
  </si>
  <si>
    <t>Ralph Lauren Corporation</t>
  </si>
  <si>
    <t>Raiffeisen Bank International AG</t>
  </si>
  <si>
    <t>The RealReal Inc.</t>
  </si>
  <si>
    <t>Reddit Inc.</t>
  </si>
  <si>
    <t>Renault S.A.</t>
  </si>
  <si>
    <t>Reply S.p.A.</t>
  </si>
  <si>
    <t>Repsol S.A.</t>
  </si>
  <si>
    <t>Rheinmetall AG</t>
  </si>
  <si>
    <t>Rio Tinto Group</t>
  </si>
  <si>
    <t>Riot Platforms Inc.</t>
  </si>
  <si>
    <t>Rivian Automotive Inc.</t>
  </si>
  <si>
    <t>RMS (Could be various, e.g. Hermes International ticker on some exchanges. Hermes is already listed. Keep as is.)</t>
  </si>
  <si>
    <t>Robinhood Markets Inc.</t>
  </si>
  <si>
    <t>Roblox Corporation</t>
  </si>
  <si>
    <t>Roche Holding AG</t>
  </si>
  <si>
    <t>Rolls-Royce Holdings plc</t>
  </si>
  <si>
    <t>Royal Caribbean Group</t>
  </si>
  <si>
    <t>RWE AG</t>
  </si>
  <si>
    <t>Ryanair Holdings plc</t>
  </si>
  <si>
    <t>S (Too generic, could be SentinelOne, formerly Sprint, etc.)</t>
  </si>
  <si>
    <t>Saab AB</t>
  </si>
  <si>
    <t>Safran S.A.</t>
  </si>
  <si>
    <t>Saipem S.p.A.</t>
  </si>
  <si>
    <t>Samsung Electronics Co. Ltd.</t>
  </si>
  <si>
    <t>Sanofi S.A.</t>
  </si>
  <si>
    <t>SAP SE</t>
  </si>
  <si>
    <t>SolarEdge Technologies Inc.</t>
  </si>
  <si>
    <t>Shell plc</t>
  </si>
  <si>
    <t>Siemens AG</t>
  </si>
  <si>
    <t>Super Micro Computer Inc.</t>
  </si>
  <si>
    <t>Snam S.p.A.</t>
  </si>
  <si>
    <t>Snap Inc.</t>
  </si>
  <si>
    <t>Synopsys Inc.</t>
  </si>
  <si>
    <t>SOLAR (Too generic, could be First Solar, Sunrun, etc.)</t>
  </si>
  <si>
    <t>SoundHound AI Inc.</t>
  </si>
  <si>
    <t>Spotify Technology S.A.</t>
  </si>
  <si>
    <t>Swiss Re Ltd.</t>
  </si>
  <si>
    <t>Sunrun Inc.</t>
  </si>
  <si>
    <t>Starbucks Corporation</t>
  </si>
  <si>
    <t>Stellantis N.V.</t>
  </si>
  <si>
    <t>STMicroelectronics N.V.</t>
  </si>
  <si>
    <t>Sunnova Energy International Inc.</t>
  </si>
  <si>
    <t>Swatch Group AG</t>
  </si>
  <si>
    <t>Symbotic Inc.</t>
  </si>
  <si>
    <t>Taiwan Semiconductor Manufacturing Company Limited</t>
  </si>
  <si>
    <t>Take-Two Interactive Software Inc.</t>
  </si>
  <si>
    <t>TDK Corporation</t>
  </si>
  <si>
    <t>Telecom Italia S.p.A.</t>
  </si>
  <si>
    <t>Telefónica S.A.</t>
  </si>
  <si>
    <t>Tenaris S.A.</t>
  </si>
  <si>
    <t>Terna S.p.A. - Rete Elettrica Nazionale</t>
  </si>
  <si>
    <t>Tesla Inc.</t>
  </si>
  <si>
    <t>Teva Pharmaceutical Industries Ltd.</t>
  </si>
  <si>
    <t>Thales S.A.</t>
  </si>
  <si>
    <t>Thyssenkrupp AG</t>
  </si>
  <si>
    <t>Tokyo Electron Limited</t>
  </si>
  <si>
    <t>TotalEnergies SE</t>
  </si>
  <si>
    <t>Tapestry Inc.</t>
  </si>
  <si>
    <t>Tripadvisor Inc.</t>
  </si>
  <si>
    <t>United Airlines Holdings Inc.</t>
  </si>
  <si>
    <t>Uber Technologies Inc.</t>
  </si>
  <si>
    <t>Ubisoft Entertainment SA</t>
  </si>
  <si>
    <t>UBS Group AG</t>
  </si>
  <si>
    <t>UniCredit S.p.A.</t>
  </si>
  <si>
    <t>Unilever PLC</t>
  </si>
  <si>
    <t>Unipol Gruppo S.p.A.</t>
  </si>
  <si>
    <t>United Parcel Service Inc.</t>
  </si>
  <si>
    <t>UTILITIES (Sector name, kept as is)</t>
  </si>
  <si>
    <t>Vale S.A.</t>
  </si>
  <si>
    <t>Valeo SE</t>
  </si>
  <si>
    <t>Veolia Environnement S.A.</t>
  </si>
  <si>
    <t>Verbund AG</t>
  </si>
  <si>
    <t>Vestas Wind Systems A/S</t>
  </si>
  <si>
    <t>VF Corporation</t>
  </si>
  <si>
    <t>Victoria's Secret &amp; Co.</t>
  </si>
  <si>
    <t>Vinci SA</t>
  </si>
  <si>
    <t>Visa Inc.</t>
  </si>
  <si>
    <t>Vodafone Group Plc</t>
  </si>
  <si>
    <t>Volkswagen AG</t>
  </si>
  <si>
    <t>Walmart Inc.</t>
  </si>
  <si>
    <t>Warner Bros. Discovery Inc.</t>
  </si>
  <si>
    <t>Wayfair Inc.</t>
  </si>
  <si>
    <t>Wells Fargo &amp; Company</t>
  </si>
  <si>
    <t>WK Kellogg Co</t>
  </si>
  <si>
    <t>Wolfspeed Inc.</t>
  </si>
  <si>
    <t>WORLD (Too generic)</t>
  </si>
  <si>
    <t>Xiaomi Corporation</t>
  </si>
  <si>
    <t>Zalando SE</t>
  </si>
  <si>
    <t>Zoom Video Communications Inc.</t>
  </si>
  <si>
    <t>Zurich Insurance Group AG</t>
  </si>
  <si>
    <t>ABN Amro</t>
  </si>
  <si>
    <t>UBI Banca (Part of Intesa Sanpaolo Group)</t>
  </si>
  <si>
    <t>Ameriprise Financial Inc. (Assuming AMP is part of AMPF)</t>
  </si>
  <si>
    <t>Porsche Automobil Holding SE (P911 is Porsche AG, but contextually for Porsche SE or AG)</t>
  </si>
  <si>
    <t>Iliad S.A. (Free is Iliad's brand)</t>
  </si>
  <si>
    <t>Dassault Systèmes SE (or Dassault Aviation, DASS is often Systèmes)</t>
  </si>
  <si>
    <t>EURO STOXX Banks INDEX</t>
  </si>
  <si>
    <t>Top 10 baskets</t>
  </si>
  <si>
    <t>Average Price by Underlying</t>
  </si>
  <si>
    <t>Sum of Adjusted Turnover</t>
  </si>
  <si>
    <t>Adjusted Turnover by Underlying</t>
  </si>
  <si>
    <t>IT0006769001</t>
  </si>
  <si>
    <t>IT0006767682</t>
  </si>
  <si>
    <t>BPM/BNP/CRED AGR/G</t>
  </si>
  <si>
    <t>CH1349980727</t>
  </si>
  <si>
    <t>IT0006769142</t>
  </si>
  <si>
    <t>FXI/SX5E/SMI/EWZ</t>
  </si>
  <si>
    <t>IT0006766429</t>
  </si>
  <si>
    <t>LDO/BNP/NOVO NORD/0ASML</t>
  </si>
  <si>
    <t>XS2966806726</t>
  </si>
  <si>
    <t>NOVN/NOVOB/PFE/SAN</t>
  </si>
  <si>
    <t>IT0005569147</t>
  </si>
  <si>
    <t>DE000VG4MGE2</t>
  </si>
  <si>
    <t>XS2675090422</t>
  </si>
  <si>
    <t>Former Charter Communications Parent Inc</t>
  </si>
  <si>
    <t>IT0006769159</t>
  </si>
  <si>
    <t>DE000HC379D2</t>
  </si>
  <si>
    <t>FinecoBank Banca</t>
  </si>
  <si>
    <t>NLBNPIT28K42</t>
  </si>
  <si>
    <t>BRUNELLOC/LDO/STM/TEN</t>
  </si>
  <si>
    <t>XS2984347760</t>
  </si>
  <si>
    <t>ELI LILLY/PFIZER</t>
  </si>
  <si>
    <t>IT0005481509</t>
  </si>
  <si>
    <t>NLBNPIT2LWO1</t>
  </si>
  <si>
    <t>LDO/MTU/BOEIN/AIRBUS</t>
  </si>
  <si>
    <t>NLBNPIT2LWP8</t>
  </si>
  <si>
    <t>ENGIE/E.ON/VEOL/NEXT</t>
  </si>
  <si>
    <t>IT0005550519</t>
  </si>
  <si>
    <t>CH1322071098</t>
  </si>
  <si>
    <t>IT0005581753</t>
  </si>
  <si>
    <t>ENEL/SNAM/VEOLIA</t>
  </si>
  <si>
    <t>DE000VG6DKA6</t>
  </si>
  <si>
    <t>DE000VG03LT9</t>
  </si>
  <si>
    <t>IT0006764937</t>
  </si>
  <si>
    <t>ENEL/ENI/TOTALENERGIES</t>
  </si>
  <si>
    <t>NLBNPIT29XH9</t>
  </si>
  <si>
    <t>AMD/GOOG/QCOM/VZ</t>
  </si>
  <si>
    <t>DE000UG641C6</t>
  </si>
  <si>
    <t>ESX50/ESXB/FMIB/NSQ</t>
  </si>
  <si>
    <t>IT0005594905</t>
  </si>
  <si>
    <t>LOREAL/LVMH/NIKE</t>
  </si>
  <si>
    <t>IT0005386625</t>
  </si>
  <si>
    <t>XS2674396481</t>
  </si>
  <si>
    <t>CR AGRIC/ZURICH/BASF</t>
  </si>
  <si>
    <t>IT0005569196</t>
  </si>
  <si>
    <t>IT0006768326</t>
  </si>
  <si>
    <t>XS2395096493</t>
  </si>
  <si>
    <t>CH1271359809</t>
  </si>
  <si>
    <t>XS2772970351</t>
  </si>
  <si>
    <t>NLBNPIT2LWM5</t>
  </si>
  <si>
    <t>ENI/MONC/AZMT/TIT</t>
  </si>
  <si>
    <t>XS2491868308</t>
  </si>
  <si>
    <t>L'OREAL/DANONE/ADIDAS</t>
  </si>
  <si>
    <t>IT0006768094</t>
  </si>
  <si>
    <t>SX6P/SX5E/FXI UP/SPX</t>
  </si>
  <si>
    <t>CH1390866387</t>
  </si>
  <si>
    <t>GB00BT1RYN34</t>
  </si>
  <si>
    <t>DE000UJ02YH5</t>
  </si>
  <si>
    <t>FINCANTIERI/BPER/STM</t>
  </si>
  <si>
    <t>XS2788739196</t>
  </si>
  <si>
    <t>ADIDAS/ALLIANZ/RWE</t>
  </si>
  <si>
    <t>XS2395045664</t>
  </si>
  <si>
    <t>ENEL/VEOLIA ENVIRON/VESTAS WIND</t>
  </si>
  <si>
    <t>CH1400331943</t>
  </si>
  <si>
    <t>XS2935638705</t>
  </si>
  <si>
    <t>JE00BGBB7Z75</t>
  </si>
  <si>
    <t>XS2395046126</t>
  </si>
  <si>
    <t>SIE/PFE/ENEl/VOW3</t>
  </si>
  <si>
    <t>IT0006766007</t>
  </si>
  <si>
    <t>DE000UL6EMM9</t>
  </si>
  <si>
    <t>INTESA SANPAOLO/ENEL/VOLKSWAGEN/AZIMUT</t>
  </si>
  <si>
    <t>NLBNPIT27X71</t>
  </si>
  <si>
    <t>XS2969833818</t>
  </si>
  <si>
    <t>NDX/FXI UP/SX7E/SX5E</t>
  </si>
  <si>
    <t>DE000HD5QC07</t>
  </si>
  <si>
    <t>ASML/NETFLIX/RENAULT</t>
  </si>
  <si>
    <t>IT0005633489</t>
  </si>
  <si>
    <t>DE000VG433P9</t>
  </si>
  <si>
    <t>NLBNPIT2AA82</t>
  </si>
  <si>
    <t>XS2395085702</t>
  </si>
  <si>
    <t>KERING/PAYPAL</t>
  </si>
  <si>
    <t>NLBNPIT2AAD3</t>
  </si>
  <si>
    <t>ASM/INFINEON/NXP/STM</t>
  </si>
  <si>
    <t>DE000VG7WNX0</t>
  </si>
  <si>
    <t>XS2845400261</t>
  </si>
  <si>
    <t>RWE/PORSCHE/WARNER</t>
  </si>
  <si>
    <t>IT0006767260</t>
  </si>
  <si>
    <t>EWZ/FXI</t>
  </si>
  <si>
    <t>IT0005560070</t>
  </si>
  <si>
    <t>IT0006756933</t>
  </si>
  <si>
    <t>NLBNPIT2LWN3</t>
  </si>
  <si>
    <t>AXA/SCOR/G/UNIPOL</t>
  </si>
  <si>
    <t>NLBNPIT2HEC2</t>
  </si>
  <si>
    <t>C3.A/PALANTIR/META</t>
  </si>
  <si>
    <t>XS2795974943</t>
  </si>
  <si>
    <t>LDO/PIRC/STMMI/BPE</t>
  </si>
  <si>
    <t>IT0005487514</t>
  </si>
  <si>
    <t>XS2168932551</t>
  </si>
  <si>
    <t>DE000UG12XW1</t>
  </si>
  <si>
    <t>IT0005613978</t>
  </si>
  <si>
    <t>ESTOXX BANKS/FTSEMIB/NIKKEI225/S&amp;P500</t>
  </si>
  <si>
    <t>IT0005449555</t>
  </si>
  <si>
    <t>IT0006764499</t>
  </si>
  <si>
    <t>META PLATFORMS/NETFLIX/TESLA</t>
  </si>
  <si>
    <t>DE000VC7EVX5</t>
  </si>
  <si>
    <t>CH1233010292</t>
  </si>
  <si>
    <t>SPDR S&amp;P OIL&amp;GAS ETF/SXEU600AUTO&amp;PARTS/S</t>
  </si>
  <si>
    <t>DE000MS8JPJ6</t>
  </si>
  <si>
    <t>TESLA/UBER/VOLKSWAGEN</t>
  </si>
  <si>
    <t>IT0006766585</t>
  </si>
  <si>
    <t>SNAM/ENEL/ENI/PRYS</t>
  </si>
  <si>
    <t>XS2377615880</t>
  </si>
  <si>
    <t>IT0006764200</t>
  </si>
  <si>
    <t>IT0005622458</t>
  </si>
  <si>
    <t>XS2315162045</t>
  </si>
  <si>
    <t>IT0006766700</t>
  </si>
  <si>
    <t>XS2395130698</t>
  </si>
  <si>
    <t>CH1390859192</t>
  </si>
  <si>
    <t>Robinhood Markets Inc</t>
  </si>
  <si>
    <t>XS2395133957</t>
  </si>
  <si>
    <t>NLBNPIT2HE57</t>
  </si>
  <si>
    <t>IT0005601700</t>
  </si>
  <si>
    <t>IT0005451569</t>
  </si>
  <si>
    <t>XS2656226821</t>
  </si>
  <si>
    <t>DE000VM7TKA2</t>
  </si>
  <si>
    <t>NFLX/PARA/WBD</t>
  </si>
  <si>
    <t>IT0005640104</t>
  </si>
  <si>
    <t>IT0006766338</t>
  </si>
  <si>
    <t>XS2314034690</t>
  </si>
  <si>
    <t>DE000UE7WKK6</t>
  </si>
  <si>
    <t>IT0006762543</t>
  </si>
  <si>
    <t>DE000UH981E1</t>
  </si>
  <si>
    <t>RWE/ENGIE/DEVON ENERGY</t>
  </si>
  <si>
    <t>IT0005647919</t>
  </si>
  <si>
    <t>DE000VD1EE87</t>
  </si>
  <si>
    <t>BEYOND MEAT/PLUG POWER</t>
  </si>
  <si>
    <t>NLBNPIT298L2</t>
  </si>
  <si>
    <t>AIRBNB/CARNIVAL/TRIPADVISOR</t>
  </si>
  <si>
    <t>XS2741481522</t>
  </si>
  <si>
    <t>INFINEON/SAP</t>
  </si>
  <si>
    <t>CH1349977608</t>
  </si>
  <si>
    <t>DE000MS0H0E6</t>
  </si>
  <si>
    <t>CH1423921258</t>
  </si>
  <si>
    <t>XS2757884494</t>
  </si>
  <si>
    <t>CAPG/ORACLE/SALES</t>
  </si>
  <si>
    <t>XS2777208096</t>
  </si>
  <si>
    <t>XS2742969681</t>
  </si>
  <si>
    <t>TEAM/INTEL/BROADCOM</t>
  </si>
  <si>
    <t>NLBNPIT2LZK2</t>
  </si>
  <si>
    <t>CH1381828750</t>
  </si>
  <si>
    <t>IT0005620114</t>
  </si>
  <si>
    <t>DE000VC5AKN1</t>
  </si>
  <si>
    <t>XS2836170923</t>
  </si>
  <si>
    <t>ACCENTURE/CAPGEMINI</t>
  </si>
  <si>
    <t>IT0005625519</t>
  </si>
  <si>
    <t>EURO STOXX 50/S&amp;P 500/EURO STOXX BANKS</t>
  </si>
  <si>
    <t>XS2623592040</t>
  </si>
  <si>
    <t>XS2880927459</t>
  </si>
  <si>
    <t>BMS/ROCHE/SANOFI</t>
  </si>
  <si>
    <t>XS2873871300</t>
  </si>
  <si>
    <t>DE000VC7UB37</t>
  </si>
  <si>
    <t>MODERNA/NOVAVAX</t>
  </si>
  <si>
    <t>DE000HC9KKH2</t>
  </si>
  <si>
    <t>XS2523682727</t>
  </si>
  <si>
    <t>XS2857463025</t>
  </si>
  <si>
    <t>DE000VQ8A9F8</t>
  </si>
  <si>
    <t>EASYJET/AIRBNB/TRIPADVISOR</t>
  </si>
  <si>
    <t>IT0006760893</t>
  </si>
  <si>
    <t>IT0005495038</t>
  </si>
  <si>
    <t>DE000VM0L3C2</t>
  </si>
  <si>
    <t>SHELL/TOTALENERGIES/REPSOL</t>
  </si>
  <si>
    <t>NLBNPIT2FHT3</t>
  </si>
  <si>
    <t>NLBNPIT1YH62</t>
  </si>
  <si>
    <t>BRUNELLO CUCIN/MONCLER/FERRAGAMO</t>
  </si>
  <si>
    <t>CH1381830541</t>
  </si>
  <si>
    <t>SNAP INC.</t>
  </si>
  <si>
    <t>NLBNPIT1YHC2</t>
  </si>
  <si>
    <t>NLBNPIT298O6</t>
  </si>
  <si>
    <t>C3.AI/MICR/ASML/UIPATH</t>
  </si>
  <si>
    <t>DE000VG29KC2</t>
  </si>
  <si>
    <t>ENPH/GAMESTOP/PALANT</t>
  </si>
  <si>
    <t>DE000UE9LQ11</t>
  </si>
  <si>
    <t>FERRARI/ROLLSROYC/PORSCHE/HARLEYDAVIDSON</t>
  </si>
  <si>
    <t>DE000VG7X906</t>
  </si>
  <si>
    <t>MPC/PLUG/RUN</t>
  </si>
  <si>
    <t>NLBNPIT2AAI2</t>
  </si>
  <si>
    <t>INVES/JEFF/KKR/WELLS</t>
  </si>
  <si>
    <t>DE000VM5B3W7</t>
  </si>
  <si>
    <t>BP/TEN/TOTAL</t>
  </si>
  <si>
    <t>DE000VC8UC01</t>
  </si>
  <si>
    <t>XS2845377931</t>
  </si>
  <si>
    <t>IT0006766940</t>
  </si>
  <si>
    <t>AIG/AXA/G/SWISS RE</t>
  </si>
  <si>
    <t>NLBNPIT2LWR4</t>
  </si>
  <si>
    <t>SALES/ALPHABET/C3.AI</t>
  </si>
  <si>
    <t>CH1423923486</t>
  </si>
  <si>
    <t>CH1438096674</t>
  </si>
  <si>
    <t>BAYER/PHILIPS/STLA</t>
  </si>
  <si>
    <t>NLBNPIT1JOB1</t>
  </si>
  <si>
    <t>IT0005639825</t>
  </si>
  <si>
    <t>DE000UE8JN35</t>
  </si>
  <si>
    <t>LVMH/CAPRI HOLDINGS/PRADA/SALVATORE FER</t>
  </si>
  <si>
    <t>DE000UK1R930</t>
  </si>
  <si>
    <t>AXA/BAYER/VODAFONE</t>
  </si>
  <si>
    <t>XS2751851838</t>
  </si>
  <si>
    <t>ADOBE/PALANTIR/MICROSOFT</t>
  </si>
  <si>
    <t>CH1134491112</t>
  </si>
  <si>
    <t>BLINK CHARGING/CHARGEPOINT/VARTA</t>
  </si>
  <si>
    <t>202521 Total</t>
  </si>
  <si>
    <t>MTU Aero Engines</t>
  </si>
  <si>
    <t>Veolia</t>
  </si>
  <si>
    <t>Vz</t>
  </si>
  <si>
    <t>EURO STOXX 50 Index</t>
  </si>
  <si>
    <t>Fincantieri S.p.A.</t>
  </si>
  <si>
    <t>Warner Bros. Discovery</t>
  </si>
  <si>
    <t>Scor</t>
  </si>
  <si>
    <t>C3.AI</t>
  </si>
  <si>
    <t>Spdr S&amp;P Oil&amp;Gas Etf</t>
  </si>
  <si>
    <t>Sxeu600Auto&amp;Parts</t>
  </si>
  <si>
    <t>Wbd</t>
  </si>
  <si>
    <t>Clariant</t>
  </si>
  <si>
    <t>The Swatch Group</t>
  </si>
  <si>
    <t>Bristol Myers Squibb</t>
  </si>
  <si>
    <t>Accenture Inc.</t>
  </si>
  <si>
    <t>Atlassian</t>
  </si>
  <si>
    <t>Harley-Davidson</t>
  </si>
  <si>
    <t>KKR &amp; Co. Inc.</t>
  </si>
  <si>
    <t>Jefferies</t>
  </si>
  <si>
    <t>Prada</t>
  </si>
  <si>
    <t>Blink Charging</t>
  </si>
  <si>
    <t>Varta</t>
  </si>
  <si>
    <t>Chargepoint</t>
  </si>
  <si>
    <t>Adjusted Turnover*</t>
  </si>
  <si>
    <t>XS2962602749</t>
  </si>
  <si>
    <t>XS3025614358</t>
  </si>
  <si>
    <t>CH1381837702</t>
  </si>
  <si>
    <t>CH1358861354</t>
  </si>
  <si>
    <t>XS2810833330</t>
  </si>
  <si>
    <t>DE000UP7TY03</t>
  </si>
  <si>
    <t>CH1381839666</t>
  </si>
  <si>
    <t>CH1300960452</t>
  </si>
  <si>
    <t>IT0005624959</t>
  </si>
  <si>
    <t>XS2857449206</t>
  </si>
  <si>
    <t>GB00BSG2D849</t>
  </si>
  <si>
    <t>XS1973472282</t>
  </si>
  <si>
    <t>DE000VM5CC21</t>
  </si>
  <si>
    <t>CH1325426984</t>
  </si>
  <si>
    <t>IT0005592685</t>
  </si>
  <si>
    <t>CH1438096641</t>
  </si>
  <si>
    <t>XS3025601538</t>
  </si>
  <si>
    <t>DE000HD39FE3</t>
  </si>
  <si>
    <t>CH1358859309</t>
  </si>
  <si>
    <t>XS2674313452</t>
  </si>
  <si>
    <t>CH1381841381</t>
  </si>
  <si>
    <t>XS2642231307</t>
  </si>
  <si>
    <t>DE000UM3VCL2</t>
  </si>
  <si>
    <t>DE000SX66RL1</t>
  </si>
  <si>
    <t>DE000VC9UKT8</t>
  </si>
  <si>
    <t>XS0461553942</t>
  </si>
  <si>
    <t>XS2615056491</t>
  </si>
  <si>
    <t>XS2396267853</t>
  </si>
  <si>
    <t>DE000HB5HF66</t>
  </si>
  <si>
    <t>IT0006768441</t>
  </si>
  <si>
    <t>IT0005473761</t>
  </si>
  <si>
    <t>DE000HB6HBQ5</t>
  </si>
  <si>
    <t>IT0005628679</t>
  </si>
  <si>
    <t>DE000VC37JK9</t>
  </si>
  <si>
    <t>BAMI/DIA/VOW3/ASML</t>
  </si>
  <si>
    <t>XS2800922580</t>
  </si>
  <si>
    <t>IT0005632515</t>
  </si>
  <si>
    <t>EURO STOXX BANKS/DAX</t>
  </si>
  <si>
    <t>XS3055040250</t>
  </si>
  <si>
    <t>XS3006266459</t>
  </si>
  <si>
    <t>IT0005632499</t>
  </si>
  <si>
    <t>IT0005451551</t>
  </si>
  <si>
    <t>IT0005635831</t>
  </si>
  <si>
    <t>RACE/GENERALI/BAMI</t>
  </si>
  <si>
    <t>NLBNPIT2LWL7</t>
  </si>
  <si>
    <t>ADYEN/AF/ALO/GLE</t>
  </si>
  <si>
    <t>IT0006767757</t>
  </si>
  <si>
    <t>XS2019053623</t>
  </si>
  <si>
    <t>DE000HC6KEA6</t>
  </si>
  <si>
    <t>DE000UG2YGQ6</t>
  </si>
  <si>
    <t>NLBNPIT1OXU2</t>
  </si>
  <si>
    <t>DE000HC7BE02</t>
  </si>
  <si>
    <t>CH1369848937</t>
  </si>
  <si>
    <t>XS2908240950</t>
  </si>
  <si>
    <t>PROCTER &amp; GAMBLE/PFIZER/L'OREAL</t>
  </si>
  <si>
    <t>IT0006754144</t>
  </si>
  <si>
    <t>BMW/ENEL/MBG</t>
  </si>
  <si>
    <t>IT0005546624</t>
  </si>
  <si>
    <t>PLUGPOWER/ENPHASE ENERGY/SOLAREDGE</t>
  </si>
  <si>
    <t>DE000MS8JPD9</t>
  </si>
  <si>
    <t>ENEL/RWE/IBERDROLA/VEOLIA</t>
  </si>
  <si>
    <t>IT0006765660</t>
  </si>
  <si>
    <t>EURO STOXX50/FTSEMIB/NASDAQ100/NIKKEI225</t>
  </si>
  <si>
    <t>CH1358858129</t>
  </si>
  <si>
    <t>NLBNPIT1SO95</t>
  </si>
  <si>
    <t>REN/UCG/VODA</t>
  </si>
  <si>
    <t>CH1290284293</t>
  </si>
  <si>
    <t>SX7E/SXPP/SD3E/XLF/NDX</t>
  </si>
  <si>
    <t>IT0006767831</t>
  </si>
  <si>
    <t>DE000HD2T328</t>
  </si>
  <si>
    <t>DE000VG6PN16</t>
  </si>
  <si>
    <t>IT0005594657</t>
  </si>
  <si>
    <t>XS2126401400</t>
  </si>
  <si>
    <t>XS2880917658</t>
  </si>
  <si>
    <t>IT0005498040</t>
  </si>
  <si>
    <t>IT0005525610</t>
  </si>
  <si>
    <t>IT0005498297</t>
  </si>
  <si>
    <t>ENEL/ENGIE/E.ON</t>
  </si>
  <si>
    <t>DE000UM5G3B8</t>
  </si>
  <si>
    <t>PRYSM/STLA/STM/UCG</t>
  </si>
  <si>
    <t>NLBNPIT2LZO4</t>
  </si>
  <si>
    <t>BMPS/PRY/SAIPEM</t>
  </si>
  <si>
    <t>DE000HD9SE58</t>
  </si>
  <si>
    <t>PRYS/UCG/ENI/FERRARI</t>
  </si>
  <si>
    <t>IT0006766619</t>
  </si>
  <si>
    <t>ALIBABA/BAIDU/JD</t>
  </si>
  <si>
    <t>CH1390869373</t>
  </si>
  <si>
    <t>DE000VG6B2R0</t>
  </si>
  <si>
    <t>IT0006763095</t>
  </si>
  <si>
    <t>DE000VK2NM23</t>
  </si>
  <si>
    <t>MERCEDES/VOLKSWAGEN/PORSCHE AG/BMW</t>
  </si>
  <si>
    <t>IT0006757006</t>
  </si>
  <si>
    <t>XS2387939478</t>
  </si>
  <si>
    <t>IT0005632374</t>
  </si>
  <si>
    <t>ABNB/BAK/BERKSH/KRAF</t>
  </si>
  <si>
    <t>IT0006760901</t>
  </si>
  <si>
    <t>XS2306654430</t>
  </si>
  <si>
    <t>AMD/META/NVDA/BROAD</t>
  </si>
  <si>
    <t>DE000VK2XVW8</t>
  </si>
  <si>
    <t>BROADCOM/TESLA</t>
  </si>
  <si>
    <t>CH1438098209</t>
  </si>
  <si>
    <t>AMD/AVGO/META/TSLA</t>
  </si>
  <si>
    <t>CH1409720104</t>
  </si>
  <si>
    <t>A2A/ENEL</t>
  </si>
  <si>
    <t>XS2872770248</t>
  </si>
  <si>
    <t>DE000VU9AHM9</t>
  </si>
  <si>
    <t>NLBNPIT1YQC3</t>
  </si>
  <si>
    <t>NIKE/PUMA/ADIDAS</t>
  </si>
  <si>
    <t>CH1438098167</t>
  </si>
  <si>
    <t>XS2024889607</t>
  </si>
  <si>
    <t>BABA/BAIDU/NIO/PDD</t>
  </si>
  <si>
    <t>DE000VD6WBU6</t>
  </si>
  <si>
    <t>DE000VC97C78</t>
  </si>
  <si>
    <t>MODERNA/MERCK/BAYER</t>
  </si>
  <si>
    <t>NLBNPIT1VDO2</t>
  </si>
  <si>
    <t>JOHNSON/MODERNA/BIONT</t>
  </si>
  <si>
    <t>IT0006763939</t>
  </si>
  <si>
    <t>NLBNPIT1RSA7</t>
  </si>
  <si>
    <t>IT0005468415</t>
  </si>
  <si>
    <t>BAY/ELI/MERCK/ROCHE</t>
  </si>
  <si>
    <t>NLBNPIT2LWS2</t>
  </si>
  <si>
    <t>SANOFI/LLY/MODERNA</t>
  </si>
  <si>
    <t>IT0006765017</t>
  </si>
  <si>
    <t>IT0005465940</t>
  </si>
  <si>
    <t>IT0005460172</t>
  </si>
  <si>
    <t>FERRARI/INTESA/NETFLIX</t>
  </si>
  <si>
    <t>IT0005599664</t>
  </si>
  <si>
    <t>NVIDIA/PALO/UIPATH</t>
  </si>
  <si>
    <t>NLBNPIT28KA3</t>
  </si>
  <si>
    <t>C3.AI/META/UIPATH</t>
  </si>
  <si>
    <t>NLBNPIT1Z760</t>
  </si>
  <si>
    <t>VIVENDI/VODAFONE/HAVAS/LOUIS HACHETTE</t>
  </si>
  <si>
    <t>DE000UM4ZN99</t>
  </si>
  <si>
    <t>TELEFONICA/KPN/VODAFONE</t>
  </si>
  <si>
    <t>DE000VQ559E3</t>
  </si>
  <si>
    <t>BPM/PORSCHE/UCG/VODA</t>
  </si>
  <si>
    <t>DE000VD5HBX3</t>
  </si>
  <si>
    <t>COCA-COLA/MCDONALDS/STARBUCKS</t>
  </si>
  <si>
    <t>CH1332465595</t>
  </si>
  <si>
    <t>COSTCO/DOLLAR/MONDE/TARG</t>
  </si>
  <si>
    <t>DE000VM8ML33</t>
  </si>
  <si>
    <t>IT0006755455</t>
  </si>
  <si>
    <t>XS2442155136</t>
  </si>
  <si>
    <t>CUCINELLI/FERRAGAMO/LUX/FERRARI</t>
  </si>
  <si>
    <t>NLBNPIT21T16</t>
  </si>
  <si>
    <t>GB00BT1MYK57</t>
  </si>
  <si>
    <t>BPER/INTESA/UNIPOL</t>
  </si>
  <si>
    <t>CH1277652025</t>
  </si>
  <si>
    <t>COIN/HOOD/MICRO/RIOT</t>
  </si>
  <si>
    <t>DE000VG433K0</t>
  </si>
  <si>
    <t>AIR FR/CARN/D LUFT/TUI</t>
  </si>
  <si>
    <t>DE000VG44DF9</t>
  </si>
  <si>
    <t>AIRFRA/TUI</t>
  </si>
  <si>
    <t>DE000VM6Q839</t>
  </si>
  <si>
    <t>KRAF/LOREAL/CARR/HEI</t>
  </si>
  <si>
    <t>IT0006759044</t>
  </si>
  <si>
    <t>KHC/PG/LOREAL/DANONE</t>
  </si>
  <si>
    <t>IT0006761545</t>
  </si>
  <si>
    <t>NLBNPIT1Z711</t>
  </si>
  <si>
    <t>CARL/CAMPARI/HEIN/PERN</t>
  </si>
  <si>
    <t>DE000VG4MGD4</t>
  </si>
  <si>
    <t>DE000VD5HH87</t>
  </si>
  <si>
    <t>XS2442175910</t>
  </si>
  <si>
    <t>REALREAL/ZALANDO/AMAZON</t>
  </si>
  <si>
    <t>NLBNPIT1M9W2</t>
  </si>
  <si>
    <t>COPPER/WTI CRUDE OIL FT</t>
  </si>
  <si>
    <t>CH1336238634</t>
  </si>
  <si>
    <t>CH1409715161</t>
  </si>
  <si>
    <t>CH1381835573</t>
  </si>
  <si>
    <t>XS2406082862</t>
  </si>
  <si>
    <t>MODERNA/PFIZER/ABBVIE</t>
  </si>
  <si>
    <t>DE000VV6UB04</t>
  </si>
  <si>
    <t>DOLLAR GENERAL</t>
  </si>
  <si>
    <t>XS2700686186</t>
  </si>
  <si>
    <t>EQUINOR/NEXTERA/RWE/VEOLIA</t>
  </si>
  <si>
    <t>NLBNPIT2GMS3</t>
  </si>
  <si>
    <t>XS2581834285</t>
  </si>
  <si>
    <t>LVMH/MONC/HERMES</t>
  </si>
  <si>
    <t>DE000VC3T0P0</t>
  </si>
  <si>
    <t>Procter &amp; Gamble Company</t>
  </si>
  <si>
    <t>IBERDROLA/PLUG POWER/VERBUND</t>
  </si>
  <si>
    <t>XS2428622281</t>
  </si>
  <si>
    <t>BAK</t>
  </si>
  <si>
    <t>ENI/OCC PETROLEUM/DEVONENER/PETROBRASADR</t>
  </si>
  <si>
    <t>DE000UK8R5K2</t>
  </si>
  <si>
    <t>ADOBE/INTEL/NVIDIA</t>
  </si>
  <si>
    <t>DE000MS0H0A4</t>
  </si>
  <si>
    <t>Adobe Systems Inc</t>
  </si>
  <si>
    <t>DE000HD39F81</t>
  </si>
  <si>
    <t>ENI/ENEL/ITALGAS</t>
  </si>
  <si>
    <t>XS2808985118</t>
  </si>
  <si>
    <t>XLF</t>
  </si>
  <si>
    <t>OCC PETROLEUM</t>
  </si>
  <si>
    <t>Petróleo Brasileiro S.A. (Petrobras) ADR</t>
  </si>
  <si>
    <t>EURO STOXX50</t>
  </si>
  <si>
    <t>AMPLIFON/TENARIS/STM</t>
  </si>
  <si>
    <t>XS2838232705</t>
  </si>
  <si>
    <t>XS2591460030</t>
  </si>
  <si>
    <t>XS2845370092</t>
  </si>
  <si>
    <t>Mondelēz International, Inc.</t>
  </si>
  <si>
    <t>Target Corporation</t>
  </si>
  <si>
    <t>Dollar Tree, Inc.</t>
  </si>
  <si>
    <t>POSTE AND ESTX BANK</t>
  </si>
  <si>
    <t>XS2927917802</t>
  </si>
  <si>
    <t>Robinhood Markets, Inc.</t>
  </si>
  <si>
    <t>International Business Machines Corporation</t>
  </si>
  <si>
    <t>ALPHAB/IBM/META/NVIDIA</t>
  </si>
  <si>
    <t>CH1381839641</t>
  </si>
  <si>
    <t>Luxfer Holdings PLC</t>
  </si>
  <si>
    <t>CH1349977640</t>
  </si>
  <si>
    <t>COPPER</t>
  </si>
  <si>
    <t>KÜHNE+NAGE/THESWATCHG/CLARIANT/VONTOBEL</t>
  </si>
  <si>
    <t>Kühne+Nage</t>
  </si>
  <si>
    <t>DATADOG/FASTLY, INC. - CLASS A/ZOOM</t>
  </si>
  <si>
    <t>JE00BLS3FW49</t>
  </si>
  <si>
    <t>PST</t>
  </si>
  <si>
    <t>ENI/LDO/PST/TIT</t>
  </si>
  <si>
    <t>NLBNPIT29XE6</t>
  </si>
  <si>
    <t>Havas SA</t>
  </si>
  <si>
    <t>Vivendi SE</t>
  </si>
  <si>
    <t>LOUIS HACHETTE</t>
  </si>
  <si>
    <t>SOLACTIVE EURPE GREENDEAL SELION AR5%IND</t>
  </si>
  <si>
    <t>XS2278260539</t>
  </si>
  <si>
    <t>IVG</t>
  </si>
  <si>
    <t>CPR/IVG/MONC/STLAM</t>
  </si>
  <si>
    <t>CH1409723413</t>
  </si>
  <si>
    <t>XS2690042150</t>
  </si>
  <si>
    <t>KPN N.V.</t>
  </si>
  <si>
    <t>United Airlines Holdings, Inc.</t>
  </si>
  <si>
    <t>LUFTHANSA/EASYJET/AIR FR-KLM/UNITED AIRL</t>
  </si>
  <si>
    <t>XS2478555993</t>
  </si>
  <si>
    <t>The Procter &amp; Gamble Company</t>
  </si>
  <si>
    <t>Equinor ASA</t>
  </si>
  <si>
    <t>Datadog, Inc.</t>
  </si>
  <si>
    <t>Enphase Energy, Inc.</t>
  </si>
  <si>
    <t>Carlsberg A/S</t>
  </si>
  <si>
    <t>Toyota Motor Corporation</t>
  </si>
  <si>
    <t>FORD/TOYOTA/VOLKS</t>
  </si>
  <si>
    <t>CH1325423965</t>
  </si>
  <si>
    <t>Schlumberger Limited</t>
  </si>
  <si>
    <t>SLB</t>
  </si>
  <si>
    <t>XS2860642219</t>
  </si>
  <si>
    <t>DE000VK2NJ28</t>
  </si>
  <si>
    <t>BPM/ENEL/STELLANTIS</t>
  </si>
  <si>
    <t>CH1438097235</t>
  </si>
  <si>
    <t>BPER/INTESA/UNICREDIT</t>
  </si>
  <si>
    <t>XS3025644694</t>
  </si>
  <si>
    <t>XS2990394046</t>
  </si>
  <si>
    <t>GENERALI/UNICREDIT</t>
  </si>
  <si>
    <t>DE000VK2NJ51</t>
  </si>
  <si>
    <t>BPER/BANCO/INTESA</t>
  </si>
  <si>
    <t>XS2959158978</t>
  </si>
  <si>
    <t>BNP/G/RACE/UCG</t>
  </si>
  <si>
    <t>CH1423919138</t>
  </si>
  <si>
    <t>BPER/SPM/G</t>
  </si>
  <si>
    <t>DE000VK1VL41</t>
  </si>
  <si>
    <t>NLBNPIT2LWJ1</t>
  </si>
  <si>
    <t>BARCLAYS/COMMERZBANK</t>
  </si>
  <si>
    <t>XS2873871052</t>
  </si>
  <si>
    <t>CH1248689577</t>
  </si>
  <si>
    <t>AMAZON/ENEL/VOLKSWAGEN</t>
  </si>
  <si>
    <t>DE000HD764L7</t>
  </si>
  <si>
    <t>CH1400318809</t>
  </si>
  <si>
    <t>XS3025644850</t>
  </si>
  <si>
    <t>STLA/CAMPARI/LDO</t>
  </si>
  <si>
    <t>DE000UJ450H8</t>
  </si>
  <si>
    <t>BPER/TENARIS/MONCLER</t>
  </si>
  <si>
    <t>XS2616883448</t>
  </si>
  <si>
    <t>ISP/ENI/STLA/LVMH</t>
  </si>
  <si>
    <t>CH1349988373</t>
  </si>
  <si>
    <t>ENEL/ENI/MONCLER</t>
  </si>
  <si>
    <t>NLBNPIT2EPJ0</t>
  </si>
  <si>
    <t>NLBNPIT2LWK9</t>
  </si>
  <si>
    <t>XS2990394632</t>
  </si>
  <si>
    <t>RACE/INTESA SANPAOLO</t>
  </si>
  <si>
    <t>NLBNPIT2CQ41</t>
  </si>
  <si>
    <t>F/MBG/RNO</t>
  </si>
  <si>
    <t>IT0005611519</t>
  </si>
  <si>
    <t>AMD/AMAZON/NVIDIA</t>
  </si>
  <si>
    <t>DE000UG361R9</t>
  </si>
  <si>
    <t>INTESA SANPAOLO/BNP PARIBAS/UNICREDIT</t>
  </si>
  <si>
    <t>DE000VK2MVR1</t>
  </si>
  <si>
    <t>BPM/BPER/RNO/STM FR</t>
  </si>
  <si>
    <t>IT0005451486</t>
  </si>
  <si>
    <t>MPS/BPER/FINECO/MB</t>
  </si>
  <si>
    <t>Moncler SpA</t>
  </si>
  <si>
    <t>XS2677121829</t>
  </si>
  <si>
    <t>DE000VK2NJ02</t>
  </si>
  <si>
    <t>MERCEDES/STLA/STM FR</t>
  </si>
  <si>
    <t>CH1390864408</t>
  </si>
  <si>
    <t>BPM/PRYSMIAN/SAIPEM</t>
  </si>
  <si>
    <t>DE000VC2HN35</t>
  </si>
  <si>
    <t>BMPS/FERRARI/STMPA</t>
  </si>
  <si>
    <t>DE000VC4EZS3</t>
  </si>
  <si>
    <t>XS2201361321</t>
  </si>
  <si>
    <t>LVMH/AMD</t>
  </si>
  <si>
    <t>NLBNPIT2LWH5</t>
  </si>
  <si>
    <t>CH1423925077</t>
  </si>
  <si>
    <t>NLBNPIT1YHJ7</t>
  </si>
  <si>
    <t>APPLE/NEXI/PAYPAL</t>
  </si>
  <si>
    <t>IT0005611527</t>
  </si>
  <si>
    <t>DE000UJ1YCN1</t>
  </si>
  <si>
    <t>IT0005634172</t>
  </si>
  <si>
    <t>MERCEDES/SANT/APPLE</t>
  </si>
  <si>
    <t>XS3025592877</t>
  </si>
  <si>
    <t>AMD/ENI/LVMH</t>
  </si>
  <si>
    <t>CH1409716045</t>
  </si>
  <si>
    <t>BPER/LEO/UCG</t>
  </si>
  <si>
    <t>DE000UP2KQU5</t>
  </si>
  <si>
    <t>ENI/UCG/LDO/MONC</t>
  </si>
  <si>
    <t>DE000HD9WAG9</t>
  </si>
  <si>
    <t>CH1390858129</t>
  </si>
  <si>
    <t>DE000VG6PKP8</t>
  </si>
  <si>
    <t>TESLA/NIO</t>
  </si>
  <si>
    <t>XS2998278365</t>
  </si>
  <si>
    <t>XS2902921233</t>
  </si>
  <si>
    <t>IT0006768524</t>
  </si>
  <si>
    <t>XS2966739273</t>
  </si>
  <si>
    <t>XS2869897723</t>
  </si>
  <si>
    <t>NLBNPIT2EPI2</t>
  </si>
  <si>
    <t>XS2976662408</t>
  </si>
  <si>
    <t>XS2938793622</t>
  </si>
  <si>
    <t>BBVA/UCG/BNP/DB</t>
  </si>
  <si>
    <t>IT0006767468</t>
  </si>
  <si>
    <t>XS2930016931</t>
  </si>
  <si>
    <t>IT0005633380</t>
  </si>
  <si>
    <t>CH1336236109</t>
  </si>
  <si>
    <t>IT0005487431</t>
  </si>
  <si>
    <t>XS2953158651</t>
  </si>
  <si>
    <t>IT0006763459</t>
  </si>
  <si>
    <t>DE000UP04L00</t>
  </si>
  <si>
    <t>XS2881272392</t>
  </si>
  <si>
    <t>XS2872770321</t>
  </si>
  <si>
    <t>XS2623600918</t>
  </si>
  <si>
    <t>XS2395100279</t>
  </si>
  <si>
    <t>XS2925701042</t>
  </si>
  <si>
    <t>JE00BS6BD369</t>
  </si>
  <si>
    <t>NLBNPIT2GMB9</t>
  </si>
  <si>
    <t>CBK/META/NESTE</t>
  </si>
  <si>
    <t>XS2842358512</t>
  </si>
  <si>
    <t>ISP/UCG/BNP/ACA</t>
  </si>
  <si>
    <t>IT0006765629</t>
  </si>
  <si>
    <t>GENERALI/AXA/BNP/CREDIT AGRIC</t>
  </si>
  <si>
    <t>IT0006767880</t>
  </si>
  <si>
    <t>XS2860567846</t>
  </si>
  <si>
    <t>CH1369861286</t>
  </si>
  <si>
    <t>BANCOSANTANDER/DEUTSCHEBANK/SOCIETEGENER</t>
  </si>
  <si>
    <t>CH1237087775</t>
  </si>
  <si>
    <t>IT0006768680</t>
  </si>
  <si>
    <t>XS2927915855</t>
  </si>
  <si>
    <t>DE000HC9XDX7</t>
  </si>
  <si>
    <t>SPX/NDX/RTY</t>
  </si>
  <si>
    <t>IT0006766882</t>
  </si>
  <si>
    <t>ARCELORMITTAL/ASML/ARM</t>
  </si>
  <si>
    <t>IT0006767237</t>
  </si>
  <si>
    <t>MITTAL/ASML/KER/STM</t>
  </si>
  <si>
    <t>DE000UG5NN60</t>
  </si>
  <si>
    <t>XS2772968538</t>
  </si>
  <si>
    <t>IT0005457012</t>
  </si>
  <si>
    <t>CPR/STLAM/ENI/MONC</t>
  </si>
  <si>
    <t>IT0006768375</t>
  </si>
  <si>
    <t>XS2966807021</t>
  </si>
  <si>
    <t>CAMPARI/STELLANTIS/STM FR</t>
  </si>
  <si>
    <t>JE00BS6BNV48</t>
  </si>
  <si>
    <t>XS2925700820</t>
  </si>
  <si>
    <t>BBVA/SAN/NDA/BNP</t>
  </si>
  <si>
    <t>XS2972223338</t>
  </si>
  <si>
    <t>ING/AXA/BAYER</t>
  </si>
  <si>
    <t>XS2998462027</t>
  </si>
  <si>
    <t>KERING/LVMH/HER/MON</t>
  </si>
  <si>
    <t>IT0006758665</t>
  </si>
  <si>
    <t>PORSCHE/FORD/RENAULT</t>
  </si>
  <si>
    <t>NLBNPIT25EM7</t>
  </si>
  <si>
    <t>NLBNPIT22XQ5</t>
  </si>
  <si>
    <t>BBVA/ACA/ISP/GLE</t>
  </si>
  <si>
    <t>NLBNPIT24880</t>
  </si>
  <si>
    <t>IT0006766015</t>
  </si>
  <si>
    <t>AMD/INTC/META/TSLA</t>
  </si>
  <si>
    <t>CH1290284343</t>
  </si>
  <si>
    <t>ENEL/INTC/UCG</t>
  </si>
  <si>
    <t>CH1400327602</t>
  </si>
  <si>
    <t>XS2828441175</t>
  </si>
  <si>
    <t>DE000UJ15A99</t>
  </si>
  <si>
    <t>TMF UP/SX5E/SPX</t>
  </si>
  <si>
    <t>CH1423928766</t>
  </si>
  <si>
    <t>AMZN/GOOG/META/MSFT</t>
  </si>
  <si>
    <t>CH1409713257</t>
  </si>
  <si>
    <t>XS2591443457</t>
  </si>
  <si>
    <t>XS2732651125</t>
  </si>
  <si>
    <t>IT0005611469</t>
  </si>
  <si>
    <t>DE000VD19P28</t>
  </si>
  <si>
    <t>DE000VM8M7P6</t>
  </si>
  <si>
    <t>IT0005640849</t>
  </si>
  <si>
    <t>IT0005561797</t>
  </si>
  <si>
    <t>XS2981487064</t>
  </si>
  <si>
    <t>XS2395132553</t>
  </si>
  <si>
    <t>XS2528473916</t>
  </si>
  <si>
    <t>STM/REPSOL</t>
  </si>
  <si>
    <t>XS2395081545</t>
  </si>
  <si>
    <t>BP/REPSOL/RWE/ENI</t>
  </si>
  <si>
    <t>DE000UP003E4</t>
  </si>
  <si>
    <t>SX6P/NDX/SX7E/RTY</t>
  </si>
  <si>
    <t>IT0006767310</t>
  </si>
  <si>
    <t>FERRARI/UNICREDIT/LEONARDO/VALEO</t>
  </si>
  <si>
    <t>IT0006754516</t>
  </si>
  <si>
    <t>NIKKEI 225/EURO STOXX 50/S&amp;P 500/DAX</t>
  </si>
  <si>
    <t>IT0006762196</t>
  </si>
  <si>
    <t>AAPL/AMD/NVDA/META</t>
  </si>
  <si>
    <t>XS2976560156</t>
  </si>
  <si>
    <t>AMAZON/APPLE/TESLA</t>
  </si>
  <si>
    <t>XS2786453394</t>
  </si>
  <si>
    <t>IT0005581829</t>
  </si>
  <si>
    <t>XS2144396202</t>
  </si>
  <si>
    <t>DE000HD9WAE4</t>
  </si>
  <si>
    <t>CH1390859408</t>
  </si>
  <si>
    <t>PYPL/NKE/AMD/ABNB</t>
  </si>
  <si>
    <t>IT0006768193</t>
  </si>
  <si>
    <t>XS2662151930</t>
  </si>
  <si>
    <t>XS2437075018</t>
  </si>
  <si>
    <t>AIR FRA-KLM/AMERICAN AIR/ROYAL C</t>
  </si>
  <si>
    <t>NLBNPIT1YHK5</t>
  </si>
  <si>
    <t>FMIB/CAC/SX7E/RTY/HSCEI</t>
  </si>
  <si>
    <t>DE000UJ01H64</t>
  </si>
  <si>
    <t>IT0005611501</t>
  </si>
  <si>
    <t>NLBNPIT1MA30</t>
  </si>
  <si>
    <t>JE00BJRSJ465</t>
  </si>
  <si>
    <t>XS2817259711</t>
  </si>
  <si>
    <t>DE000VM331N2</t>
  </si>
  <si>
    <t>COMMERZBANK/AIRBUS</t>
  </si>
  <si>
    <t>IT0005607442</t>
  </si>
  <si>
    <t>CH1409712291</t>
  </si>
  <si>
    <t>IT0005508434</t>
  </si>
  <si>
    <t>IT0005505414</t>
  </si>
  <si>
    <t>IT0005550741</t>
  </si>
  <si>
    <t>A2A/ENEL/ERG/TELECOM ITA</t>
  </si>
  <si>
    <t>NLBNPIT2AAB7</t>
  </si>
  <si>
    <t>ENPH/SUNRUN/VEOLIA</t>
  </si>
  <si>
    <t>NLBNPIT1VDP9</t>
  </si>
  <si>
    <t>XS2442994583</t>
  </si>
  <si>
    <t>VODAFONE</t>
  </si>
  <si>
    <t>JE00BS6B1Z42</t>
  </si>
  <si>
    <t>IT0005454480</t>
  </si>
  <si>
    <t>IT0005441750</t>
  </si>
  <si>
    <t>IT0005467490</t>
  </si>
  <si>
    <t>CONSTELL/VESTAS/SIEMENS</t>
  </si>
  <si>
    <t>NLBNPIT298Q1</t>
  </si>
  <si>
    <t>ENGIE/NEXT/VEOLIA/SIEM</t>
  </si>
  <si>
    <t>NLBNPIT2CPZ0</t>
  </si>
  <si>
    <t>ENEL/ENI/RACE/SIEM</t>
  </si>
  <si>
    <t>XS2872764514</t>
  </si>
  <si>
    <t>ADIDAS/NIKE/UNDER ARMOUR</t>
  </si>
  <si>
    <t>NLBNPIT1JUC6</t>
  </si>
  <si>
    <t>XS2523681083</t>
  </si>
  <si>
    <t>XS2168930340</t>
  </si>
  <si>
    <t>GENERALI/INTESA/POSTE IT</t>
  </si>
  <si>
    <t>IT0005569295</t>
  </si>
  <si>
    <t>ADIDAS/PUMA/UNDER ARMOUR A/NIKE</t>
  </si>
  <si>
    <t>DE000VC2HN92</t>
  </si>
  <si>
    <t>TERNA/BMPS/BPM/STMMI</t>
  </si>
  <si>
    <t>XS2876286688</t>
  </si>
  <si>
    <t>ISP/KO/ENEL/NESTLE</t>
  </si>
  <si>
    <t>IT0006759499</t>
  </si>
  <si>
    <t>STMMI/STLAM/DIA/BMPS</t>
  </si>
  <si>
    <t>XS2759181139</t>
  </si>
  <si>
    <t>MICRO/NVIDIA/SOFI</t>
  </si>
  <si>
    <t>DE000VG2U804</t>
  </si>
  <si>
    <t>SANOFI-AVENTIS</t>
  </si>
  <si>
    <t>XS2981490951</t>
  </si>
  <si>
    <t>BAYER/PFIZER/SANOFI</t>
  </si>
  <si>
    <t>IT0006754524</t>
  </si>
  <si>
    <t>XS2306642856</t>
  </si>
  <si>
    <t>BAYER/PORSCHE/INFINEON</t>
  </si>
  <si>
    <t>XS2760602107</t>
  </si>
  <si>
    <t>ALIBABA ADR/BAIDU/JD.COM ADR</t>
  </si>
  <si>
    <t>DE000HC61406</t>
  </si>
  <si>
    <t>ALIBABA/BAIDU/MEITUAN DIANPING/TENCENT</t>
  </si>
  <si>
    <t>DE000UH2AN41</t>
  </si>
  <si>
    <t>BARC/MPS/NEXI/RBI</t>
  </si>
  <si>
    <t>DE000VG82DJ1</t>
  </si>
  <si>
    <t>CH1400328576</t>
  </si>
  <si>
    <t>MERCK/ABBOTT LABORATORIES</t>
  </si>
  <si>
    <t>XS2372799994</t>
  </si>
  <si>
    <t>ES50/ESAP/ESXB/SP500</t>
  </si>
  <si>
    <t>DE000UG641B8</t>
  </si>
  <si>
    <t>RIVIAN/FORD/GENERAL MOTORS</t>
  </si>
  <si>
    <t>NLBNPIT1Z737</t>
  </si>
  <si>
    <t>FIRST SOLAR/NEXTERA/SUNNOVA</t>
  </si>
  <si>
    <t>NLBNPIT200D5</t>
  </si>
  <si>
    <t>DE000VM4AQF5</t>
  </si>
  <si>
    <t>DELHERO/STM/TUI</t>
  </si>
  <si>
    <t>DE000VM5VB03</t>
  </si>
  <si>
    <t>COMCAST/THE WALT DISNEY</t>
  </si>
  <si>
    <t>XS2348173290</t>
  </si>
  <si>
    <t>RH/RALPH LAUREN/LVMH</t>
  </si>
  <si>
    <t>NLBNPIT21T40</t>
  </si>
  <si>
    <t>AZIMUT HOLDING/STMICROELECTRONIC/TENARIS</t>
  </si>
  <si>
    <t>DE000HC8QNG7</t>
  </si>
  <si>
    <t>DE000VG4GPX5</t>
  </si>
  <si>
    <t>KER/LVMH/MONC/SWATCH</t>
  </si>
  <si>
    <t>DE000VK2MG22</t>
  </si>
  <si>
    <t>DOMINION/ENPH/VEOLIA</t>
  </si>
  <si>
    <t>NLBNPIT28KB1</t>
  </si>
  <si>
    <t>COMPAGNIE FINANCIÈRE RICHEMONT/KERING</t>
  </si>
  <si>
    <t>XS2459853557</t>
  </si>
  <si>
    <t>Neste Oyj</t>
  </si>
  <si>
    <t>NDA (Too generic, could be Nabors, Nordea, etc.)</t>
  </si>
  <si>
    <t>BPM/CITIGROUP/COMMERZBANK/UNICREDIT</t>
  </si>
  <si>
    <t>CH1248689502</t>
  </si>
  <si>
    <t>BARC/CITIGROUP/PAH3</t>
  </si>
  <si>
    <t>DE000VD452M9</t>
  </si>
  <si>
    <t>ASML/SNPS</t>
  </si>
  <si>
    <t>XS2927929484</t>
  </si>
  <si>
    <t>APPLIED MATERIALS IN</t>
  </si>
  <si>
    <t>XS2772970278</t>
  </si>
  <si>
    <t>Constellation Brands (or Constellation Energy, more context needed, assuming Brands based on typical finance lists)</t>
  </si>
  <si>
    <t>BPER/BPM/MPS/SFER</t>
  </si>
  <si>
    <t>XS2959659249</t>
  </si>
  <si>
    <t>AMPLIFON/UCG/STM</t>
  </si>
  <si>
    <t>XS2878491419</t>
  </si>
  <si>
    <t>Under Armour Inc.</t>
  </si>
  <si>
    <t>MPS/DIAS/MONC/PRYS</t>
  </si>
  <si>
    <t>DE000UG2X4B0</t>
  </si>
  <si>
    <t>STOXX Europe 600 Technology</t>
  </si>
  <si>
    <t>GB00BT1N9M57</t>
  </si>
  <si>
    <t>COMMERZ/UCG/BNP/WELLS</t>
  </si>
  <si>
    <t>IT0006766130</t>
  </si>
  <si>
    <t>TMF UP</t>
  </si>
  <si>
    <t>TMF UP/SX7E</t>
  </si>
  <si>
    <t>CH1423928774</t>
  </si>
  <si>
    <t>Abbott Laboratories</t>
  </si>
  <si>
    <t>DIREXION 3X DLY 20+Y</t>
  </si>
  <si>
    <t>CH1423928782</t>
  </si>
  <si>
    <t>SoFi Technologies Inc.</t>
  </si>
  <si>
    <t>Enel S.p.A. (ESAP can be Enel Américas, context of Enel suggests this mapping for simplicity or it's specific product)</t>
  </si>
  <si>
    <t>ES50</t>
  </si>
  <si>
    <t>Medtronic plc</t>
  </si>
  <si>
    <t>MEDTRONIC/THERMO FISHER SCIENTIFIC</t>
  </si>
  <si>
    <t>XS2396281177</t>
  </si>
  <si>
    <t>Thermo Fisher Scientific Inc.</t>
  </si>
  <si>
    <t>Iveco Group N.V.</t>
  </si>
  <si>
    <t>CH1358852080</t>
  </si>
  <si>
    <t>Meituan</t>
  </si>
  <si>
    <t>Tencent Holdings Ltd.</t>
  </si>
  <si>
    <t>EURNEXT CORE EUR&amp;GLBL CLIM CHG EW DEC 5%</t>
  </si>
  <si>
    <t>XS2204215466</t>
  </si>
  <si>
    <t>CAC</t>
  </si>
  <si>
    <t>HSCEI</t>
  </si>
  <si>
    <t>XS3025756811</t>
  </si>
  <si>
    <t>COMMERZ/BBVA/BPM/MPS</t>
  </si>
  <si>
    <t>DE000UJ17VY4</t>
  </si>
  <si>
    <t>XS3007489886</t>
  </si>
  <si>
    <t>DE000VK2X8A3</t>
  </si>
  <si>
    <t>BPM/BBVA/CBK/DBK</t>
  </si>
  <si>
    <t>DE000HD9WB63</t>
  </si>
  <si>
    <t>CH1423928089</t>
  </si>
  <si>
    <t>BPER/ENI/ISP/UCG</t>
  </si>
  <si>
    <t>XS2395124618</t>
  </si>
  <si>
    <t>BAMI/BPER/ENEL/ISP</t>
  </si>
  <si>
    <t>XS2998221688</t>
  </si>
  <si>
    <t>ENI/VEOLIA/RWE/SHELL</t>
  </si>
  <si>
    <t>IT0005632416</t>
  </si>
  <si>
    <t>DE000UH277B0</t>
  </si>
  <si>
    <t>LI AUTO/JD.COM/XPENG</t>
  </si>
  <si>
    <t>XS3025681035</t>
  </si>
  <si>
    <t>AXA/ALLIA/AEGON/AGEA</t>
  </si>
  <si>
    <t>DE000UG3YEH8</t>
  </si>
  <si>
    <t>XS2966862638</t>
  </si>
  <si>
    <t>BPER/BPM/MPS/RENAULT</t>
  </si>
  <si>
    <t>DE000MS0H0Q0</t>
  </si>
  <si>
    <t>BPER/LDO/MONCLER</t>
  </si>
  <si>
    <t>XS2930019794</t>
  </si>
  <si>
    <t>XS2821099996</t>
  </si>
  <si>
    <t>IT0006769175</t>
  </si>
  <si>
    <t>VEOLIA/ENGIE/IBERDROLA/ENEL</t>
  </si>
  <si>
    <t>IT0005599656</t>
  </si>
  <si>
    <t>BASKET 3 EUROSTOXX</t>
  </si>
  <si>
    <t>DE000VK2XY68</t>
  </si>
  <si>
    <t>FORVIA/SWISS RE</t>
  </si>
  <si>
    <t>IT0006765645</t>
  </si>
  <si>
    <t>COLGATE/LINDT/KON/HEIN</t>
  </si>
  <si>
    <t>DE000UH2Q9W2</t>
  </si>
  <si>
    <t>SAP/SIEMENS/VOLKSWAGEN/MERCK &amp; CO</t>
  </si>
  <si>
    <t>CH1438096567</t>
  </si>
  <si>
    <t>ALPHABET/META/NVIDIA</t>
  </si>
  <si>
    <t>DE000VG360T6</t>
  </si>
  <si>
    <t>BURB/KER/LVMH/MONCL</t>
  </si>
  <si>
    <t>XS3025680144</t>
  </si>
  <si>
    <t>IT0006769167</t>
  </si>
  <si>
    <t>BARC/SG/BBVA/D BANK</t>
  </si>
  <si>
    <t>IT0005608762</t>
  </si>
  <si>
    <t>XS2576655851</t>
  </si>
  <si>
    <t>IT0006768433</t>
  </si>
  <si>
    <t>BANCO BPM/INTESA SANPAOLO/STM</t>
  </si>
  <si>
    <t>XS2583175307</t>
  </si>
  <si>
    <t>NEXI/GENERALI</t>
  </si>
  <si>
    <t>XS2959636031</t>
  </si>
  <si>
    <t>PST/MPS/RACE/MB</t>
  </si>
  <si>
    <t>XS2395096220</t>
  </si>
  <si>
    <t>ISP/NEXI/STM</t>
  </si>
  <si>
    <t>GB00BS5BFJ70</t>
  </si>
  <si>
    <t>MICROSOFT</t>
  </si>
  <si>
    <t>XS2734552305</t>
  </si>
  <si>
    <t>FERRARI /STELLANTIS/MONCLER/LEONARDO</t>
  </si>
  <si>
    <t>XS2700646479</t>
  </si>
  <si>
    <t>UNICREDIT/ENEL/PFIZER</t>
  </si>
  <si>
    <t>XS2976638010</t>
  </si>
  <si>
    <t>STLAM/SPM/ISP</t>
  </si>
  <si>
    <t>DE000VM0AJP7</t>
  </si>
  <si>
    <t>AMERICAN AIRLINES/TESLA</t>
  </si>
  <si>
    <t>IT0006767823</t>
  </si>
  <si>
    <t>PAL/MSFT/AMZN/NVDA</t>
  </si>
  <si>
    <t>DE000VK2MBL6</t>
  </si>
  <si>
    <t>C3.AI/MARVELL/NVIDIA</t>
  </si>
  <si>
    <t>XS2912751174</t>
  </si>
  <si>
    <t>BMPS/RNO/REP/CBK</t>
  </si>
  <si>
    <t>DE000VG644S5</t>
  </si>
  <si>
    <t>NLBNPIT2FQ71</t>
  </si>
  <si>
    <t>INTESA/GENERAL/MPS</t>
  </si>
  <si>
    <t>DE000VK2NJ69</t>
  </si>
  <si>
    <t>LEONARDO/SAFRAN/RHEINMETALL</t>
  </si>
  <si>
    <t>IT0006751686</t>
  </si>
  <si>
    <t>DEUTSCHE TELEKOM/VODAFONE/TELEFONICA</t>
  </si>
  <si>
    <t>IT0005435455</t>
  </si>
  <si>
    <t>IT0006760604</t>
  </si>
  <si>
    <t>BNP/TOTAL/AXA</t>
  </si>
  <si>
    <t>DE000HD4CSG4</t>
  </si>
  <si>
    <t>BPM/BNP/STELLANTIS/STM</t>
  </si>
  <si>
    <t>DE000VG7XJZ1</t>
  </si>
  <si>
    <t>DE000HC8EES7</t>
  </si>
  <si>
    <t>POSTE ITALIANE/STMICROELECTRONICS</t>
  </si>
  <si>
    <t>GB00BSG1RB28</t>
  </si>
  <si>
    <t>ALPHABET</t>
  </si>
  <si>
    <t>XS2463285283</t>
  </si>
  <si>
    <t>PORSCHE AUTOMOBIL/UNICREDIT/MONCLER</t>
  </si>
  <si>
    <t>XS2953806325</t>
  </si>
  <si>
    <t>CH1390870082</t>
  </si>
  <si>
    <t>KERING/STM/VOLKS</t>
  </si>
  <si>
    <t>XS2674334961</t>
  </si>
  <si>
    <t>DE000UG2X486</t>
  </si>
  <si>
    <t>STELLANTIS/INTESA/BPER</t>
  </si>
  <si>
    <t>XS2306654786</t>
  </si>
  <si>
    <t>BASF SE/LINDE PLC</t>
  </si>
  <si>
    <t>NLBNPIT2LZL0</t>
  </si>
  <si>
    <t>SX7E/NKY/RTY/SX6E</t>
  </si>
  <si>
    <t>NLBNPIT2CPY3</t>
  </si>
  <si>
    <t>TEN/STLA/RACE/MONC</t>
  </si>
  <si>
    <t>NLBNPIT2GMJ2</t>
  </si>
  <si>
    <t>RHM/AIR/MTX/HO</t>
  </si>
  <si>
    <t>IT0005487456</t>
  </si>
  <si>
    <t>GENERAL MOTORS</t>
  </si>
  <si>
    <t>CH1325428782</t>
  </si>
  <si>
    <t>BPM/ISP/STLAM</t>
  </si>
  <si>
    <t>CH1400321548</t>
  </si>
  <si>
    <t>XS2775993178</t>
  </si>
  <si>
    <t>NLBNPIT23569</t>
  </si>
  <si>
    <t>ENI/TENARIS/LDO/STM</t>
  </si>
  <si>
    <t>NLBNPIT28X39</t>
  </si>
  <si>
    <t>STLAM/STMMI/LDO/MONC</t>
  </si>
  <si>
    <t>DE000VK16ZJ4</t>
  </si>
  <si>
    <t>BPM/MPS/LEONARDO/STM</t>
  </si>
  <si>
    <t>NLBNPIT20US1</t>
  </si>
  <si>
    <t>AIRBNB/BOOKING/NORWEGIAN CRUISE LINE</t>
  </si>
  <si>
    <t>NLBNPIT20029</t>
  </si>
  <si>
    <t>ENI/INTESA/TELECOM</t>
  </si>
  <si>
    <t>CH1438098498</t>
  </si>
  <si>
    <t>ISP/LEONARDO/UCG</t>
  </si>
  <si>
    <t>XS2872481051</t>
  </si>
  <si>
    <t>BPM/G/INTESA/ENI</t>
  </si>
  <si>
    <t>XS3025743082</t>
  </si>
  <si>
    <t>COMMERZBANK/MPS/BPM</t>
  </si>
  <si>
    <t>XS2872764431</t>
  </si>
  <si>
    <t>AEGON/AXA</t>
  </si>
  <si>
    <t>IT0005487498</t>
  </si>
  <si>
    <t>IT0005451494</t>
  </si>
  <si>
    <t>XS2984348909</t>
  </si>
  <si>
    <t>AEGON/MERCEDES/ENI</t>
  </si>
  <si>
    <t>CH1400332354</t>
  </si>
  <si>
    <t>CH1139080464</t>
  </si>
  <si>
    <t>STELLANTIS/RENAULT/VOLKSWAGEN</t>
  </si>
  <si>
    <t>NLBNPIT1JO96</t>
  </si>
  <si>
    <t>NLBNPIT1QUN8</t>
  </si>
  <si>
    <t>MONCLER/CAPRI HOLDINGS/PORSCHE</t>
  </si>
  <si>
    <t>CH1194704917</t>
  </si>
  <si>
    <t>META PLATFORMS/ZOOM VIDEO COMMUNICATIONS</t>
  </si>
  <si>
    <t>XS2542287458</t>
  </si>
  <si>
    <t>NESTE</t>
  </si>
  <si>
    <t>CH1400319641</t>
  </si>
  <si>
    <t>XS3025727473</t>
  </si>
  <si>
    <t>XS2526288357</t>
  </si>
  <si>
    <t>IT0005508467</t>
  </si>
  <si>
    <t>IT0006757790</t>
  </si>
  <si>
    <t>AXA/DEUTSCHE POST/BNP PARIBAS</t>
  </si>
  <si>
    <t>XS2395122752</t>
  </si>
  <si>
    <t>VOW/BABA/INTL</t>
  </si>
  <si>
    <t>XS2919387873</t>
  </si>
  <si>
    <t>JE00BS6BVP46</t>
  </si>
  <si>
    <t>JE00BS6BB439</t>
  </si>
  <si>
    <t>DE000VD5T7R7</t>
  </si>
  <si>
    <t>DE000HD7C7H4</t>
  </si>
  <si>
    <t>ADM/NVIDIA/STM IT</t>
  </si>
  <si>
    <t>IT0006768243</t>
  </si>
  <si>
    <t>GOLD/NEM/FCX</t>
  </si>
  <si>
    <t>CH1438094604</t>
  </si>
  <si>
    <t>CAC/FTSEMIB/OMX/SMI</t>
  </si>
  <si>
    <t>DE000UJ01GJ0</t>
  </si>
  <si>
    <t>BAMI/BPER/LDO/MONC</t>
  </si>
  <si>
    <t>XS2395112878</t>
  </si>
  <si>
    <t>XS2395122596</t>
  </si>
  <si>
    <t>AMAZON/MICROSOFT/TESLA</t>
  </si>
  <si>
    <t>NLBNPIT298F4</t>
  </si>
  <si>
    <t>STLA/STM/TELECOM/CAMPARI</t>
  </si>
  <si>
    <t>NLBNPIT20094</t>
  </si>
  <si>
    <t>XS2905717158</t>
  </si>
  <si>
    <t>FTSEMIB/HSCEI/RUSSEL</t>
  </si>
  <si>
    <t>DE000UG3YEK2</t>
  </si>
  <si>
    <t>XS2919387956</t>
  </si>
  <si>
    <t>NLBNPIT2FQ63</t>
  </si>
  <si>
    <t>BPM/MB/ISP/MPS</t>
  </si>
  <si>
    <t>IT0005635898</t>
  </si>
  <si>
    <t>DE000UG571F8</t>
  </si>
  <si>
    <t>ALLIANZ/ASML</t>
  </si>
  <si>
    <t>DE000UG581B6</t>
  </si>
  <si>
    <t>ASML/VINCI</t>
  </si>
  <si>
    <t>XS2677132438</t>
  </si>
  <si>
    <t>BNP/LVMH/TOTAL</t>
  </si>
  <si>
    <t>CH1409722076</t>
  </si>
  <si>
    <t>IT0006765207</t>
  </si>
  <si>
    <t>IT0006765967</t>
  </si>
  <si>
    <t>SX6P/EUROSTOXX50/S&amp;P500/EUROSTOXXBANKS</t>
  </si>
  <si>
    <t>DE000VK2MG97</t>
  </si>
  <si>
    <t>MPS/CAMPAR/STLA/TEN</t>
  </si>
  <si>
    <t>XS2872502583</t>
  </si>
  <si>
    <t>XS2129431859</t>
  </si>
  <si>
    <t>XS2576636711</t>
  </si>
  <si>
    <t>A2A/STELLANTIS/ENI</t>
  </si>
  <si>
    <t>IT0006762584</t>
  </si>
  <si>
    <t>XS2840441856</t>
  </si>
  <si>
    <t>ADS/LEVI/NIKE</t>
  </si>
  <si>
    <t>XS2724083865</t>
  </si>
  <si>
    <t>UNICREDIT/ABN AMRO/COMMERZBANK</t>
  </si>
  <si>
    <t>XS2394946177</t>
  </si>
  <si>
    <t>CH1216492244</t>
  </si>
  <si>
    <t>BANCO BPM/ENI/ENEL/STELLANTIS</t>
  </si>
  <si>
    <t>IT0006762691</t>
  </si>
  <si>
    <t>DE000SX66SR6</t>
  </si>
  <si>
    <t>DE000VG2U9N5</t>
  </si>
  <si>
    <t>LDO/MONCLER/STLA/STM FR</t>
  </si>
  <si>
    <t>DE000VC5YNM7</t>
  </si>
  <si>
    <t>CH1438098035</t>
  </si>
  <si>
    <t>APPLE/META</t>
  </si>
  <si>
    <t>DE000VG644Q9</t>
  </si>
  <si>
    <t>COIN/MARA/RIOT</t>
  </si>
  <si>
    <t>NLBNPIT1UX09</t>
  </si>
  <si>
    <t>NLBNPIT1Q6J1</t>
  </si>
  <si>
    <t>FERRARI/MONCLER/SALVATORE FERRAGAMO</t>
  </si>
  <si>
    <t>XS2615049017</t>
  </si>
  <si>
    <t>NLBNPIT1OY06</t>
  </si>
  <si>
    <t>BHP/EXELON/BWX TECHNOLOGIES</t>
  </si>
  <si>
    <t>DE000UG4BT10</t>
  </si>
  <si>
    <t>STLAM/STMMI/BPE</t>
  </si>
  <si>
    <t>DE000VG637F6</t>
  </si>
  <si>
    <t>AMD/ASML/NVIDIA/STM</t>
  </si>
  <si>
    <t>IT0005619744</t>
  </si>
  <si>
    <t>INTESA/AXA/STMMI</t>
  </si>
  <si>
    <t>CH1438096625</t>
  </si>
  <si>
    <t>BPM/ENI/ISP/UCG</t>
  </si>
  <si>
    <t>DE000UG0W7S0</t>
  </si>
  <si>
    <t>BPER/FERRAGAMO/STLA</t>
  </si>
  <si>
    <t>DE000HD9J498</t>
  </si>
  <si>
    <t>BIONT/DIAS/PHILIPS</t>
  </si>
  <si>
    <t>DE000VD189Q8</t>
  </si>
  <si>
    <t>INTESA SANPAOLO/STELLANTIS/STM/UNICREDIT</t>
  </si>
  <si>
    <t>IT0005608820</t>
  </si>
  <si>
    <t>CH1400318767</t>
  </si>
  <si>
    <t>XS2395084721</t>
  </si>
  <si>
    <t>ENI/STELLANTIS</t>
  </si>
  <si>
    <t>XS2975931705</t>
  </si>
  <si>
    <t>IT0005598468</t>
  </si>
  <si>
    <t>GB00BSGG7177</t>
  </si>
  <si>
    <t>XS2742999241</t>
  </si>
  <si>
    <t>ENEL/TERNA/DAVIDE CAMPARI-MILANO</t>
  </si>
  <si>
    <t>DE000VG36QF7</t>
  </si>
  <si>
    <t>UBISOFT ENTERTAINMENT/ELECTRONIC ARTS</t>
  </si>
  <si>
    <t>DE000HD9SE09</t>
  </si>
  <si>
    <t>BMPS/BPER/STELLANTIS</t>
  </si>
  <si>
    <t>CH1336235663</t>
  </si>
  <si>
    <t>BANCO BPM/MEDIOBANCA/NVIDIA</t>
  </si>
  <si>
    <t>XS2395102051</t>
  </si>
  <si>
    <t>NOVARTIS</t>
  </si>
  <si>
    <t>XS2935581327</t>
  </si>
  <si>
    <t>SX6E/SMI/SX7E/UKX</t>
  </si>
  <si>
    <t>XS2984366042</t>
  </si>
  <si>
    <t>SANT/COMMERZ/SG</t>
  </si>
  <si>
    <t>DE000UJ0JAN8</t>
  </si>
  <si>
    <t>ASML/BAYER/BPER</t>
  </si>
  <si>
    <t>XS2998305861</t>
  </si>
  <si>
    <t>ISP/COMMER/SAN/BBVA</t>
  </si>
  <si>
    <t>IT0006767435</t>
  </si>
  <si>
    <t>XS3005082436</t>
  </si>
  <si>
    <t>DE000VG44DJ1</t>
  </si>
  <si>
    <t>BEYOND/NOVAVAX/SOLAR</t>
  </si>
  <si>
    <t>XS3025646046</t>
  </si>
  <si>
    <t>XS3031184206</t>
  </si>
  <si>
    <t>STL/CAMPARI/NEXI/STM</t>
  </si>
  <si>
    <t>CH1369849448</t>
  </si>
  <si>
    <t>BPER BANCA/ENEL/STELLANTIS/UNICREDIT</t>
  </si>
  <si>
    <t>XS2813395675</t>
  </si>
  <si>
    <t>FRELU0004049</t>
  </si>
  <si>
    <t>DEUTSCHE TELEKOM/TELECOM ITALIA/VODAFONE</t>
  </si>
  <si>
    <t>IT0006753484</t>
  </si>
  <si>
    <t>LEONARDO/NEXI/STM FR</t>
  </si>
  <si>
    <t>CH1336232371</t>
  </si>
  <si>
    <t>BPM/BARCLAYS/COMMERZBANK/UNICREDIT</t>
  </si>
  <si>
    <t>DE000VU8P449</t>
  </si>
  <si>
    <t>STELLANTIS/VOLKSWAGEN/TESLA</t>
  </si>
  <si>
    <t>XS2395068799</t>
  </si>
  <si>
    <t>STLA/MONC</t>
  </si>
  <si>
    <t>DE000VG12XA5</t>
  </si>
  <si>
    <t>LDO/STM FR/STLA/UCG</t>
  </si>
  <si>
    <t>XS2742931103</t>
  </si>
  <si>
    <t>STELLANTIS/FERRARI/UNICREDIT/BANCO BPM</t>
  </si>
  <si>
    <t>XS2975930996</t>
  </si>
  <si>
    <t>LI/PDD/NTES/BABA</t>
  </si>
  <si>
    <t>CH1423921266</t>
  </si>
  <si>
    <t>BPM/BPER/STELLANTIS</t>
  </si>
  <si>
    <t>XS2999240091</t>
  </si>
  <si>
    <t>STM/STELLANTIS</t>
  </si>
  <si>
    <t>XS3000961154</t>
  </si>
  <si>
    <t>CH1438098084</t>
  </si>
  <si>
    <t>XS2912723041</t>
  </si>
  <si>
    <t>SPM/CVX/XOM/SHELL</t>
  </si>
  <si>
    <t>DE000VC3B749</t>
  </si>
  <si>
    <t>NVDA/STMPA/WOLF</t>
  </si>
  <si>
    <t>NLBNPIT1OXP2</t>
  </si>
  <si>
    <t>TENARIS/NEXI/PIRELLI</t>
  </si>
  <si>
    <t>XS2965560928</t>
  </si>
  <si>
    <t>JE00BLS31X72</t>
  </si>
  <si>
    <t>FINECO/INTESA SANPAOLO/UNICREDIT</t>
  </si>
  <si>
    <t>DE000VG12W56</t>
  </si>
  <si>
    <t>DE000VK2MQH2</t>
  </si>
  <si>
    <t>XS2959262952</t>
  </si>
  <si>
    <t>Davide Campari Milano</t>
  </si>
  <si>
    <t>DE000VM7G5Y1</t>
  </si>
  <si>
    <t>XS2936371058</t>
  </si>
  <si>
    <t>CH1369852467</t>
  </si>
  <si>
    <t>BPER/RACE/FINECO</t>
  </si>
  <si>
    <t>DE000VC6MF42</t>
  </si>
  <si>
    <t>BYD/GEELY AUTOM/NIO</t>
  </si>
  <si>
    <t>IT0006766643</t>
  </si>
  <si>
    <t>ST/OR/ENI/CAMP</t>
  </si>
  <si>
    <t>DE000HC310Z0</t>
  </si>
  <si>
    <t>ADV MICRO DEVICES/CNH INDUSTR/STMICROELE</t>
  </si>
  <si>
    <t>XS2897793704</t>
  </si>
  <si>
    <t>BPM/STELLANTIS/ENEL/BPER</t>
  </si>
  <si>
    <t>DE000VG7WXF6</t>
  </si>
  <si>
    <t>COMMERZ/HEID/SAP</t>
  </si>
  <si>
    <t>CH1246015742</t>
  </si>
  <si>
    <t>DE000VM64YM7</t>
  </si>
  <si>
    <t>BPM/STLA/STM</t>
  </si>
  <si>
    <t>XS2395095842</t>
  </si>
  <si>
    <t>ASM/BPM/SIEMENS</t>
  </si>
  <si>
    <t>CH1349980438</t>
  </si>
  <si>
    <t>BPM/NEXI/STM/TELECOM</t>
  </si>
  <si>
    <t>CH1400326547</t>
  </si>
  <si>
    <t>INTESA SANPAOLO/UNICREDIT/BANCO BPM/LVMH</t>
  </si>
  <si>
    <t>DE000HD39FN4</t>
  </si>
  <si>
    <t>Super Micro Computer</t>
  </si>
  <si>
    <t>CH1358850597</t>
  </si>
  <si>
    <t>BAMI/STMPA/UCG</t>
  </si>
  <si>
    <t>IT0006768573</t>
  </si>
  <si>
    <t>NLBNPIT21SX3</t>
  </si>
  <si>
    <t>DE000VG3TML2</t>
  </si>
  <si>
    <t>ARM/CISCO/NIO</t>
  </si>
  <si>
    <t>DE000VG7YHF5</t>
  </si>
  <si>
    <t>DE000HD9WA72</t>
  </si>
  <si>
    <t>DE000HD7C7M4</t>
  </si>
  <si>
    <t>BPM/INTESA/STM/STLAM</t>
  </si>
  <si>
    <t>XS2395098606</t>
  </si>
  <si>
    <t>XS2953806168</t>
  </si>
  <si>
    <t>BASKET 3 STOXX EU 600</t>
  </si>
  <si>
    <t>DE000UH568A4</t>
  </si>
  <si>
    <t>PLUG POWER/RENAULT/ENI</t>
  </si>
  <si>
    <t>DE000VG0GDX9</t>
  </si>
  <si>
    <t>XS2912599102</t>
  </si>
  <si>
    <t>LDO/MONC/ENEL/STLAM</t>
  </si>
  <si>
    <t>DE000HC8QNN3</t>
  </si>
  <si>
    <t>BANCO BPM/INTESA SANPAOLO/NEXI</t>
  </si>
  <si>
    <t>DE000VM8MXP6</t>
  </si>
  <si>
    <t>NLBNPIT1SO61</t>
  </si>
  <si>
    <t>BURBERRY/FERRAGAMO/PORSCHE AUTOMOBIL</t>
  </si>
  <si>
    <t>DE000VG433Y1</t>
  </si>
  <si>
    <t>XS2860641328</t>
  </si>
  <si>
    <t>DE000UP795U1</t>
  </si>
  <si>
    <t>XS2706630956</t>
  </si>
  <si>
    <t>AMD/INTEL/STMICROELECTRONICS</t>
  </si>
  <si>
    <t>DE000VC9UKD2</t>
  </si>
  <si>
    <t>INTC/MU//NVDA</t>
  </si>
  <si>
    <t>XS2451615905</t>
  </si>
  <si>
    <t>XS2836177340</t>
  </si>
  <si>
    <t>DE000VD7VEE4</t>
  </si>
  <si>
    <t>MARATHON DIG/WOLFSPEED</t>
  </si>
  <si>
    <t>XS2428623768</t>
  </si>
  <si>
    <t>A2A/NEXI/UNICREDIT</t>
  </si>
  <si>
    <t>IT0006755745</t>
  </si>
  <si>
    <t>STMICROELECTRONICS/UNICREDIT/NEXI</t>
  </si>
  <si>
    <t>DE000UG641F9</t>
  </si>
  <si>
    <t>ARCELOR/SGOB/HEIDEL</t>
  </si>
  <si>
    <t>XS2519475540</t>
  </si>
  <si>
    <t>DE000UL006T9</t>
  </si>
  <si>
    <t>GLENCORE/RIO TINTO/BHP LTD ADR/VALE</t>
  </si>
  <si>
    <t>DE000UE9MB74</t>
  </si>
  <si>
    <t>BOEING/CATERPILLAR/GENRL ELEC/PLUG/VERNO</t>
  </si>
  <si>
    <t>DE000UG1U4V2</t>
  </si>
  <si>
    <t>ASML/INTEL/STMMI</t>
  </si>
  <si>
    <t>IT0005617797</t>
  </si>
  <si>
    <t>DEUTSCHE BANK AG</t>
  </si>
  <si>
    <t>Li Auto Inc.</t>
  </si>
  <si>
    <t>OMX</t>
  </si>
  <si>
    <t>XPENG</t>
  </si>
  <si>
    <t>FORVIA</t>
  </si>
  <si>
    <t>KONE Corporation</t>
  </si>
  <si>
    <t>Colgate-Palmolive</t>
  </si>
  <si>
    <t>Lindt &amp; Sprüngli AG</t>
  </si>
  <si>
    <t>MERCK &amp; CO</t>
  </si>
  <si>
    <t>Palantir Technologies</t>
  </si>
  <si>
    <t>LINDE PLC</t>
  </si>
  <si>
    <t>Airbus</t>
  </si>
  <si>
    <t>Hermès International</t>
  </si>
  <si>
    <t>Materialise NV</t>
  </si>
  <si>
    <t>NORWEGIAN CRUISE LINE</t>
  </si>
  <si>
    <t>ZOOM VIDEO COMMUNICATIONS</t>
  </si>
  <si>
    <t>Deutsche Post</t>
  </si>
  <si>
    <t>Freeport-McMoRan</t>
  </si>
  <si>
    <t>Archer-Daniels-Midland</t>
  </si>
  <si>
    <t>EUROSTOXXBANKS</t>
  </si>
  <si>
    <t>INTL</t>
  </si>
  <si>
    <t>Levi Strauss &amp; Co.</t>
  </si>
  <si>
    <t>STMicroelectronics</t>
  </si>
  <si>
    <t>Exelon Corporation</t>
  </si>
  <si>
    <t>BWX TECHNOLOGIES</t>
  </si>
  <si>
    <t>UBISOFT ENTERTAINMENT</t>
  </si>
  <si>
    <t>Beyond Meat</t>
  </si>
  <si>
    <t>NetEase Inc.</t>
  </si>
  <si>
    <t>Li Auto</t>
  </si>
  <si>
    <t>Exxon Mobil Corporation</t>
  </si>
  <si>
    <t>HeidelbergCement</t>
  </si>
  <si>
    <t>Geely Automobile Holdings</t>
  </si>
  <si>
    <t>CNH Industrial</t>
  </si>
  <si>
    <t>Advanced Micro Devices</t>
  </si>
  <si>
    <t>Marathon Digital Holdings</t>
  </si>
  <si>
    <t>SGOB</t>
  </si>
  <si>
    <t>VERNO</t>
  </si>
  <si>
    <t>General Electric</t>
  </si>
  <si>
    <t>Caterpillar</t>
  </si>
  <si>
    <t>IT0005435380</t>
  </si>
  <si>
    <t>FTSEMIB/NASDAQ 100/NIKKEI 225</t>
  </si>
  <si>
    <t>DE000HD5WAK9</t>
  </si>
  <si>
    <t>FERRARI/IVECO/STLA</t>
  </si>
  <si>
    <t>DE000UG4VN95</t>
  </si>
  <si>
    <t>NASDAQ 100</t>
  </si>
  <si>
    <t>RUSSELL 2000 INDEX</t>
  </si>
  <si>
    <t>NLBNPIT245W0</t>
  </si>
  <si>
    <t>CH1283538796</t>
  </si>
  <si>
    <t>XS2933048154</t>
  </si>
  <si>
    <t>XS2876315297</t>
  </si>
  <si>
    <t>IT0006767419</t>
  </si>
  <si>
    <t>IT0006768581</t>
  </si>
  <si>
    <t>DE000UJ1YYN5</t>
  </si>
  <si>
    <t>CH1358860174</t>
  </si>
  <si>
    <t>CH1349980685</t>
  </si>
  <si>
    <t>CH1390858582</t>
  </si>
  <si>
    <t>XS2998488766</t>
  </si>
  <si>
    <t>XS3025601025</t>
  </si>
  <si>
    <t>DE000VG7WPK2</t>
  </si>
  <si>
    <t>IT0005647794</t>
  </si>
  <si>
    <t>IT0005639817</t>
  </si>
  <si>
    <t>GB00BTC0W267</t>
  </si>
  <si>
    <t>DE000HC712K9</t>
  </si>
  <si>
    <t>XS2838197015</t>
  </si>
  <si>
    <t>DE000UP0GYD7</t>
  </si>
  <si>
    <t>IT0005619991</t>
  </si>
  <si>
    <t>JE00BLS3JN38</t>
  </si>
  <si>
    <t>GB00BSG2DL70</t>
  </si>
  <si>
    <t>IT0005603235</t>
  </si>
  <si>
    <t>CH1390864473</t>
  </si>
  <si>
    <t>XS2873868850</t>
  </si>
  <si>
    <t>JE00BGBB8N29</t>
  </si>
  <si>
    <t>DE000UM8L209</t>
  </si>
  <si>
    <t>XS2850204178</t>
  </si>
  <si>
    <t>XS2719849015</t>
  </si>
  <si>
    <t>XS2648388358</t>
  </si>
  <si>
    <t>DE000VM8RPM8</t>
  </si>
  <si>
    <t>IT0005598476</t>
  </si>
  <si>
    <t>IT0006765025</t>
  </si>
  <si>
    <t>CH1369861260</t>
  </si>
  <si>
    <t>BBVA/BPER/COMMERZBANK</t>
  </si>
  <si>
    <t>DE000VK2NJ85</t>
  </si>
  <si>
    <t>IT0005614075</t>
  </si>
  <si>
    <t>BNP/DB/ISP/UCG</t>
  </si>
  <si>
    <t>XS2912692816</t>
  </si>
  <si>
    <t>IT0005561714</t>
  </si>
  <si>
    <t>DE000SW8VTE2</t>
  </si>
  <si>
    <t>DE000SU5WP54</t>
  </si>
  <si>
    <t>XS2945409204</t>
  </si>
  <si>
    <t>IT0005451718</t>
  </si>
  <si>
    <t>CH1336243212</t>
  </si>
  <si>
    <t>BAR/BBVA/BPER/UCG</t>
  </si>
  <si>
    <t>DE000VC97CP7</t>
  </si>
  <si>
    <t>XS2998227610</t>
  </si>
  <si>
    <t>XS2872351353</t>
  </si>
  <si>
    <t>NASDAQ/ESTOXX 50/S&amp;P500/NIKKEI</t>
  </si>
  <si>
    <t>IT0006766742</t>
  </si>
  <si>
    <t>LEONARDO/NEXI/STM</t>
  </si>
  <si>
    <t>XS3025665343</t>
  </si>
  <si>
    <t>IT0005640088</t>
  </si>
  <si>
    <t>DE000HC1C525</t>
  </si>
  <si>
    <t>SG/STMPA/STL/KERING</t>
  </si>
  <si>
    <t>IT0006769191</t>
  </si>
  <si>
    <t>RTY/SPX/NKY/SD3E</t>
  </si>
  <si>
    <t>IT0006765173</t>
  </si>
  <si>
    <t>IT0006762980</t>
  </si>
  <si>
    <t>UBS/BNP/CA/DB</t>
  </si>
  <si>
    <t>XS3025746267</t>
  </si>
  <si>
    <t>IT0006767401</t>
  </si>
  <si>
    <t>ANGLO AMERICAN/ARCELOR MITTAL/RIO TINTO</t>
  </si>
  <si>
    <t>XS2422044847</t>
  </si>
  <si>
    <t>UCG/MT/RNO/BAMI</t>
  </si>
  <si>
    <t>XS2801010013</t>
  </si>
  <si>
    <t>IT0005457046</t>
  </si>
  <si>
    <t>XS2734569457</t>
  </si>
  <si>
    <t>XS2838156847</t>
  </si>
  <si>
    <t>ING/NEXI/TENARIS</t>
  </si>
  <si>
    <t>XS2395080570</t>
  </si>
  <si>
    <t>XS2777206983</t>
  </si>
  <si>
    <t>MPS/COMMERZ/SG/SANT</t>
  </si>
  <si>
    <t>DE000VC97H08</t>
  </si>
  <si>
    <t>Prysmian</t>
  </si>
  <si>
    <t>IT0006767997</t>
  </si>
  <si>
    <t>ASML/INFINEON/NXP</t>
  </si>
  <si>
    <t>XS2880925164</t>
  </si>
  <si>
    <t>IT0005594798</t>
  </si>
  <si>
    <t>IT0005640120</t>
  </si>
  <si>
    <t>XS2442160219</t>
  </si>
  <si>
    <t>XS2876257663</t>
  </si>
  <si>
    <t>XS2395098358</t>
  </si>
  <si>
    <t>BABA/INTEL/PALANTIR</t>
  </si>
  <si>
    <t>DE000VG421W0</t>
  </si>
  <si>
    <t>IT0006767393</t>
  </si>
  <si>
    <t>CH1349982780</t>
  </si>
  <si>
    <t>NOVOB/BATS/KER</t>
  </si>
  <si>
    <t>IT0006762568</t>
  </si>
  <si>
    <t>SHL/MRK/AZN/NOVOB</t>
  </si>
  <si>
    <t>XS2967234449</t>
  </si>
  <si>
    <t>LVMH/NOVO NORD/ASML</t>
  </si>
  <si>
    <t>DE000UG4VNH3</t>
  </si>
  <si>
    <t>XS2459874397</t>
  </si>
  <si>
    <t>NLBNPIT1UX25</t>
  </si>
  <si>
    <t>AMER AIR/BOEING/DEUTSCHE LUFTHA</t>
  </si>
  <si>
    <t>XS2509391590</t>
  </si>
  <si>
    <t>WALTDI/COCA/PFIZ</t>
  </si>
  <si>
    <t>IT0005567406</t>
  </si>
  <si>
    <t>DE000VG4LTW9</t>
  </si>
  <si>
    <t>STM/ENI/RACE/BC</t>
  </si>
  <si>
    <t>XS3025681381</t>
  </si>
  <si>
    <t>NLBNPIT2EPL6</t>
  </si>
  <si>
    <t>IT0006756230</t>
  </si>
  <si>
    <t>IT0005647885</t>
  </si>
  <si>
    <t>DE000UG1VQP5</t>
  </si>
  <si>
    <t>SX5E/SX7E/FTSEMIB</t>
  </si>
  <si>
    <t>CH1358858145</t>
  </si>
  <si>
    <t>IT0005598492</t>
  </si>
  <si>
    <t>IT0005417511</t>
  </si>
  <si>
    <t>M-BENZ/STELLANTIS/VOLKSWAGEN</t>
  </si>
  <si>
    <t>XS2623598757</t>
  </si>
  <si>
    <t>DE000VU33S26</t>
  </si>
  <si>
    <t>RENAULT/VOLKSWAGEN/STELLANTIS/PORSCHE AG</t>
  </si>
  <si>
    <t>IT0006757402</t>
  </si>
  <si>
    <t>FORD/STELLANTIS/VOLKSWAGEN</t>
  </si>
  <si>
    <t>DE000UM5RUE2</t>
  </si>
  <si>
    <t>IT0006766064</t>
  </si>
  <si>
    <t>FXI/UBT/SPX</t>
  </si>
  <si>
    <t>CH1369861799</t>
  </si>
  <si>
    <t>IT0005636169</t>
  </si>
  <si>
    <t>IT0006760877</t>
  </si>
  <si>
    <t>DE000UL4HSP7</t>
  </si>
  <si>
    <t>BMW/MERCEDES-BENZ/PORSCHE AG VZ</t>
  </si>
  <si>
    <t>IT0006757733</t>
  </si>
  <si>
    <t>LDO/PIRC/SRG/STLAM</t>
  </si>
  <si>
    <t>NLBNPIT2GMT1</t>
  </si>
  <si>
    <t>XS2506530265</t>
  </si>
  <si>
    <t>ENI/REPSOL SM</t>
  </si>
  <si>
    <t>XS2934320073</t>
  </si>
  <si>
    <t>DE000SU5WQJ3</t>
  </si>
  <si>
    <t>DE000SU5WQH7</t>
  </si>
  <si>
    <t>VESTAS WIND SYS/SUNRUN/SOLAREDGE TECH</t>
  </si>
  <si>
    <t>DE000VM7G507</t>
  </si>
  <si>
    <t>ENGIE/SUNRUN/VESTAS WIND</t>
  </si>
  <si>
    <t>GB00BR0CZ436</t>
  </si>
  <si>
    <t>AAL/ABNB/CCL/LHA</t>
  </si>
  <si>
    <t>XS2940975977</t>
  </si>
  <si>
    <t>SXEP/NDX/SX5/RTY/SXP</t>
  </si>
  <si>
    <t>IT0006766684</t>
  </si>
  <si>
    <t>ENI/SAIPEM/TENARIS</t>
  </si>
  <si>
    <t>XS2862469405</t>
  </si>
  <si>
    <t>A2A/PIRELLI/TENARIS</t>
  </si>
  <si>
    <t>CH1237088880</t>
  </si>
  <si>
    <t>LILLY/MODERNA/PFIZER</t>
  </si>
  <si>
    <t>DE000VG2U9L9</t>
  </si>
  <si>
    <t>BAY/ELI/MERCK/NOVO</t>
  </si>
  <si>
    <t>DE000VG43232</t>
  </si>
  <si>
    <t>LLY/NOVOB</t>
  </si>
  <si>
    <t>XS2919353891</t>
  </si>
  <si>
    <t>DE000HD9J4E9</t>
  </si>
  <si>
    <t>DE000HC4WVT0</t>
  </si>
  <si>
    <t>FERRARI/PORSCHE AG VZ</t>
  </si>
  <si>
    <t>IT0006756263</t>
  </si>
  <si>
    <t>XS2469247329</t>
  </si>
  <si>
    <t>G/ENI/ROCHE/VOLKS</t>
  </si>
  <si>
    <t>CH1300959561</t>
  </si>
  <si>
    <t>TAIWAN SEMICONDUC MANUF/NORDEX/SOLAREDGE</t>
  </si>
  <si>
    <t>DE000VQ7BGP2</t>
  </si>
  <si>
    <t>ZALANDO/TESLA/SOLAREDGE</t>
  </si>
  <si>
    <t>DE000UW427H9</t>
  </si>
  <si>
    <t>IT0005613812</t>
  </si>
  <si>
    <t>XS2942728101</t>
  </si>
  <si>
    <t>XS2824175702</t>
  </si>
  <si>
    <t>CHEVRON CORPORATION/APPLE/MODERNA</t>
  </si>
  <si>
    <t>IT0006762527</t>
  </si>
  <si>
    <t>IT0005561532</t>
  </si>
  <si>
    <t>AF/DAL/LHA</t>
  </si>
  <si>
    <t>CH1308695530</t>
  </si>
  <si>
    <t>TOTAL ENERG/REPSOL</t>
  </si>
  <si>
    <t>XS2759228625</t>
  </si>
  <si>
    <t>STLA/BMW/MBENZ</t>
  </si>
  <si>
    <t>IT0005567968</t>
  </si>
  <si>
    <t>ENEL/ENGIE/IBE/VER</t>
  </si>
  <si>
    <t>DE000VD5UF58</t>
  </si>
  <si>
    <t>AIRBUS/ORANGE/STM</t>
  </si>
  <si>
    <t>XS2836185368</t>
  </si>
  <si>
    <t>NLBNPIT2G1L9</t>
  </si>
  <si>
    <t>CH1325427016</t>
  </si>
  <si>
    <t>SXEP/NKY/FTSEMIB/OMX/KWEB</t>
  </si>
  <si>
    <t>XS2881272558</t>
  </si>
  <si>
    <t>SXEP/NDX/SX7E/FXI UP</t>
  </si>
  <si>
    <t>IT0006767708</t>
  </si>
  <si>
    <t>CH1381839054</t>
  </si>
  <si>
    <t>ENI/SHELL/CL1</t>
  </si>
  <si>
    <t>CH1358855158</t>
  </si>
  <si>
    <t>IT0006766718</t>
  </si>
  <si>
    <t>NIKE/ADIDAS</t>
  </si>
  <si>
    <t>XS2387237790</t>
  </si>
  <si>
    <t>XS2275872377</t>
  </si>
  <si>
    <t>ASM INTERNATIONAL</t>
  </si>
  <si>
    <t>NLBNPIT22XW3</t>
  </si>
  <si>
    <t>XS2075959002</t>
  </si>
  <si>
    <t>STM/STLA/POSTE/TENAR</t>
  </si>
  <si>
    <t>NLBNPIT21SZ8</t>
  </si>
  <si>
    <t>IT0005417537</t>
  </si>
  <si>
    <t>INTEL/NVIDIA/PALANTIR</t>
  </si>
  <si>
    <t>CH1381840318</t>
  </si>
  <si>
    <t>PERNOD RICARD</t>
  </si>
  <si>
    <t>XS2772490814</t>
  </si>
  <si>
    <t>XS2700590073</t>
  </si>
  <si>
    <t>LOREAL/MOND/PERN/WAL</t>
  </si>
  <si>
    <t>XS2662152581</t>
  </si>
  <si>
    <t>APPLIED MAT/BROADCOM</t>
  </si>
  <si>
    <t>XS2905711979</t>
  </si>
  <si>
    <t>XS2770641624</t>
  </si>
  <si>
    <t>A2A/EDF/ENEL</t>
  </si>
  <si>
    <t>CH1314028692</t>
  </si>
  <si>
    <t>XS2581830887</t>
  </si>
  <si>
    <t>STLA/SNAM/RACE/TIT</t>
  </si>
  <si>
    <t>NLBNPIT2HE99</t>
  </si>
  <si>
    <t>A2A/ENEL/VESTAS</t>
  </si>
  <si>
    <t>CH1400325176</t>
  </si>
  <si>
    <t>ANGLO AMERICAN/BASF</t>
  </si>
  <si>
    <t>XS2300917064</t>
  </si>
  <si>
    <t>BNP PARIBAS/INTESA SANPAOLO/ALLIANZ</t>
  </si>
  <si>
    <t>XS2953805780</t>
  </si>
  <si>
    <t>AGN/CS/MET/PRU</t>
  </si>
  <si>
    <t>CH1409713026</t>
  </si>
  <si>
    <t>BLOCK/NEXI/PAYPAL</t>
  </si>
  <si>
    <t>XS2523680861</t>
  </si>
  <si>
    <t>ARM HOLDINGS UW</t>
  </si>
  <si>
    <t>CH1381827331</t>
  </si>
  <si>
    <t>FTSEMIB/NKY/SPX/SXPP</t>
  </si>
  <si>
    <t>XS2967219218</t>
  </si>
  <si>
    <t>MCD/CPG/KHC/KLG</t>
  </si>
  <si>
    <t>NLBNPIT27XB6</t>
  </si>
  <si>
    <t>EZ/NKY/UKX/SXPP</t>
  </si>
  <si>
    <t>XS2953073314</t>
  </si>
  <si>
    <t>AMD/CITIGROUP/NFLX</t>
  </si>
  <si>
    <t>IT0005594731</t>
  </si>
  <si>
    <t>BP/HUGO BOSS/INTEL</t>
  </si>
  <si>
    <t>XS2883757713</t>
  </si>
  <si>
    <t>BARC/ISP/RBI</t>
  </si>
  <si>
    <t>DE000VG42PW2</t>
  </si>
  <si>
    <t>ISP/RAIFF/UCG</t>
  </si>
  <si>
    <t>DE000VK2K7K9</t>
  </si>
  <si>
    <t>MPS/BPER/RAIFF/UCG</t>
  </si>
  <si>
    <t>DE000VG7XPL8</t>
  </si>
  <si>
    <t>SAF/NOC/SAABB/LDO</t>
  </si>
  <si>
    <t>NLBNPIT2GMI4</t>
  </si>
  <si>
    <t>TELECOM ITA/TENARIS/A2A/BRUNELLO CUCIN</t>
  </si>
  <si>
    <t>NLBNPIT20UJ0</t>
  </si>
  <si>
    <t>NLBNPIT27X63</t>
  </si>
  <si>
    <t>BEST/HUMANA/WALMART</t>
  </si>
  <si>
    <t>DE000UG2DJ12</t>
  </si>
  <si>
    <t>NLBNPIT260R9</t>
  </si>
  <si>
    <t>INFINEON/MU/AMD/NVDA</t>
  </si>
  <si>
    <t>NLBNPIT28X62</t>
  </si>
  <si>
    <t>AMD/INTEL/MU</t>
  </si>
  <si>
    <t>DE000HD8SY22</t>
  </si>
  <si>
    <t>DELL/INTEL/MICRON T</t>
  </si>
  <si>
    <t>NLBNPIT29XL1</t>
  </si>
  <si>
    <t>NLBNPIT22XP7</t>
  </si>
  <si>
    <t>ENPHASE/BLOOM/SOLAR</t>
  </si>
  <si>
    <t>NLBNPIT235I0</t>
  </si>
  <si>
    <t>ENPHASE/PLUG POWER/SUNRUN</t>
  </si>
  <si>
    <t>NLBNPIT1MA06</t>
  </si>
  <si>
    <t>TTE/ENGIE/MPC/VEOLIA</t>
  </si>
  <si>
    <t>IT0006765611</t>
  </si>
  <si>
    <t>BAMI/DIA/STLAM/UCG</t>
  </si>
  <si>
    <t>NLBNPIT21AV5</t>
  </si>
  <si>
    <t>XS2656226664</t>
  </si>
  <si>
    <t>ZALANDO/CIE FINANCIERE/SWATCH</t>
  </si>
  <si>
    <t>XS2448737747</t>
  </si>
  <si>
    <t>UNIPOL/ISP/STLA</t>
  </si>
  <si>
    <t>XS2878491179</t>
  </si>
  <si>
    <t>LDO/BAE/RHM/THALES</t>
  </si>
  <si>
    <t>XS2967233045</t>
  </si>
  <si>
    <t>ENI/PIRELLI/UNICREDIT</t>
  </si>
  <si>
    <t>CH1248693207</t>
  </si>
  <si>
    <t>PIRELLI/STELLANTIS/STMICROELECTRONICS</t>
  </si>
  <si>
    <t>IT0005540312</t>
  </si>
  <si>
    <t>BC/MONC/PIRELLI</t>
  </si>
  <si>
    <t>CH1369852483</t>
  </si>
  <si>
    <t>NLBNPIT2AAE1</t>
  </si>
  <si>
    <t>CHART/NTFLX/WALT DIS/WARNER</t>
  </si>
  <si>
    <t>NLBNPIT2AAJ0</t>
  </si>
  <si>
    <t>CH1438099330</t>
  </si>
  <si>
    <t>CONTINENTAL/MICHELIN/PIRELLI</t>
  </si>
  <si>
    <t>DE000VU9WS51</t>
  </si>
  <si>
    <t>GB00BS5GNM13</t>
  </si>
  <si>
    <t>UBS GROUP AG</t>
  </si>
  <si>
    <t>XS2990396256</t>
  </si>
  <si>
    <t>UBISOFT</t>
  </si>
  <si>
    <t>DE000VG42DS6</t>
  </si>
  <si>
    <t>INTEL/QUALCOMM</t>
  </si>
  <si>
    <t>XS2297317773</t>
  </si>
  <si>
    <t>NIO/TESLA/FORD</t>
  </si>
  <si>
    <t>DE000VD39AW7</t>
  </si>
  <si>
    <t>NIO INC</t>
  </si>
  <si>
    <t>DE000VC3T584</t>
  </si>
  <si>
    <t>XS2168926827</t>
  </si>
  <si>
    <t>DHER/TIT/VTY</t>
  </si>
  <si>
    <t>DE000VG7WQ70</t>
  </si>
  <si>
    <t>XS2473142888</t>
  </si>
  <si>
    <t>Booking Holdings Inc. (BC is a ticker for Booking sometimes, or Brunswick. BKNG is more specific)</t>
  </si>
  <si>
    <t>A2A/ENEL/ITALGAS</t>
  </si>
  <si>
    <t>CH1381830533</t>
  </si>
  <si>
    <t>Mondelez International Inc.</t>
  </si>
  <si>
    <t>G MILLS/MOND/ALTRIA</t>
  </si>
  <si>
    <t>DE000VG432X5</t>
  </si>
  <si>
    <t>Western Alliance Bancorporation</t>
  </si>
  <si>
    <t>ESTEELAUDER/KER/SFER</t>
  </si>
  <si>
    <t>NLBNPIT1YQB5</t>
  </si>
  <si>
    <t>PORSCHE/FERRARI/MONC/SFER</t>
  </si>
  <si>
    <t>DE000UG2X494</t>
  </si>
  <si>
    <t>DE000UM73UC9</t>
  </si>
  <si>
    <t>CH1400332974</t>
  </si>
  <si>
    <t>PFIZER/MERCK KGAA</t>
  </si>
  <si>
    <t>CH1390861024</t>
  </si>
  <si>
    <t>CH1381833347</t>
  </si>
  <si>
    <t>MONC/EXXON/SIEMENS</t>
  </si>
  <si>
    <t>DE000UM8U4A7</t>
  </si>
  <si>
    <t>Siemens Healthineers AG</t>
  </si>
  <si>
    <t>British American Tobacco p.l.c.</t>
  </si>
  <si>
    <t>Merck &amp; Co., Inc.</t>
  </si>
  <si>
    <t>NLBNPIT1SOD8</t>
  </si>
  <si>
    <t>DIAS/ENEL/BPER/LDO</t>
  </si>
  <si>
    <t>NLBNPIT285C8</t>
  </si>
  <si>
    <t>STM/STLA/DIAS/BPM</t>
  </si>
  <si>
    <t>XS2761994479</t>
  </si>
  <si>
    <t>DIAS/ENEL/LDO/STM</t>
  </si>
  <si>
    <t>NLBNPIT2AAA9</t>
  </si>
  <si>
    <t>MPS/CAMPARI/DIAS/ENI</t>
  </si>
  <si>
    <t>DE000UG2X4C8</t>
  </si>
  <si>
    <t>META/PINT/REDD/SNAP</t>
  </si>
  <si>
    <t>DE000VK2MG30</t>
  </si>
  <si>
    <t>ABN/BAMI/DBK/UCG</t>
  </si>
  <si>
    <t>CH1358855653</t>
  </si>
  <si>
    <t>Under Armour Inc-Class A</t>
  </si>
  <si>
    <t>CH1332464507</t>
  </si>
  <si>
    <t>Électricité de France S.A.</t>
  </si>
  <si>
    <t>SXP</t>
  </si>
  <si>
    <t>SX5</t>
  </si>
  <si>
    <t>ISXX DECR STLA</t>
  </si>
  <si>
    <t>ISXX DECR STLA/VOLKS</t>
  </si>
  <si>
    <t>XS2581830705</t>
  </si>
  <si>
    <t>KWEB</t>
  </si>
  <si>
    <t>EZ</t>
  </si>
  <si>
    <t>Taiwan Semiconductor Manufacturing Company (TSMC)</t>
  </si>
  <si>
    <t>Nordex SE</t>
  </si>
  <si>
    <t>Compass Group PLC</t>
  </si>
  <si>
    <t>Koninklijke DSM-Firmenich N.V.</t>
  </si>
  <si>
    <t>Porsche Automobil Holding SE Vz</t>
  </si>
  <si>
    <t>FORD/TESLA/PORSCHE VZ</t>
  </si>
  <si>
    <t>DE000HC7BDT5</t>
  </si>
  <si>
    <t>Delta Air Lines Inc.</t>
  </si>
  <si>
    <t>AMERICAN AIRLINES GROUP/AIRFRANCE/DELTA</t>
  </si>
  <si>
    <t>NLBNPIT1SO79</t>
  </si>
  <si>
    <t>Enagás S.A.</t>
  </si>
  <si>
    <t>RWE/ENAGAS/ENEL</t>
  </si>
  <si>
    <t>XS2395064293</t>
  </si>
  <si>
    <t>NIKKEI</t>
  </si>
  <si>
    <t>Mazda Motor Corporation</t>
  </si>
  <si>
    <t>MAZDA/PORSCHE/RENAULT/STELLANTIS</t>
  </si>
  <si>
    <t>DE000VD1NAZ7</t>
  </si>
  <si>
    <t>Humana Inc.</t>
  </si>
  <si>
    <t>Shopify Inc.</t>
  </si>
  <si>
    <t>AMZN/BABA/SHOP</t>
  </si>
  <si>
    <t>DE000VC4KZE0</t>
  </si>
  <si>
    <t>BEST Inc.</t>
  </si>
  <si>
    <t>Dell Technologies Inc.</t>
  </si>
  <si>
    <t>XS2506530182</t>
  </si>
  <si>
    <t>Trump Media &amp; Technology Group Corp.</t>
  </si>
  <si>
    <t>TRUMP MEDIA &amp; TECH</t>
  </si>
  <si>
    <t>DE000VG6DRW5</t>
  </si>
  <si>
    <t>Euronext Eurozone Div &amp; Gov 40EW DEC5%</t>
  </si>
  <si>
    <t>XS2297315645</t>
  </si>
  <si>
    <t>UBT (UBS Group AG ticker on some exchanges)</t>
  </si>
  <si>
    <t>SX5E/UBT/SPX</t>
  </si>
  <si>
    <t>CH1381831473</t>
  </si>
  <si>
    <t>Ericsson</t>
  </si>
  <si>
    <t>ERICSS/PORSCHE/SOCGEN</t>
  </si>
  <si>
    <t>IT0006763764</t>
  </si>
  <si>
    <t>MSFT/CISCO/C3.AI</t>
  </si>
  <si>
    <t>NLBNPIT2FHV9</t>
  </si>
  <si>
    <t>AbbVie Inc. (AGN was Allergan, acquired by AbbVie; or Ageas if context points there)</t>
  </si>
  <si>
    <t>MetLife Inc.</t>
  </si>
  <si>
    <t>Pioneer Natural Resources Company (Acquired by ExxonMobil)</t>
  </si>
  <si>
    <t>PROSH 20+ Y ETF</t>
  </si>
  <si>
    <t>BPM/ISP/PROSH 20+ Y ETF/UCG</t>
  </si>
  <si>
    <t>CH1369857292</t>
  </si>
  <si>
    <t>Chart Industries Inc.</t>
  </si>
  <si>
    <t>UnitedHealth Group Incorporated</t>
  </si>
  <si>
    <t>UnitedHealth Group Inc</t>
  </si>
  <si>
    <t>CH1400329004</t>
  </si>
  <si>
    <t>Compagnie Générale des Établissements Michelin</t>
  </si>
  <si>
    <t>Vistry Group PLC</t>
  </si>
  <si>
    <t>Northrop Grumman Corporation</t>
  </si>
  <si>
    <t>Altria Group Inc.</t>
  </si>
  <si>
    <t>General Mills Inc.</t>
  </si>
  <si>
    <t>S&amp;P GLBL CLEAN ENERGY 3.5% DECREMENT IND</t>
  </si>
  <si>
    <t>XS2315161823</t>
  </si>
  <si>
    <t>General Motors Company</t>
  </si>
  <si>
    <t>PORSCHE AG VZ/GEN MOTO/TESLA/VOLKSWAGEN</t>
  </si>
  <si>
    <t>DE000HC5F5X6</t>
  </si>
  <si>
    <t>XPeng Inc.</t>
  </si>
  <si>
    <t>NIO INC/TESLA INC/XPENG INC.</t>
  </si>
  <si>
    <t>JE00BLS3C234</t>
  </si>
  <si>
    <t>ARCELORMITTAL/HELLOFRESH/VARTA</t>
  </si>
  <si>
    <t>CH1124142915</t>
  </si>
  <si>
    <t>SWISS MARKET INDEX</t>
  </si>
  <si>
    <t>GB00BTC5BQ89</t>
  </si>
  <si>
    <t>HelloFresh</t>
  </si>
  <si>
    <t>XS2395132983</t>
  </si>
  <si>
    <t>BPER/UCG/ISP/ENEL</t>
  </si>
  <si>
    <t>XS2749288754</t>
  </si>
  <si>
    <t>DE000HD2SU89</t>
  </si>
  <si>
    <t>STM MI/UNICREDIT</t>
  </si>
  <si>
    <t>NLBNPIT1XWD1</t>
  </si>
  <si>
    <t>GENERALI/ENEL/ENI</t>
  </si>
  <si>
    <t>CH1390868904</t>
  </si>
  <si>
    <t>BANCO BPM/BPER/ENEL</t>
  </si>
  <si>
    <t>DE000UM4X7W5</t>
  </si>
  <si>
    <t>GENERALI/ENI/UNICREDIT</t>
  </si>
  <si>
    <t>DE000VG37B45</t>
  </si>
  <si>
    <t>MPS/ISP/MB/UCG</t>
  </si>
  <si>
    <t>DE000VC22Z48</t>
  </si>
  <si>
    <t>BPM/ENI/STLA/STM FR</t>
  </si>
  <si>
    <t>NLBNPIT23T06</t>
  </si>
  <si>
    <t>BPE/BAMI/STLAM/STMMI</t>
  </si>
  <si>
    <t>CH1390861008</t>
  </si>
  <si>
    <t>BPM/LDO/STMPA/UCG</t>
  </si>
  <si>
    <t>XS2881345883</t>
  </si>
  <si>
    <t>ENI/ENEL/INTESA</t>
  </si>
  <si>
    <t>IT0005599789</t>
  </si>
  <si>
    <t>BPM/ISP/MB</t>
  </si>
  <si>
    <t>CH1369848838</t>
  </si>
  <si>
    <t>IT0006763673</t>
  </si>
  <si>
    <t>UNICREDIT/CBK/BPM</t>
  </si>
  <si>
    <t>CH1409720815</t>
  </si>
  <si>
    <t>BANCA MONTE P. SIENA</t>
  </si>
  <si>
    <t>IT0006762519</t>
  </si>
  <si>
    <t>BANCO BPM/SAIPEM/STMICROELECTRONICS</t>
  </si>
  <si>
    <t>DE000UG27K13</t>
  </si>
  <si>
    <t>BMPS/ENI/FERRARI</t>
  </si>
  <si>
    <t>XS2927929211</t>
  </si>
  <si>
    <t>BPM/ENI/FERRARI/MONC</t>
  </si>
  <si>
    <t>DE000VD4V5G1</t>
  </si>
  <si>
    <t>BANCO BPM/STELLANTIS/UNICREDIT/ENI</t>
  </si>
  <si>
    <t>XS2897824277</t>
  </si>
  <si>
    <t>BPER/BBVA/UCG/SG</t>
  </si>
  <si>
    <t>IT0006759176</t>
  </si>
  <si>
    <t>ENEL/STELLANTIS/BNP</t>
  </si>
  <si>
    <t>XS2897736570</t>
  </si>
  <si>
    <t>MPS/BPER/BPM/INTESA</t>
  </si>
  <si>
    <t>CH1423921498</t>
  </si>
  <si>
    <t>BARC/BBVA/MPS/UCG</t>
  </si>
  <si>
    <t>XS2897786591</t>
  </si>
  <si>
    <t>BPM/LEONARDO/MPS</t>
  </si>
  <si>
    <t>NLBNPIT2GME3</t>
  </si>
  <si>
    <t>ENEL/GENERALI/LDO</t>
  </si>
  <si>
    <t>CH1381835961</t>
  </si>
  <si>
    <t>BPM/LDO/STMPA</t>
  </si>
  <si>
    <t>CH1423921217</t>
  </si>
  <si>
    <t>AXA/BPER/ENEL/ENI</t>
  </si>
  <si>
    <t>XS2975890240</t>
  </si>
  <si>
    <t>CH1400331802</t>
  </si>
  <si>
    <t>SOCIETE GENERALE/UNICREDIT</t>
  </si>
  <si>
    <t>IT0006764481</t>
  </si>
  <si>
    <t>ENEL/ENI/BPM</t>
  </si>
  <si>
    <t>GB00BSG2DG28</t>
  </si>
  <si>
    <t>IT0005550782</t>
  </si>
  <si>
    <t>DE000HD9SE17</t>
  </si>
  <si>
    <t>BMPS/BPER/ISP/NEXI</t>
  </si>
  <si>
    <t>DE000UG23VF7</t>
  </si>
  <si>
    <t>INTESASANPAOLO/MEDIOBANCA</t>
  </si>
  <si>
    <t>DE000VG42DT4</t>
  </si>
  <si>
    <t>BMPS/ISP/UNICREDIT</t>
  </si>
  <si>
    <t>CH1336238717</t>
  </si>
  <si>
    <t>BANCO BPM/MONCLER/UNICREDIT</t>
  </si>
  <si>
    <t>CH1409720161</t>
  </si>
  <si>
    <t>BPM/NVDA/STLAMI/TSLA</t>
  </si>
  <si>
    <t>DE000VC787Z1</t>
  </si>
  <si>
    <t>NLBNPIT2FHO4</t>
  </si>
  <si>
    <t>MEDIOBANCA/BPM/BPER</t>
  </si>
  <si>
    <t>XS2959157657</t>
  </si>
  <si>
    <t>DE000VK2K7N3</t>
  </si>
  <si>
    <t>BARC/COMMER/G</t>
  </si>
  <si>
    <t>NLBNPIT2HHE1</t>
  </si>
  <si>
    <t>UCG/MB/BMPS/BPER</t>
  </si>
  <si>
    <t>IT0005586851</t>
  </si>
  <si>
    <t>XS2695108030</t>
  </si>
  <si>
    <t>ENI/MEDIOBANCA/STELLANTIS</t>
  </si>
  <si>
    <t>CH1400331810</t>
  </si>
  <si>
    <t>INTESA/STM FR</t>
  </si>
  <si>
    <t>DE000HD39F40</t>
  </si>
  <si>
    <t>DE000VG3U2V2</t>
  </si>
  <si>
    <t>XS2034005608</t>
  </si>
  <si>
    <t>BANCO BPM/ENI/STELLANTIS</t>
  </si>
  <si>
    <t>NLBNPIT2EPV5</t>
  </si>
  <si>
    <t>NVDA/MSFT/AMZN/META</t>
  </si>
  <si>
    <t>IT0006764689</t>
  </si>
  <si>
    <t>IT0006766023</t>
  </si>
  <si>
    <t>CH1438093002</t>
  </si>
  <si>
    <t>SOCIETE GENERALE/UNICREDIT/BPER BANCA</t>
  </si>
  <si>
    <t>DE000VC4UK05</t>
  </si>
  <si>
    <t>BAMI/BMPS/RACE/STMPA</t>
  </si>
  <si>
    <t>CH1336241463</t>
  </si>
  <si>
    <t>BAMI/ISP/META/NVIDIA</t>
  </si>
  <si>
    <t>NLBNPIT1X450</t>
  </si>
  <si>
    <t>GENERALI/BPM/ENI/STM</t>
  </si>
  <si>
    <t>XS2881258136</t>
  </si>
  <si>
    <t>BPM/INTESA/RACE/ENI</t>
  </si>
  <si>
    <t>DE000VD2WND6</t>
  </si>
  <si>
    <t>LDO/MONCLER/NEXI/UCG</t>
  </si>
  <si>
    <t>DE000VP7SCZ5</t>
  </si>
  <si>
    <t>VEOLIA/ENGIE/ENEL/RWE</t>
  </si>
  <si>
    <t>DE000VM2MR66</t>
  </si>
  <si>
    <t>CH1369852764</t>
  </si>
  <si>
    <t>INTEL/STMPA</t>
  </si>
  <si>
    <t>DE000HD6JA72</t>
  </si>
  <si>
    <t>AMD/META/TESLA</t>
  </si>
  <si>
    <t>CH1438092913</t>
  </si>
  <si>
    <t>ENI/KER/UCG</t>
  </si>
  <si>
    <t>XS2850198180</t>
  </si>
  <si>
    <t>DE000VM16UZ7</t>
  </si>
  <si>
    <t>FINECO/GEN/PFIZ</t>
  </si>
  <si>
    <t>XS2931385327</t>
  </si>
  <si>
    <t>ENEL/UCG/ENI/INTESA</t>
  </si>
  <si>
    <t>CH1349976287</t>
  </si>
  <si>
    <t>BPM/ENEL/FINECO</t>
  </si>
  <si>
    <t>NLBNPIT2FQ55</t>
  </si>
  <si>
    <t>IT0006767617</t>
  </si>
  <si>
    <t>STLAMMI/STMPA/TSLA</t>
  </si>
  <si>
    <t>IT0006763368</t>
  </si>
  <si>
    <t>ENEL/STLA FR/UNICREDIT/ENI</t>
  </si>
  <si>
    <t>IT0006757386</t>
  </si>
  <si>
    <t>CH1261320126</t>
  </si>
  <si>
    <t>AMAZON/META/STELLANTIS/UNICREDIT</t>
  </si>
  <si>
    <t>CH1381840797</t>
  </si>
  <si>
    <t>XS2938980815</t>
  </si>
  <si>
    <t>FERRARI/LEONARDO</t>
  </si>
  <si>
    <t>XS2906636795</t>
  </si>
  <si>
    <t>XS2938769598</t>
  </si>
  <si>
    <t>RACE/ENI/UNICREDIT</t>
  </si>
  <si>
    <t>XS2623596546</t>
  </si>
  <si>
    <t>ENEL/ISP/STM</t>
  </si>
  <si>
    <t>NLBNPIT27TZ3</t>
  </si>
  <si>
    <t>DE000UG2X4D6</t>
  </si>
  <si>
    <t>MPS/BAYER/KERING</t>
  </si>
  <si>
    <t>NLBNPIT1YQ61</t>
  </si>
  <si>
    <t>UNICREDIT/ENEL/ENI</t>
  </si>
  <si>
    <t>DE000VC6MF75</t>
  </si>
  <si>
    <t>ASML/META/NVIDIA</t>
  </si>
  <si>
    <t>IT0006766437</t>
  </si>
  <si>
    <t>TSLA/NVDA/META</t>
  </si>
  <si>
    <t>DE000HC8QNU8</t>
  </si>
  <si>
    <t>PORSCHE AG VZ/FERRARI/STELLANTIS/TESLA</t>
  </si>
  <si>
    <t>XS2648327133</t>
  </si>
  <si>
    <t>XS2905716853</t>
  </si>
  <si>
    <t>BPER/SX7E</t>
  </si>
  <si>
    <t>CH1216492251</t>
  </si>
  <si>
    <t>ENEL/STELLANTIS/UNICREDIT</t>
  </si>
  <si>
    <t>XS2674392142</t>
  </si>
  <si>
    <t>ENI/BPM/STM/STLA</t>
  </si>
  <si>
    <t>DE000UM27KJ1</t>
  </si>
  <si>
    <t>ENI/STELLANTIS/INTESA/GENERALI</t>
  </si>
  <si>
    <t>DE000VD5TWD6</t>
  </si>
  <si>
    <t>BPM/ENEL/ENI/G</t>
  </si>
  <si>
    <t>NLBNPIT2FHQ9</t>
  </si>
  <si>
    <t>ENEL/LDO/UCG/G</t>
  </si>
  <si>
    <t>XS2751790861</t>
  </si>
  <si>
    <t>STELLANTIS/FERRARI/BANCO BPM/STMMI</t>
  </si>
  <si>
    <t>IT0006755000</t>
  </si>
  <si>
    <t>ENEL/UNICREDIT/MONCLER</t>
  </si>
  <si>
    <t>DE000HB7TFA3</t>
  </si>
  <si>
    <t>NLBNPIT226D0</t>
  </si>
  <si>
    <t>ENI/ENEL/LDO/UCG</t>
  </si>
  <si>
    <t>XS2395145704</t>
  </si>
  <si>
    <t>STM/STLAM/TELECOM</t>
  </si>
  <si>
    <t>XS2395058485</t>
  </si>
  <si>
    <t>STM/UCG</t>
  </si>
  <si>
    <t>XS2931435288</t>
  </si>
  <si>
    <t>CH1253168640</t>
  </si>
  <si>
    <t>NLBNPIT2HE81</t>
  </si>
  <si>
    <t>DE000VC3T6L6</t>
  </si>
  <si>
    <t>FINECOBANK/MEDIOBANCA/INTESA/UNICREDIT</t>
  </si>
  <si>
    <t>XS2690035451</t>
  </si>
  <si>
    <t>VOLKSWAGEN/RENAULT</t>
  </si>
  <si>
    <t>IT0005640153</t>
  </si>
  <si>
    <t>Leonardo SpA</t>
  </si>
  <si>
    <t>XS2872489542</t>
  </si>
  <si>
    <t>ENI/STMMI/BAMI</t>
  </si>
  <si>
    <t>IT0006765983</t>
  </si>
  <si>
    <t>AMD/NVIDIA/STM FR</t>
  </si>
  <si>
    <t>XS2615049108</t>
  </si>
  <si>
    <t>NLBNPIT2EPM4</t>
  </si>
  <si>
    <t>ENEL/BPM/G/LDO</t>
  </si>
  <si>
    <t>XS2751800843</t>
  </si>
  <si>
    <t>STM/STELLANTIS/UNICREDIT/BPM</t>
  </si>
  <si>
    <t>XS2872552414</t>
  </si>
  <si>
    <t>CH1358854490</t>
  </si>
  <si>
    <t>XS2897736497</t>
  </si>
  <si>
    <t>BPM/LEONARDO/BPER</t>
  </si>
  <si>
    <t>XS2662217111</t>
  </si>
  <si>
    <t>UCG/ENI/STM/STLA</t>
  </si>
  <si>
    <t>XS2909631330</t>
  </si>
  <si>
    <t>XS2799320648</t>
  </si>
  <si>
    <t>NLBNPIT1OL43</t>
  </si>
  <si>
    <t>XS2979432783</t>
  </si>
  <si>
    <t>CREDIT AG/BPM/MPS</t>
  </si>
  <si>
    <t>DE000VC251T1</t>
  </si>
  <si>
    <t>DE000VC7REE3</t>
  </si>
  <si>
    <t>TESLA/COINBASE GLOBAL</t>
  </si>
  <si>
    <t>CH1358855042</t>
  </si>
  <si>
    <t>XS2885721436</t>
  </si>
  <si>
    <t>XS2987944548</t>
  </si>
  <si>
    <t>UCG/STLA/STM/BPER</t>
  </si>
  <si>
    <t>CH1290280945</t>
  </si>
  <si>
    <t>BPM/ISP/STELL/TENAR</t>
  </si>
  <si>
    <t>XS2317913700</t>
  </si>
  <si>
    <t>DE000HC24DT0</t>
  </si>
  <si>
    <t>XS2502552099</t>
  </si>
  <si>
    <t>XS2648311640</t>
  </si>
  <si>
    <t>DE000VG4MGN3</t>
  </si>
  <si>
    <t>ENGIE/SIEM/RWE/VEO</t>
  </si>
  <si>
    <t>CH1300965022</t>
  </si>
  <si>
    <t>DE000UG2SYJ6</t>
  </si>
  <si>
    <t>ENEL/ENI/STELLANTIS/STMICROELECTRONICS</t>
  </si>
  <si>
    <t>DE000SX66SA2</t>
  </si>
  <si>
    <t>CH1349976758</t>
  </si>
  <si>
    <t>GENERALI/FINECO/UCG</t>
  </si>
  <si>
    <t>IT0006766734</t>
  </si>
  <si>
    <t>CH1325435571</t>
  </si>
  <si>
    <t>DE000HC7BDW9</t>
  </si>
  <si>
    <t>FORD/TESLA/STELLANTIS</t>
  </si>
  <si>
    <t>IT0005636102</t>
  </si>
  <si>
    <t>BPM/BPER/FINECO</t>
  </si>
  <si>
    <t>XS2872765750</t>
  </si>
  <si>
    <t>BPM/RACE/MONCL/STM</t>
  </si>
  <si>
    <t>XS2860606412</t>
  </si>
  <si>
    <t>STLAM/BMPS/BPM/STMMI</t>
  </si>
  <si>
    <t>CH1369861278</t>
  </si>
  <si>
    <t>IT0005636110</t>
  </si>
  <si>
    <t>BARCLAYS/BPER/STM</t>
  </si>
  <si>
    <t>XS2997060798</t>
  </si>
  <si>
    <t>ISP/BPM/SG</t>
  </si>
  <si>
    <t>CH1308692123</t>
  </si>
  <si>
    <t>GENERALI/BPM/FINECO</t>
  </si>
  <si>
    <t>XS3021686103</t>
  </si>
  <si>
    <t>UCG/MPS/ISP/BPM</t>
  </si>
  <si>
    <t>IT0005611451</t>
  </si>
  <si>
    <t>IT0005636086</t>
  </si>
  <si>
    <t>DE000VD8H9M5</t>
  </si>
  <si>
    <t>MICROSOFT/NVIDIA</t>
  </si>
  <si>
    <t>DE000UG23VP6</t>
  </si>
  <si>
    <t>IT0005624967</t>
  </si>
  <si>
    <t>BNP PARIBAS/MEDIOBANCA</t>
  </si>
  <si>
    <t>IT0006764648</t>
  </si>
  <si>
    <t>ISP/AXA/BNP/ACA</t>
  </si>
  <si>
    <t>XS2395071157</t>
  </si>
  <si>
    <t>XS2538951364</t>
  </si>
  <si>
    <t>MERCEDES-BENZ/PORSCHE</t>
  </si>
  <si>
    <t>DE000VC5UNZ7</t>
  </si>
  <si>
    <t>BNP/BPER/INTESA</t>
  </si>
  <si>
    <t>CH1423918585</t>
  </si>
  <si>
    <t>MPS/BPER/ENI/UCG</t>
  </si>
  <si>
    <t>XS2955945279</t>
  </si>
  <si>
    <t>BARC/BPER/BPM/MPS</t>
  </si>
  <si>
    <t>XS2491857871</t>
  </si>
  <si>
    <t>STELLANTIS/VOLKSWAGEN</t>
  </si>
  <si>
    <t>DE000VM5CC39</t>
  </si>
  <si>
    <t>MONCLER/STELLANTIS/TENARIS/UNICREDIT</t>
  </si>
  <si>
    <t>IT0006768805</t>
  </si>
  <si>
    <t>CH1423921191</t>
  </si>
  <si>
    <t>MPS/DB/SG/UCG</t>
  </si>
  <si>
    <t>XS2872488577</t>
  </si>
  <si>
    <t>PORSCHE/KERING/LVMH</t>
  </si>
  <si>
    <t>NLBNPIT28K59</t>
  </si>
  <si>
    <t>XS2372809116</t>
  </si>
  <si>
    <t>NLBNPIT1JU49</t>
  </si>
  <si>
    <t>XS2876715801</t>
  </si>
  <si>
    <t>BMPS/BPM/STMMI/RACE</t>
  </si>
  <si>
    <t>XS2952967128</t>
  </si>
  <si>
    <t>ENI/NVDA/UCG</t>
  </si>
  <si>
    <t>CH1390861438</t>
  </si>
  <si>
    <t>BAYER/RENAULT/UCG</t>
  </si>
  <si>
    <t>DE000HC9KWL9</t>
  </si>
  <si>
    <t>BANCO BPM/NEXI/STM</t>
  </si>
  <si>
    <t>NLBNPIT1YQ79</t>
  </si>
  <si>
    <t>ENI/STMMI/TIT</t>
  </si>
  <si>
    <t>NLBNPIT20UM4</t>
  </si>
  <si>
    <t>A2A/ENGIE/RWE/VEOLIA</t>
  </si>
  <si>
    <t>CH1358853997</t>
  </si>
  <si>
    <t>BANCO BPM/SOCIETE GENERALE/DEUTSCHE BANK</t>
  </si>
  <si>
    <t>NLBNPIT2HHC5</t>
  </si>
  <si>
    <t>UNICREDIT/MEDIOBANCA/BPER BANCA</t>
  </si>
  <si>
    <t>DE000VK2NJQ6</t>
  </si>
  <si>
    <t>XS2784814688</t>
  </si>
  <si>
    <t>DE000VG12W31</t>
  </si>
  <si>
    <t>BMPS/BPER</t>
  </si>
  <si>
    <t>XS2741469824</t>
  </si>
  <si>
    <t>XS2706578932</t>
  </si>
  <si>
    <t>XS2998070614</t>
  </si>
  <si>
    <t>STM/STLAM/KER/ASML</t>
  </si>
  <si>
    <t>DE000VC97HK7</t>
  </si>
  <si>
    <t>BPM/BPER/LDO/STM FR</t>
  </si>
  <si>
    <t>CH1261326412</t>
  </si>
  <si>
    <t>IT0005514267</t>
  </si>
  <si>
    <t>ENEL/NEXI</t>
  </si>
  <si>
    <t>CH1271360260</t>
  </si>
  <si>
    <t>IT0005611246</t>
  </si>
  <si>
    <t>UNICREDIT/RENAULT</t>
  </si>
  <si>
    <t>DE000VC8NB35</t>
  </si>
  <si>
    <t>BANCO BPM/NVIDIA</t>
  </si>
  <si>
    <t>XS2718306025</t>
  </si>
  <si>
    <t>BANCO BPM/STMMI/STELLANTIS/TENARIS</t>
  </si>
  <si>
    <t>DE000VD1EE12</t>
  </si>
  <si>
    <t>BNP/KERING/PORSCHE</t>
  </si>
  <si>
    <t>DE000VD39AQ9</t>
  </si>
  <si>
    <t>BPM/NEXI/STELLANTIS/STM</t>
  </si>
  <si>
    <t>XS2395110237</t>
  </si>
  <si>
    <t>BANCO BPM/ENI/FINECO</t>
  </si>
  <si>
    <t>DE000UG23UW4</t>
  </si>
  <si>
    <t>NLBNPIT20UI2</t>
  </si>
  <si>
    <t>DE000VC2W7B1</t>
  </si>
  <si>
    <t>MPS/BPER/LDO/STM</t>
  </si>
  <si>
    <t>CH1423924476</t>
  </si>
  <si>
    <t>AMERICAN A/COIN/TESLA</t>
  </si>
  <si>
    <t>DE000UJ0M3E5</t>
  </si>
  <si>
    <t>CH1336217778</t>
  </si>
  <si>
    <t>DE000VD5MX31</t>
  </si>
  <si>
    <t>NLBNPIT1XWF6</t>
  </si>
  <si>
    <t>STLAM/STM/TENA</t>
  </si>
  <si>
    <t>DE000VC7UB52</t>
  </si>
  <si>
    <t>Coinbase</t>
  </si>
  <si>
    <t>XS2972141100</t>
  </si>
  <si>
    <t>XS2952064462</t>
  </si>
  <si>
    <t>COMMERZBANK</t>
  </si>
  <si>
    <t>DE000VD6Q210</t>
  </si>
  <si>
    <t>MPS/LDO/NEXI/RACE</t>
  </si>
  <si>
    <t>DE000VC8M1R6</t>
  </si>
  <si>
    <t>BMPS/BPER/LDO/STLAM</t>
  </si>
  <si>
    <t>CH1400323841</t>
  </si>
  <si>
    <t>INTEL/TESLA</t>
  </si>
  <si>
    <t>CH1381828743</t>
  </si>
  <si>
    <t>BPM/CAMPARI/LDO/STM</t>
  </si>
  <si>
    <t>DE000UG1VQB5</t>
  </si>
  <si>
    <t>DE000HD9SE66</t>
  </si>
  <si>
    <t>ENI/PRY/SAIPEM</t>
  </si>
  <si>
    <t>CH1409720195</t>
  </si>
  <si>
    <t>AMD/BAMI/BPER/NVDA</t>
  </si>
  <si>
    <t>IT0005622698</t>
  </si>
  <si>
    <t>DE000VG6DQU1</t>
  </si>
  <si>
    <t>ENEL/ENI/G/FERRARI</t>
  </si>
  <si>
    <t>CH1390869969</t>
  </si>
  <si>
    <t>DE000HD9J480</t>
  </si>
  <si>
    <t>IT0005567943</t>
  </si>
  <si>
    <t>NLBNPIT2EPQ5</t>
  </si>
  <si>
    <t>DE000UP6R819</t>
  </si>
  <si>
    <t>STM/BPER/LDO/SAIPEM</t>
  </si>
  <si>
    <t>XS2777275798</t>
  </si>
  <si>
    <t>XS2367374621</t>
  </si>
  <si>
    <t>MEDIOBANCA/INTESA SANPAOLO/ASSICURAZIONI</t>
  </si>
  <si>
    <t>DE000VG0FBB1</t>
  </si>
  <si>
    <t>CH1174364526</t>
  </si>
  <si>
    <t>SNAM/STELLANTIS/UNICREDIT</t>
  </si>
  <si>
    <t>XS2648301682</t>
  </si>
  <si>
    <t>DE000HC8QNK9</t>
  </si>
  <si>
    <t>INTESA/STM/SAIPEM</t>
  </si>
  <si>
    <t>XS2504165049</t>
  </si>
  <si>
    <t>FERRARI/MERCEDES-BENZ</t>
  </si>
  <si>
    <t>DE000HD5WQ52</t>
  </si>
  <si>
    <t>BPER/FINECOBANK/NEXI</t>
  </si>
  <si>
    <t>NLBNPIT1NIW1</t>
  </si>
  <si>
    <t>CARNIVAL/LUFTHANSA/AIRBNB</t>
  </si>
  <si>
    <t>CH1283544265</t>
  </si>
  <si>
    <t>DE000VK2MA93</t>
  </si>
  <si>
    <t>ENEL/SIEMENS/VEOLIA</t>
  </si>
  <si>
    <t>DE000UL5WRU5</t>
  </si>
  <si>
    <t>VOLKSWAGEN/INTESA SANPAOLO/TENARIS/STM</t>
  </si>
  <si>
    <t>CH1248689510</t>
  </si>
  <si>
    <t>XS2911454697</t>
  </si>
  <si>
    <t>GENERALI/ISP/LVMH/MB</t>
  </si>
  <si>
    <t>XS2706672792</t>
  </si>
  <si>
    <t>ENI/ENEL/TESLA/ADIDAS</t>
  </si>
  <si>
    <t>DE000UM4S5T2</t>
  </si>
  <si>
    <t>STLA/VOLKS/BPM/UCG</t>
  </si>
  <si>
    <t>XS2701366218</t>
  </si>
  <si>
    <t>CH1314024055</t>
  </si>
  <si>
    <t>GOOGL/AMZN/ENI/ISP</t>
  </si>
  <si>
    <t>CH1400322470</t>
  </si>
  <si>
    <t>CH1423925192</t>
  </si>
  <si>
    <t>BPER/CAMPARI/LDO/UCG</t>
  </si>
  <si>
    <t>DE000VD7BLX1</t>
  </si>
  <si>
    <t>BPM/BPER/STELLANTIS/UNICREDIT</t>
  </si>
  <si>
    <t>CH1283544273</t>
  </si>
  <si>
    <t>NLBNPIT2AAL6</t>
  </si>
  <si>
    <t>C3.AI/META/TESLA</t>
  </si>
  <si>
    <t>DE000HB5N5D0</t>
  </si>
  <si>
    <t>FERRARI/KERING/LVMH</t>
  </si>
  <si>
    <t>IT0005647877</t>
  </si>
  <si>
    <t>XS2794979026</t>
  </si>
  <si>
    <t>AMAZON/NVIDIA/NETFLIX</t>
  </si>
  <si>
    <t>DE000VM1B6A0</t>
  </si>
  <si>
    <t>XS2395084994</t>
  </si>
  <si>
    <t>CH1349984620</t>
  </si>
  <si>
    <t>CH1390868862</t>
  </si>
  <si>
    <t>CAMPARI/LEONARDO/STM</t>
  </si>
  <si>
    <t>CH1332467450</t>
  </si>
  <si>
    <t>BPM/ISP/STLA/UCG</t>
  </si>
  <si>
    <t>DE000VC97HV4</t>
  </si>
  <si>
    <t>DE000VK2NCQ1</t>
  </si>
  <si>
    <t>IT0006764283</t>
  </si>
  <si>
    <t>NLBNPIT2KVU2</t>
  </si>
  <si>
    <t>LEONARDO/ENI/BPM</t>
  </si>
  <si>
    <t>DE000UL6L9U9</t>
  </si>
  <si>
    <t>TENARIS/TOTALENERGIES/SNAM/CAMPARI</t>
  </si>
  <si>
    <t>NLBNPIT1YH70</t>
  </si>
  <si>
    <t>GENERALI/ENEL/STELLANTIS</t>
  </si>
  <si>
    <t>XS2024916343</t>
  </si>
  <si>
    <t>XS2637678298</t>
  </si>
  <si>
    <t>ISP/MB/MONTEPASCHI</t>
  </si>
  <si>
    <t>IT0006767724</t>
  </si>
  <si>
    <t>NLBNPIT1VGT4</t>
  </si>
  <si>
    <t>STLAM/STM/TELECOMITA</t>
  </si>
  <si>
    <t>CH1336235093</t>
  </si>
  <si>
    <t>BANCO BPM/ENEL/ENI/UNICREDIT</t>
  </si>
  <si>
    <t>IT0006764663</t>
  </si>
  <si>
    <t>STM/UCG/RACE/BAMI</t>
  </si>
  <si>
    <t>XS2845454433</t>
  </si>
  <si>
    <t>CH1300955361</t>
  </si>
  <si>
    <t>NEXI/POSTE/UCG</t>
  </si>
  <si>
    <t>DE000HB9L0R9</t>
  </si>
  <si>
    <t>AMD/ENEL/NEXI</t>
  </si>
  <si>
    <t>DE000HD2LCX8</t>
  </si>
  <si>
    <t>AMD/META/NVIDIA/TESLA</t>
  </si>
  <si>
    <t>NLBNPIT2KVR8</t>
  </si>
  <si>
    <t>DE000HD2T3F3</t>
  </si>
  <si>
    <t>IT0006764911</t>
  </si>
  <si>
    <t>ENEL/STLAM/STMPA</t>
  </si>
  <si>
    <t>DE000VC68PA2</t>
  </si>
  <si>
    <t>DE000UG1U4P4</t>
  </si>
  <si>
    <t>MPS/RACE/STMMI/UCG</t>
  </si>
  <si>
    <t>DE000VC5YNH7</t>
  </si>
  <si>
    <t>MPS/FINECO/MONCLER</t>
  </si>
  <si>
    <t>IT0006762063</t>
  </si>
  <si>
    <t>CA/ISP/UCG/BPM</t>
  </si>
  <si>
    <t>DE000VK2MG89</t>
  </si>
  <si>
    <t>LDO/PRY/STM/UCG</t>
  </si>
  <si>
    <t>XS2931384601</t>
  </si>
  <si>
    <t>IT0006767633</t>
  </si>
  <si>
    <t>NOVO/TESLA/MODERNA</t>
  </si>
  <si>
    <t>DE000VC04SX3</t>
  </si>
  <si>
    <t>AMD/ASML/NVIDIA</t>
  </si>
  <si>
    <t>DE000UJ2B380</t>
  </si>
  <si>
    <t>UNICREDIT/ENEL</t>
  </si>
  <si>
    <t>IT0005586299</t>
  </si>
  <si>
    <t>MONCLER/POSTE ITALIANE/STELLANTIS</t>
  </si>
  <si>
    <t>DE000VG7WJ04</t>
  </si>
  <si>
    <t>BPER BANCA/BANCO BPM/INTESA SANPAOLO</t>
  </si>
  <si>
    <t>XS2395109908</t>
  </si>
  <si>
    <t>GENERALI/POSTE ITALIANE</t>
  </si>
  <si>
    <t>XS2906618462</t>
  </si>
  <si>
    <t>XS2912572836</t>
  </si>
  <si>
    <t>BMPS/SAIPEM/STMMI</t>
  </si>
  <si>
    <t>DE000VC2B5W6</t>
  </si>
  <si>
    <t>BPM/BMPS/STLAM/STMPA</t>
  </si>
  <si>
    <t>XS2912621807</t>
  </si>
  <si>
    <t>ENI/ENEL/SNAM/A2A</t>
  </si>
  <si>
    <t>DE000HC9YK54</t>
  </si>
  <si>
    <t>ENI/STM</t>
  </si>
  <si>
    <t>DE000VC2WX67</t>
  </si>
  <si>
    <t>ASML/BPM/MONC/VOLKS</t>
  </si>
  <si>
    <t>IT0006760018</t>
  </si>
  <si>
    <t>ENEL/ENGI/TTE</t>
  </si>
  <si>
    <t>XS2717648120</t>
  </si>
  <si>
    <t>AMD/NVIDIA/ALPHABET</t>
  </si>
  <si>
    <t>XS2706626764</t>
  </si>
  <si>
    <t>NLBNPIT2GMO2</t>
  </si>
  <si>
    <t>AI/PLTR/GOOGL</t>
  </si>
  <si>
    <t>DE000UG03ZE3</t>
  </si>
  <si>
    <t>M-BENZ/FORD/STELLANTIS</t>
  </si>
  <si>
    <t>CH1423924278</t>
  </si>
  <si>
    <t>ALPHABET/G/BPM/NVDA</t>
  </si>
  <si>
    <t>CH1369847608</t>
  </si>
  <si>
    <t>UNICREDIT/MONCLER/STELLANTIS</t>
  </si>
  <si>
    <t>IT0005587305</t>
  </si>
  <si>
    <t>XS2998442698</t>
  </si>
  <si>
    <t>LEONARDO/RHEINMETALL</t>
  </si>
  <si>
    <t>DE000VG433Q7</t>
  </si>
  <si>
    <t>BPM/ENEL/ENI/FERRARI</t>
  </si>
  <si>
    <t>XS2660399218</t>
  </si>
  <si>
    <t>UNICREDIT/STELLANTIS</t>
  </si>
  <si>
    <t>DE000UG64156</t>
  </si>
  <si>
    <t>MPS/KERING/STLA/STM</t>
  </si>
  <si>
    <t>XS2656228108</t>
  </si>
  <si>
    <t>IT0006762667</t>
  </si>
  <si>
    <t>XS2428858216</t>
  </si>
  <si>
    <t>BAYER/MODERNA/PFIZER</t>
  </si>
  <si>
    <t>XS2648327216</t>
  </si>
  <si>
    <t>ENI/G/RACE/BPM</t>
  </si>
  <si>
    <t>XS2509383571</t>
  </si>
  <si>
    <t>ASML/STM FR</t>
  </si>
  <si>
    <t>CH1139708361</t>
  </si>
  <si>
    <t>FORD/RENAULT/STELLANTIS/VOLKSWAGEN</t>
  </si>
  <si>
    <t>XS2395032258</t>
  </si>
  <si>
    <t>GENERALI/MEDIOBANCA/LEONARDO</t>
  </si>
  <si>
    <t>CH1290277800</t>
  </si>
  <si>
    <t>CBK/DB/ISP/UCG</t>
  </si>
  <si>
    <t>CH1283537764</t>
  </si>
  <si>
    <t>FORD/TESLA</t>
  </si>
  <si>
    <t>CH1358853450</t>
  </si>
  <si>
    <t>BAMI/ENEL/STMPA</t>
  </si>
  <si>
    <t>XS2886456479</t>
  </si>
  <si>
    <t>BPER/MB</t>
  </si>
  <si>
    <t>CH1390870108</t>
  </si>
  <si>
    <t>BPER/CAMPARI/LEONARDO/STM</t>
  </si>
  <si>
    <t>XS2648363955</t>
  </si>
  <si>
    <t>A2A/ENEL/ENGIE/RWE</t>
  </si>
  <si>
    <t>DE000VK2MG55</t>
  </si>
  <si>
    <t>ENI/LDO/RACE/STM</t>
  </si>
  <si>
    <t>IT0006765876</t>
  </si>
  <si>
    <t>ENI/CAMPARI/FINECO</t>
  </si>
  <si>
    <t>NLBNPIT2KVV0</t>
  </si>
  <si>
    <t>DE000HD9SE33</t>
  </si>
  <si>
    <t>ENI/ISP/STM IT/STLA IT</t>
  </si>
  <si>
    <t>CH1290284301</t>
  </si>
  <si>
    <t>BPM/ENI/VOLKS</t>
  </si>
  <si>
    <t>CH1283534035</t>
  </si>
  <si>
    <t>XS2862479628</t>
  </si>
  <si>
    <t>BMPS/STMMI/BAMI/ISP</t>
  </si>
  <si>
    <t>NLBNPIT2KVQ0</t>
  </si>
  <si>
    <t>DE000HC86DP7</t>
  </si>
  <si>
    <t>GENERALI/ENI/INTESA/STMICROELECTRONICS</t>
  </si>
  <si>
    <t>XS2515138217</t>
  </si>
  <si>
    <t>XS2442999038</t>
  </si>
  <si>
    <t>DE000HD5QBG7</t>
  </si>
  <si>
    <t>BANCO BPM/ADIDAS/RENAULT</t>
  </si>
  <si>
    <t>IT0006768052</t>
  </si>
  <si>
    <t>FORD/RENAULT/TESLA</t>
  </si>
  <si>
    <t>DE000VD20V92</t>
  </si>
  <si>
    <t>BANCO BPM/MONCLER/NEXI/STELLANTIS</t>
  </si>
  <si>
    <t>CH1316652309</t>
  </si>
  <si>
    <t>BAYER/PFIZER</t>
  </si>
  <si>
    <t>CH1400328535</t>
  </si>
  <si>
    <t>BPE/CPR/ISP/LDO</t>
  </si>
  <si>
    <t>IT0006767898</t>
  </si>
  <si>
    <t>STMMI/UCG/RNO/STLAM</t>
  </si>
  <si>
    <t>DE000HD8SXZ1</t>
  </si>
  <si>
    <t>BPER/KER/STLAM/STMMI</t>
  </si>
  <si>
    <t>IT0006765603</t>
  </si>
  <si>
    <t>AAPL/GOOG/META/MSFT</t>
  </si>
  <si>
    <t>DE000UL70QQ5</t>
  </si>
  <si>
    <t>IT0006763392</t>
  </si>
  <si>
    <t>CH1107634144</t>
  </si>
  <si>
    <t>CH1336243303</t>
  </si>
  <si>
    <t>INTEL/META/STLAM/UCG</t>
  </si>
  <si>
    <t>NLBNPIT1XWM2</t>
  </si>
  <si>
    <t>BMW/MERCEDES BENZ/TESLA</t>
  </si>
  <si>
    <t>DE000VD6CGV5</t>
  </si>
  <si>
    <t>BPE/MONC/PIRC</t>
  </si>
  <si>
    <t>DE000VD986N4</t>
  </si>
  <si>
    <t>BAMI/BMPS/LDO/STMPA</t>
  </si>
  <si>
    <t>NLBNPIT2FQ89</t>
  </si>
  <si>
    <t>DE000SJ0DA11</t>
  </si>
  <si>
    <t>DE000SJ0DA03</t>
  </si>
  <si>
    <t>XS2677121589</t>
  </si>
  <si>
    <t>DE000VC2WYC6</t>
  </si>
  <si>
    <t>MPS/LDO/NEXI/STLA</t>
  </si>
  <si>
    <t>DE000UG0VWH2</t>
  </si>
  <si>
    <t>BPER/STELLANTIS/PRYSMIAN</t>
  </si>
  <si>
    <t>XS2314172813</t>
  </si>
  <si>
    <t>CH1381839708</t>
  </si>
  <si>
    <t>BPER BANCA/FINECO</t>
  </si>
  <si>
    <t>IT0006765918</t>
  </si>
  <si>
    <t>BMW/STELLANTIS/VOLKSWAGEN</t>
  </si>
  <si>
    <t>DE000HD8SY48</t>
  </si>
  <si>
    <t>FINECO/MB/NEXI/UCG</t>
  </si>
  <si>
    <t>NLBNPIT1VDM6</t>
  </si>
  <si>
    <t>CARNIVAL/AIRBNB/AIR FRANCE-KLM</t>
  </si>
  <si>
    <t>DE000UG64164</t>
  </si>
  <si>
    <t>MPS/BBVA/ENI/INTESA</t>
  </si>
  <si>
    <t>XS2395095685</t>
  </si>
  <si>
    <t>FERRARI/ISP/ENI</t>
  </si>
  <si>
    <t>XS2935653506</t>
  </si>
  <si>
    <t>DE000UG64198</t>
  </si>
  <si>
    <t>MPS/BBVA/INTESA</t>
  </si>
  <si>
    <t>XS2912734089</t>
  </si>
  <si>
    <t>BPE/MPS/FER/SPM/STLA</t>
  </si>
  <si>
    <t>CH1336236299</t>
  </si>
  <si>
    <t>LEONARDO/RENAULT/RHEINMETALL</t>
  </si>
  <si>
    <t>CH1369861088</t>
  </si>
  <si>
    <t>GENERALI/ENI/BANCO BPM</t>
  </si>
  <si>
    <t>DE000VD1EE61</t>
  </si>
  <si>
    <t>DE000UG64172</t>
  </si>
  <si>
    <t>MPS/BBVA/BARCL/ISP</t>
  </si>
  <si>
    <t>DE000UG64115</t>
  </si>
  <si>
    <t>INTEL/MSFT/NVDA/TSLA</t>
  </si>
  <si>
    <t>NLBNPIT2GMN4</t>
  </si>
  <si>
    <t>META/TSLA/GOOGL</t>
  </si>
  <si>
    <t>DE000VG655S1</t>
  </si>
  <si>
    <t>DE000UG22KQ9</t>
  </si>
  <si>
    <t>MPS/BARCL/BPER/STM</t>
  </si>
  <si>
    <t>XS2589088058</t>
  </si>
  <si>
    <t>BNP PARIBAS/ENEL/KERING</t>
  </si>
  <si>
    <t>IT0006754508</t>
  </si>
  <si>
    <t>PORSCHE/KERING/STELLANTIS FR</t>
  </si>
  <si>
    <t>NLBNPIT1Q6H5</t>
  </si>
  <si>
    <t>STMICROELECTRONICS/NEXI/STELLANTIS</t>
  </si>
  <si>
    <t>NLBNPIT2FHR7</t>
  </si>
  <si>
    <t>POSTE/MONC/ENI/STM</t>
  </si>
  <si>
    <t>DE000HD9WAT2</t>
  </si>
  <si>
    <t>META PLATFORMS</t>
  </si>
  <si>
    <t>NLBNPIT1NIS9</t>
  </si>
  <si>
    <t>NEXI/STELLANTIS/LEONARDO/PIRELLI</t>
  </si>
  <si>
    <t>NLBNPIT1W1I6</t>
  </si>
  <si>
    <t>INTESA SANPAOLO/STM/STELLANTIS</t>
  </si>
  <si>
    <t>DE000VC510T0</t>
  </si>
  <si>
    <t>CAMPARI/KERING/LVMH</t>
  </si>
  <si>
    <t>XS3025681977</t>
  </si>
  <si>
    <t>CAMPARI/LDO/UCG/SAPM</t>
  </si>
  <si>
    <t>XS2395010445</t>
  </si>
  <si>
    <t>STELLANTIS/KERING/FINECO</t>
  </si>
  <si>
    <t>NLBNPIT1JU80</t>
  </si>
  <si>
    <t>MONCLER/KERING/CAPRI HOLDINGS</t>
  </si>
  <si>
    <t>CH1423923361</t>
  </si>
  <si>
    <t>ALPHABET/AMZN/NVIDIA</t>
  </si>
  <si>
    <t>XS2935605522</t>
  </si>
  <si>
    <t>RACE/STMMI/BPE/MB</t>
  </si>
  <si>
    <t>IT0005594913</t>
  </si>
  <si>
    <t>ENI/STELLANTIS/STMICROELECTRONICS</t>
  </si>
  <si>
    <t>XS2989316729</t>
  </si>
  <si>
    <t>CAMPARI/LEONARDO</t>
  </si>
  <si>
    <t>DE000UM0LL42</t>
  </si>
  <si>
    <t>UNICREDIT/AMD</t>
  </si>
  <si>
    <t>CH1438090974</t>
  </si>
  <si>
    <t>BABA/GOOGL/AMZN</t>
  </si>
  <si>
    <t>CH1349987722</t>
  </si>
  <si>
    <t>GOOGL/AMZN/BAMI/ENEL</t>
  </si>
  <si>
    <t>DE000HD2SU71</t>
  </si>
  <si>
    <t>NLBNPIT2CPS5</t>
  </si>
  <si>
    <t>INTESA/MEDIOBANCA/BPER BANCA</t>
  </si>
  <si>
    <t>DE000HD582Q2</t>
  </si>
  <si>
    <t>DE000UM20WW4</t>
  </si>
  <si>
    <t>ENI/STELLANTIS/INTESA/FINECOBANK</t>
  </si>
  <si>
    <t>CH1358853344</t>
  </si>
  <si>
    <t>ALPHABET C/APPLE/AMAZON</t>
  </si>
  <si>
    <t>XS2885741467</t>
  </si>
  <si>
    <t>UCG/BPM/ENI</t>
  </si>
  <si>
    <t>CH1409722993</t>
  </si>
  <si>
    <t>AMD/GOOGL/META/TESLA</t>
  </si>
  <si>
    <t>DE000UJ0F7Z0</t>
  </si>
  <si>
    <t>BPM/SPM/MONC</t>
  </si>
  <si>
    <t>CH1381839609</t>
  </si>
  <si>
    <t>ASML/INTEL/STMPA</t>
  </si>
  <si>
    <t>NLBNPIT2CPR7</t>
  </si>
  <si>
    <t>BPER/INTESA</t>
  </si>
  <si>
    <t>NLBNPIT27TY6</t>
  </si>
  <si>
    <t>ENI/LDO/STMMI/ENEL</t>
  </si>
  <si>
    <t>XS2786488770</t>
  </si>
  <si>
    <t>ENI/BPM/UNICREDIT/INTESA</t>
  </si>
  <si>
    <t>NLBNPIT20078</t>
  </si>
  <si>
    <t>PORSCHE/TESLA/VOLKSWAGEN</t>
  </si>
  <si>
    <t>XS2441471864</t>
  </si>
  <si>
    <t>BAYER/ROCHE</t>
  </si>
  <si>
    <t>NLBNPIT1NIV3</t>
  </si>
  <si>
    <t>STELLANTIS/GENERAL MOTORS/TESLA</t>
  </si>
  <si>
    <t>JE00BLS36876</t>
  </si>
  <si>
    <t>AIRFRANCE/BANCOBPM/LUFTHANSA/STMICROELEC</t>
  </si>
  <si>
    <t>DE000HD2T310</t>
  </si>
  <si>
    <t>STLAM/VOW3/ENEL/UCG</t>
  </si>
  <si>
    <t>DE000HD6JA56</t>
  </si>
  <si>
    <t>NVDA/STMMI/TESLA/UCG</t>
  </si>
  <si>
    <t>DE000VM8FN89</t>
  </si>
  <si>
    <t>BAYER/PORSCHE</t>
  </si>
  <si>
    <t>DE000HD6J9Y9</t>
  </si>
  <si>
    <t>DE000UD9PU54</t>
  </si>
  <si>
    <t>STM/NVIDIA/INTEL</t>
  </si>
  <si>
    <t>Issue Price</t>
  </si>
  <si>
    <t>(blank)</t>
  </si>
  <si>
    <t>XS2967225611</t>
  </si>
  <si>
    <t>NLBNPIT2MJ97</t>
  </si>
  <si>
    <t>GB00BTLC6W14</t>
  </si>
  <si>
    <t>IT0005617789</t>
  </si>
  <si>
    <t>CH1400332503</t>
  </si>
  <si>
    <t>XS2395121432</t>
  </si>
  <si>
    <t>IT0005608788</t>
  </si>
  <si>
    <t>IT0005632390</t>
  </si>
  <si>
    <t>CH1369859421</t>
  </si>
  <si>
    <t>JE00BS6B9274</t>
  </si>
  <si>
    <t>XS2810832019</t>
  </si>
  <si>
    <t>CH1290288732</t>
  </si>
  <si>
    <t>DE000VG6DRE3</t>
  </si>
  <si>
    <t>XS2392604117</t>
  </si>
  <si>
    <t>XS2616878877</t>
  </si>
  <si>
    <t>CH1400318817</t>
  </si>
  <si>
    <t>CH1349980701</t>
  </si>
  <si>
    <t>CH1336243337</t>
  </si>
  <si>
    <t>DE000VD937W8</t>
  </si>
  <si>
    <t>COMMERZ/MPS/BPM/BNP</t>
  </si>
  <si>
    <t>XS3025682272</t>
  </si>
  <si>
    <t>XS2759147031</t>
  </si>
  <si>
    <t>IT0005451676</t>
  </si>
  <si>
    <t>MPS/DB/BPER/BARC</t>
  </si>
  <si>
    <t>IT0006769019</t>
  </si>
  <si>
    <t>XS2502552503</t>
  </si>
  <si>
    <t>XS2395110583</t>
  </si>
  <si>
    <t>DE000HC4T4W6</t>
  </si>
  <si>
    <t>DE000UJ2EKB9</t>
  </si>
  <si>
    <t>IT0006767609</t>
  </si>
  <si>
    <t>CH1336239731</t>
  </si>
  <si>
    <t>SOCIETE GENERALE/BNP PARIBAS/UNICREDIT</t>
  </si>
  <si>
    <t>DE000MS0H0Y4</t>
  </si>
  <si>
    <t>XS2860606768</t>
  </si>
  <si>
    <t>XS2929909104</t>
  </si>
  <si>
    <t>CH1423925093</t>
  </si>
  <si>
    <t>NIKKEI225/FTSEMIB</t>
  </si>
  <si>
    <t>DE000HV40UF9</t>
  </si>
  <si>
    <t>XS0462030205</t>
  </si>
  <si>
    <t>JE00BLS3FM41</t>
  </si>
  <si>
    <t>DE000UG2DJ53</t>
  </si>
  <si>
    <t>XS2975900817</t>
  </si>
  <si>
    <t>IT0005647760</t>
  </si>
  <si>
    <t>ARCEL/ALC/ANGLO/NEWM</t>
  </si>
  <si>
    <t>NLBNPIT2LWQ6</t>
  </si>
  <si>
    <t>DE000HC6MQU4</t>
  </si>
  <si>
    <t>IT0006766676</t>
  </si>
  <si>
    <t>AXA/SANOFI/EON</t>
  </si>
  <si>
    <t>DE000UM4KCP4</t>
  </si>
  <si>
    <t>AXA/CITI/MEDIOBANCA</t>
  </si>
  <si>
    <t>DE000HC83QB6</t>
  </si>
  <si>
    <t>XS2366737661</t>
  </si>
  <si>
    <t>JE00BLS3DX16</t>
  </si>
  <si>
    <t>SXX EU600 UTIL/NIKK 225/ESXXBANK/RUSS200</t>
  </si>
  <si>
    <t>IT0006762675</t>
  </si>
  <si>
    <t>IT0005622425</t>
  </si>
  <si>
    <t>GB00BNMV0121</t>
  </si>
  <si>
    <t>DE000VG6DRL8</t>
  </si>
  <si>
    <t>XS2584331065</t>
  </si>
  <si>
    <t>CH1400331950</t>
  </si>
  <si>
    <t>CH1390866460</t>
  </si>
  <si>
    <t>NLBNPIT1QUM0</t>
  </si>
  <si>
    <t>XS2483157769</t>
  </si>
  <si>
    <t>IT0005640138</t>
  </si>
  <si>
    <t>IT0005580649</t>
  </si>
  <si>
    <t>GB00BNWM5541</t>
  </si>
  <si>
    <t>XS2394940303</t>
  </si>
  <si>
    <t>XS2120944124</t>
  </si>
  <si>
    <t>NLBNPIT21TA9</t>
  </si>
  <si>
    <t>XS2440498694</t>
  </si>
  <si>
    <t>XS2928911721</t>
  </si>
  <si>
    <t>NLBNPIT248E2</t>
  </si>
  <si>
    <t>SX5E/SXAP/KOSPI2/AS51/IBEX</t>
  </si>
  <si>
    <t>IT0006768359</t>
  </si>
  <si>
    <t>SPX/UKX/SX5E/NDX/FXI</t>
  </si>
  <si>
    <t>IT0006765827</t>
  </si>
  <si>
    <t>IT0005611832</t>
  </si>
  <si>
    <t>IT0005451502</t>
  </si>
  <si>
    <t>STMMI/BAMI/STLAM/LVMH</t>
  </si>
  <si>
    <t>XS2772473489</t>
  </si>
  <si>
    <t>XS2581836819</t>
  </si>
  <si>
    <t>IT0005588352</t>
  </si>
  <si>
    <t>DE000HC9XDW9</t>
  </si>
  <si>
    <t>CH1438090776</t>
  </si>
  <si>
    <t>PLUG/SUNNOVA/SUNRUN</t>
  </si>
  <si>
    <t>NLBNPIT1U894</t>
  </si>
  <si>
    <t>GOOGL/MSFT/NVDIA</t>
  </si>
  <si>
    <t>XS2395084218</t>
  </si>
  <si>
    <t>IT0005636151</t>
  </si>
  <si>
    <t>Solaredge Technologies</t>
  </si>
  <si>
    <t>XS2395033140</t>
  </si>
  <si>
    <t>PLUG POW/SOLAREDGE/FIRSTSOLAR/ENPHASE E</t>
  </si>
  <si>
    <t>DE000VU5FGB1</t>
  </si>
  <si>
    <t>NASDAQ 100/EURO STOXX 50/NIKKEI 225</t>
  </si>
  <si>
    <t>IT0006766858</t>
  </si>
  <si>
    <t>IT0005550683</t>
  </si>
  <si>
    <t>AIR FRANCE KLM/LUFTHANSA</t>
  </si>
  <si>
    <t>NLBNPIT203R9</t>
  </si>
  <si>
    <t>AIR FRANCE-KLM/PUMA/SIEMENS/VALEO</t>
  </si>
  <si>
    <t>XS2395005874</t>
  </si>
  <si>
    <t>TOTALENERGIES/ENEL/ENGIE/VEOLIA</t>
  </si>
  <si>
    <t>IT0006764655</t>
  </si>
  <si>
    <t>IT0006766080</t>
  </si>
  <si>
    <t>XS2526303503</t>
  </si>
  <si>
    <t>APPLE/NVIDIA/UCG</t>
  </si>
  <si>
    <t>CH1438098522</t>
  </si>
  <si>
    <t>TUI1/LHA/EZJ</t>
  </si>
  <si>
    <t>XS2700582138</t>
  </si>
  <si>
    <t>IT0005561615</t>
  </si>
  <si>
    <t>AMERIC AIR/LUFTHANSA/AIRBNB</t>
  </si>
  <si>
    <t>NLBNPIT1X4C2</t>
  </si>
  <si>
    <t>XS2091217435</t>
  </si>
  <si>
    <t>EUROSTOXX50/FTSEMIB/NASDAQ100</t>
  </si>
  <si>
    <t>CH1369860791</t>
  </si>
  <si>
    <t>NOVARTIS/MERCK/SANDOZ</t>
  </si>
  <si>
    <t>XS2372809892</t>
  </si>
  <si>
    <t>IT0005473795</t>
  </si>
  <si>
    <t>IT0005444853</t>
  </si>
  <si>
    <t>DE000UG12XJ8</t>
  </si>
  <si>
    <t>ACA/BBVA/ENGI/IBE</t>
  </si>
  <si>
    <t>XS2912797169</t>
  </si>
  <si>
    <t>ENI/A2A/SNAM/IBE</t>
  </si>
  <si>
    <t>XS2935650825</t>
  </si>
  <si>
    <t>CH1268728040</t>
  </si>
  <si>
    <t>DE000VK2MQG4</t>
  </si>
  <si>
    <t>KRAFT/PERNOD/NIKE</t>
  </si>
  <si>
    <t>XS2906585430</t>
  </si>
  <si>
    <t>FINECOBANK/CPR/MONCLER</t>
  </si>
  <si>
    <t>XS2716975037</t>
  </si>
  <si>
    <t>UNILEVER/ANHEUSER-BUSCH I/ADIDAS/DANONE</t>
  </si>
  <si>
    <t>DE000VP8JC73</t>
  </si>
  <si>
    <t>XS2770634256</t>
  </si>
  <si>
    <t>ADIDAS/BNP/NIKE</t>
  </si>
  <si>
    <t>XS2358509235</t>
  </si>
  <si>
    <t>AXA/SHELL/TERNA</t>
  </si>
  <si>
    <t>XS2850185955</t>
  </si>
  <si>
    <t>CH1342434052</t>
  </si>
  <si>
    <t>BMPS/PAYPAL/MERCEDES</t>
  </si>
  <si>
    <t>XS2759271120</t>
  </si>
  <si>
    <t>XS2380247499</t>
  </si>
  <si>
    <t>BURBERRY/KERING/MONC</t>
  </si>
  <si>
    <t>CH1438099553</t>
  </si>
  <si>
    <t>AAL/BARC/BRBY/CCL</t>
  </si>
  <si>
    <t>DE000VG03L27</t>
  </si>
  <si>
    <t>GRIFOLS/BASF/BAYER</t>
  </si>
  <si>
    <t>XS2862486243</t>
  </si>
  <si>
    <t>BASF/BAYER</t>
  </si>
  <si>
    <t>CH1186547068</t>
  </si>
  <si>
    <t>SX8P/SXPP</t>
  </si>
  <si>
    <t>XS2990308657</t>
  </si>
  <si>
    <t>SXPP/SXKP/SXTP</t>
  </si>
  <si>
    <t>CH1308689376</t>
  </si>
  <si>
    <t>LVMH/APPLE/BARRICK GOLD</t>
  </si>
  <si>
    <t>XS2581828550</t>
  </si>
  <si>
    <t>ARM/ROBINHOOD</t>
  </si>
  <si>
    <t>CH1400325218</t>
  </si>
  <si>
    <t>NN/AT&amp;T/DG/IBM</t>
  </si>
  <si>
    <t>IT0006767575</t>
  </si>
  <si>
    <t>ENI/ENEL/TERNA/SNAM</t>
  </si>
  <si>
    <t>XS2395145456</t>
  </si>
  <si>
    <t>MODERNA/NOVARTIS/SANOFI/SANDOZ</t>
  </si>
  <si>
    <t>CH1271352390</t>
  </si>
  <si>
    <t>BAIDU(ADR)/JD.COM/ALIBABA (ADR)/TENCENT</t>
  </si>
  <si>
    <t>DE000UE58AW7</t>
  </si>
  <si>
    <t>NLBNPIT260V1</t>
  </si>
  <si>
    <t>MONCLER/BRUNELLO C/LUXOTTICA/CIE</t>
  </si>
  <si>
    <t>NLBNPIT1Z6Y9</t>
  </si>
  <si>
    <t>THAL/LDO/RHEIN/SAFR</t>
  </si>
  <si>
    <t>NLBNPIT2HEA6</t>
  </si>
  <si>
    <t>XS2902308969</t>
  </si>
  <si>
    <t>XS2880914986</t>
  </si>
  <si>
    <t>INTESASANPAOLO/MONCLER/PIRELLI/UNICREDIT</t>
  </si>
  <si>
    <t>CH1251794918</t>
  </si>
  <si>
    <t>BPER/PIRELLI/STM FR</t>
  </si>
  <si>
    <t>XS2474839003</t>
  </si>
  <si>
    <t>CITI/GS/WFC</t>
  </si>
  <si>
    <t>XS2905711623</t>
  </si>
  <si>
    <t>CHEVR/ENI/REPS/VALERO</t>
  </si>
  <si>
    <t>CH1390857220</t>
  </si>
  <si>
    <t>XPENG/NIO</t>
  </si>
  <si>
    <t>DE000VQ4LSR9</t>
  </si>
  <si>
    <t>HERMES/LVMH/RICHEMONT/KERING</t>
  </si>
  <si>
    <t>DE000VU2XKQ1</t>
  </si>
  <si>
    <t>SX7E/FTSEMIB/CAC/DAX</t>
  </si>
  <si>
    <t>NLBNPIT2LZM8</t>
  </si>
  <si>
    <t>BPE/NEXI/STM/ITALGAS</t>
  </si>
  <si>
    <t>XS2395143329</t>
  </si>
  <si>
    <t>CONTINENTAL AG</t>
  </si>
  <si>
    <t>XS2799337535</t>
  </si>
  <si>
    <t>CONTINENTAL/STLAM</t>
  </si>
  <si>
    <t>IT0005594756</t>
  </si>
  <si>
    <t>RNO/P911/F/MBG</t>
  </si>
  <si>
    <t>NLBNPIT2GMM6</t>
  </si>
  <si>
    <t>CH1423921233</t>
  </si>
  <si>
    <t>BYD/NIO/PDD</t>
  </si>
  <si>
    <t>DE000VK2MQN0</t>
  </si>
  <si>
    <t>AMD/MSFT/SALES</t>
  </si>
  <si>
    <t>XS2942737359</t>
  </si>
  <si>
    <t>DIASORIN/SAIPEM/NEXI</t>
  </si>
  <si>
    <t>XS2395145613</t>
  </si>
  <si>
    <t>AMPF/BPER/DIAS/STM</t>
  </si>
  <si>
    <t>DE000UG03ZF0</t>
  </si>
  <si>
    <t>GENERALI/DIASORIN</t>
  </si>
  <si>
    <t>CH1369862227</t>
  </si>
  <si>
    <t>DISNEY/WARNER BROS</t>
  </si>
  <si>
    <t>XS2759150845</t>
  </si>
  <si>
    <t>AMD/AZIM/BPM/NVDA</t>
  </si>
  <si>
    <t>CH1423918601</t>
  </si>
  <si>
    <t>AZM/BPER/ENI/SPM</t>
  </si>
  <si>
    <t>DE000UG6NZD8</t>
  </si>
  <si>
    <t>XS2583390617</t>
  </si>
  <si>
    <t>LDO/ERG/RACE/MONCL</t>
  </si>
  <si>
    <t>NLBNPIT2HHH4</t>
  </si>
  <si>
    <t>WOLFSPEED</t>
  </si>
  <si>
    <t>DE000VD7VD99</t>
  </si>
  <si>
    <t>CEG/ENI/ENEL/RWE</t>
  </si>
  <si>
    <t>IT0006767526</t>
  </si>
  <si>
    <t>DE000UG2SYF4</t>
  </si>
  <si>
    <t>Salvatore Ferragamo SpA</t>
  </si>
  <si>
    <t>CH1400318841</t>
  </si>
  <si>
    <t>BALLARD POW SYS/PLUG POW/BLOOM ENE CORP</t>
  </si>
  <si>
    <t>NLBNPIT1P4D0</t>
  </si>
  <si>
    <t>AMD/BEYOND MEAT/STM FR/TESLA/ZOOM</t>
  </si>
  <si>
    <t>XS2240090899</t>
  </si>
  <si>
    <t>RHEIN/LDO/SAAB/RR</t>
  </si>
  <si>
    <t>NLBNPIT2HHI2</t>
  </si>
  <si>
    <t>BAMI/UNICREDIT/GS</t>
  </si>
  <si>
    <t>IT0006763905</t>
  </si>
  <si>
    <t>Anheuser-Busch</t>
  </si>
  <si>
    <t>SUNRUN/SOLARDEDGE/SUNNOVA</t>
  </si>
  <si>
    <t>NLBNPIT1Q6O1</t>
  </si>
  <si>
    <t>GB00BSG2MJ81</t>
  </si>
  <si>
    <t>GB00BTC5BD50</t>
  </si>
  <si>
    <t>SXAP</t>
  </si>
  <si>
    <t>SX7E/SXAP/SXDP</t>
  </si>
  <si>
    <t>XS2976532023</t>
  </si>
  <si>
    <t>BAYER/GRIFOLS/PFIZER</t>
  </si>
  <si>
    <t>XS2708004598</t>
  </si>
  <si>
    <t>XS2395097038</t>
  </si>
  <si>
    <t>AIRBNB/ROYAL CARIBBEAN INTERNATIONAL/TRI</t>
  </si>
  <si>
    <t>NLBNPIT235D1</t>
  </si>
  <si>
    <t>S&amp;P/ASX 200 Index</t>
  </si>
  <si>
    <t>S AND P/ ASX 200</t>
  </si>
  <si>
    <t>XS2936372536</t>
  </si>
  <si>
    <t>IBEX 35 Index</t>
  </si>
  <si>
    <t>KOSPI 200 INDEX</t>
  </si>
  <si>
    <t>BPM/PROSHRS 20Y ETF/UCG</t>
  </si>
  <si>
    <t>CH1358857618</t>
  </si>
  <si>
    <t>0% Nld Gov (01/15/2052)</t>
  </si>
  <si>
    <t>0% NLD GOV (01/15/2052)</t>
  </si>
  <si>
    <t>CH1369849398</t>
  </si>
  <si>
    <t>INFINEON/NFLX/RIO</t>
  </si>
  <si>
    <t>XS2773931824</t>
  </si>
  <si>
    <t>AT&amp;T Inc.</t>
  </si>
  <si>
    <t>SXDP</t>
  </si>
  <si>
    <t>SOLACTIVE CYBER SECURITY TECHNOLOGY DECR</t>
  </si>
  <si>
    <t>JE00BLS3K526</t>
  </si>
  <si>
    <t>STOXX Europe 600 Telecommunications</t>
  </si>
  <si>
    <t>Siemens Energy AG</t>
  </si>
  <si>
    <t>CH1438099355</t>
  </si>
  <si>
    <t>INTEL/NVIDIA/TAIWAN</t>
  </si>
  <si>
    <t>DE000VC97C60</t>
  </si>
  <si>
    <t>Valero Energy Corporation</t>
  </si>
  <si>
    <t>Sandoz</t>
  </si>
  <si>
    <t>STOXX Europe 600 Utilities Index</t>
  </si>
  <si>
    <t>Nikkei 225 Index</t>
  </si>
  <si>
    <t>Ameriprise Financial Inc.</t>
  </si>
  <si>
    <t>STOXX Europe 600 Daily Leverage 3</t>
  </si>
  <si>
    <t>BKT 3 STOXX</t>
  </si>
  <si>
    <t>DE000HD8Y5T6</t>
  </si>
  <si>
    <t>Brunello Cucinelli SpA</t>
  </si>
  <si>
    <t>MPS/FERRARI/BRUNELLO</t>
  </si>
  <si>
    <t>XS2395161149</t>
  </si>
  <si>
    <t>STOXX Europe 600 Daily Leverage 4</t>
  </si>
  <si>
    <t>BKT 4 ESTOXX</t>
  </si>
  <si>
    <t>DE000UG641A0</t>
  </si>
  <si>
    <t>STMicroelectronics NV</t>
  </si>
  <si>
    <t>STMPAFP/TEN IM/UCG</t>
  </si>
  <si>
    <t>CH1308693246</t>
  </si>
  <si>
    <t>Thomson Reuters Corporation</t>
  </si>
  <si>
    <t>Umicore SA</t>
  </si>
  <si>
    <t>UMICORE</t>
  </si>
  <si>
    <t>IT0005536013</t>
  </si>
  <si>
    <t>Vertex Pharmaceuticals Incorporated</t>
  </si>
  <si>
    <t>MODERNA/EXELIXIS INC/VERTEX PHARMA INC</t>
  </si>
  <si>
    <t>NLBNPIT1NZ89</t>
  </si>
  <si>
    <t>Exelixis, Inc.</t>
  </si>
  <si>
    <t>S&amp;P 500 Index</t>
  </si>
  <si>
    <t>SolarEdge Technologies, Inc.</t>
  </si>
  <si>
    <t>Iberdrola SA</t>
  </si>
  <si>
    <t>ENI/TOTAL/IBER/ENEL</t>
  </si>
  <si>
    <t>XS2881374040</t>
  </si>
  <si>
    <t>CH1336216762</t>
  </si>
  <si>
    <t>INTESA SANPAOLO/ENEL/STELLANTIS</t>
  </si>
  <si>
    <t>CH1369849554</t>
  </si>
  <si>
    <t>BBVA/SOCIETE GENERALE/UNICREDIT</t>
  </si>
  <si>
    <t>XS2395100949</t>
  </si>
  <si>
    <t>IT0005569154</t>
  </si>
  <si>
    <t>CH1358851512</t>
  </si>
  <si>
    <t>DE000UG6NZL1</t>
  </si>
  <si>
    <t>BPER/ISP/MPS/SAIPEM</t>
  </si>
  <si>
    <t>IT0006766528</t>
  </si>
  <si>
    <t>DE000HC3HDW5</t>
  </si>
  <si>
    <t>CH1358852767</t>
  </si>
  <si>
    <t>AXA/INTESA</t>
  </si>
  <si>
    <t>XS2880913822</t>
  </si>
  <si>
    <t>CH1349977657</t>
  </si>
  <si>
    <t>CH1409716490</t>
  </si>
  <si>
    <t>CH1261319151</t>
  </si>
  <si>
    <t>AXA/UNICREDIT</t>
  </si>
  <si>
    <t>XS2623595498</t>
  </si>
  <si>
    <t>STLA/UCG/ENI/RACE</t>
  </si>
  <si>
    <t>XS2854055212</t>
  </si>
  <si>
    <t>XS2734961654</t>
  </si>
  <si>
    <t>ENEL/STMICROELECTRONICS/BANCO BPM</t>
  </si>
  <si>
    <t>NLBNPIT22XU7</t>
  </si>
  <si>
    <t>XS2998120658</t>
  </si>
  <si>
    <t>XS2392249897</t>
  </si>
  <si>
    <t>ENEL/RWE/VEOLIA</t>
  </si>
  <si>
    <t>NLBNPIT1U803</t>
  </si>
  <si>
    <t>BPM/ENI/MONCL</t>
  </si>
  <si>
    <t>DE000HD412L3</t>
  </si>
  <si>
    <t>ENEL/STELLANTIS/VOLKSWAGEN</t>
  </si>
  <si>
    <t>DE000HD2T344</t>
  </si>
  <si>
    <t>CH1308688642</t>
  </si>
  <si>
    <t>FBK/ISP/MB/STLA</t>
  </si>
  <si>
    <t>CH1290287502</t>
  </si>
  <si>
    <t>INTEL/ISP/VOLKS</t>
  </si>
  <si>
    <t>XS2395098945</t>
  </si>
  <si>
    <t>BMPS/TIT/SPM</t>
  </si>
  <si>
    <t>XS2920898215</t>
  </si>
  <si>
    <t>AMD/NVIDIA/TESLA</t>
  </si>
  <si>
    <t>CH1300955304</t>
  </si>
  <si>
    <t>AMZN/ENI/UCG</t>
  </si>
  <si>
    <t>CH1423925135</t>
  </si>
  <si>
    <t>MPS/NEXI/STM</t>
  </si>
  <si>
    <t>NLBNPIT20037</t>
  </si>
  <si>
    <t>MONCLER/STELLANTIS/STM/TELECOM</t>
  </si>
  <si>
    <t>DE000UM0LQF1</t>
  </si>
  <si>
    <t>BPER/BPM/LUFTH/PORSCHE</t>
  </si>
  <si>
    <t>DE000MS0H0B2</t>
  </si>
  <si>
    <t>DE000VG44KY5</t>
  </si>
  <si>
    <t>BBVA/MPS/DBANK/ISP</t>
  </si>
  <si>
    <t>DE000SJ7LN27</t>
  </si>
  <si>
    <t>DE000VK16R79</t>
  </si>
  <si>
    <t>CAMPARI/NVIDIA/STM FR</t>
  </si>
  <si>
    <t>CH1381834394</t>
  </si>
  <si>
    <t>BANCO BPM/STM FR</t>
  </si>
  <si>
    <t>IT0005558207</t>
  </si>
  <si>
    <t>STELLANTIS/KERING</t>
  </si>
  <si>
    <t>CH1409711277</t>
  </si>
  <si>
    <t>BAMI/BARC/BPE</t>
  </si>
  <si>
    <t>IT0005647893</t>
  </si>
  <si>
    <t>IT0005632648</t>
  </si>
  <si>
    <t>CH1438098514</t>
  </si>
  <si>
    <t>BPM/INTEL/NVIDIA/UCG</t>
  </si>
  <si>
    <t>DE000VD57015</t>
  </si>
  <si>
    <t>STELLANTIS/ENEL/FINECOBANK/BANCO BPM</t>
  </si>
  <si>
    <t>DE000VC6MF18</t>
  </si>
  <si>
    <t>FORD/RENAULT/STELLANTIS</t>
  </si>
  <si>
    <t>NLBNPIT260Q1</t>
  </si>
  <si>
    <t>G/BMPS/ENEL/ENI</t>
  </si>
  <si>
    <t>XS2885701677</t>
  </si>
  <si>
    <t>BPM/BPER/UCG/ISP/FBK</t>
  </si>
  <si>
    <t>DE000MS0H0C0</t>
  </si>
  <si>
    <t>DE000VD8MAQ3</t>
  </si>
  <si>
    <t>CH1400319906</t>
  </si>
  <si>
    <t>XS2395142438</t>
  </si>
  <si>
    <t>ENI/UNICREDIT/MPS</t>
  </si>
  <si>
    <t>CH1336220400</t>
  </si>
  <si>
    <t>A2A/ENEL/RWE/VEOLIA</t>
  </si>
  <si>
    <t>NLBNPIT21T57</t>
  </si>
  <si>
    <t>MERCEDES/FORD/TESLA</t>
  </si>
  <si>
    <t>DE000VG655V5</t>
  </si>
  <si>
    <t>BPM/BARCL/MPS/SG</t>
  </si>
  <si>
    <t>DE000HD6E1W5</t>
  </si>
  <si>
    <t>MONCLER/ENEL/BPM</t>
  </si>
  <si>
    <t>XS2878490874</t>
  </si>
  <si>
    <t>IT0006768201</t>
  </si>
  <si>
    <t>COIN/CPRI/TSLA/AAL</t>
  </si>
  <si>
    <t>XS2938792905</t>
  </si>
  <si>
    <t>BPER/NEXI/SAIPEM</t>
  </si>
  <si>
    <t>XS2911430838</t>
  </si>
  <si>
    <t>INTESASANPAOLO/SOCIETEGENERALE/BANCOBPM</t>
  </si>
  <si>
    <t>CH1423919971</t>
  </si>
  <si>
    <t>BPE/MONC/PRY/UCG</t>
  </si>
  <si>
    <t>XS2742939007</t>
  </si>
  <si>
    <t>BANCO BPM/FERRARI/ENI/UNICREDIT</t>
  </si>
  <si>
    <t>NLBNPIT1NIO8</t>
  </si>
  <si>
    <t>ENI/INTESA/NEXI</t>
  </si>
  <si>
    <t>IT0006764978</t>
  </si>
  <si>
    <t>NIKE/INTEL/PAYPAL</t>
  </si>
  <si>
    <t>DE000VC68N70</t>
  </si>
  <si>
    <t>AI/MICROSOFT/NVDA</t>
  </si>
  <si>
    <t>DE000UG4BT02</t>
  </si>
  <si>
    <t>INTESASANPAOLO/SOCIETEGENERALE/BPERBANCA</t>
  </si>
  <si>
    <t>DE000VC7REC7</t>
  </si>
  <si>
    <t>DE000UG6NZC0</t>
  </si>
  <si>
    <t>DE000UG3JRQ2</t>
  </si>
  <si>
    <t>DE000UG4BT28</t>
  </si>
  <si>
    <t>BNP PARIBAS/INTESA SANP/SOCIETE GENERALE</t>
  </si>
  <si>
    <t>XS2811973473</t>
  </si>
  <si>
    <t>DE000UP4UM72</t>
  </si>
  <si>
    <t>AMZN/META/GOOGL/MSFT</t>
  </si>
  <si>
    <t>XS2333418510</t>
  </si>
  <si>
    <t>ADIDAS/KERING</t>
  </si>
  <si>
    <t>DE000VQ4C0A0</t>
  </si>
  <si>
    <t>FERRARI/ENEL</t>
  </si>
  <si>
    <t>GB00BNMT3D98</t>
  </si>
  <si>
    <t>ROCHE HOLDING AG</t>
  </si>
  <si>
    <t>XS2473140676</t>
  </si>
  <si>
    <t>DE000HC3WNK8</t>
  </si>
  <si>
    <t>XS2912676538</t>
  </si>
  <si>
    <t>TELECOM/SPM/PRY</t>
  </si>
  <si>
    <t>DE000HD9WAY2</t>
  </si>
  <si>
    <t>DE000UG64149</t>
  </si>
  <si>
    <t>BBVA/BARCL/ENEL/ISP</t>
  </si>
  <si>
    <t>NLBNPIT1W1J4</t>
  </si>
  <si>
    <t>ENI/MONC/POSTE</t>
  </si>
  <si>
    <t>NLBNPIT1SO20</t>
  </si>
  <si>
    <t>ENI/NEXI/FINECO</t>
  </si>
  <si>
    <t>CH1257338504</t>
  </si>
  <si>
    <t>ENEL/FINECO/STELLANTIS</t>
  </si>
  <si>
    <t>DE000HD4CSH2</t>
  </si>
  <si>
    <t>BPM/ENEL/STLA/STM</t>
  </si>
  <si>
    <t>IT0005618837</t>
  </si>
  <si>
    <t>INTESA SANPAOLO/POSTE ITALIANE</t>
  </si>
  <si>
    <t>XS2717005800</t>
  </si>
  <si>
    <t>CH1336246066</t>
  </si>
  <si>
    <t>IT0005588584</t>
  </si>
  <si>
    <t>ENI/ENEL/STELLANTIS</t>
  </si>
  <si>
    <t>XS3021685980</t>
  </si>
  <si>
    <t>ENI/UCG/STLA/MPS</t>
  </si>
  <si>
    <t>NLBNPIT2HHJ0</t>
  </si>
  <si>
    <t>TSLA/NVDA/GOOGL</t>
  </si>
  <si>
    <t>NLBNPIT2GM82</t>
  </si>
  <si>
    <t>DE000UG6NZE6</t>
  </si>
  <si>
    <t>BMW/RNO/STLAM/TESLA</t>
  </si>
  <si>
    <t>CH1369848267</t>
  </si>
  <si>
    <t>FINECO/MEDIOBANCA</t>
  </si>
  <si>
    <t>CH1322068649</t>
  </si>
  <si>
    <t>BURBERRY/KERING/LVMH</t>
  </si>
  <si>
    <t>NLBNPIT1U7Y2</t>
  </si>
  <si>
    <t>STMICROELECTRONICS/TENARIS/INTESA</t>
  </si>
  <si>
    <t>CH1369860023</t>
  </si>
  <si>
    <t>DE000UG64123</t>
  </si>
  <si>
    <t>MPS/BBVA/BNP/INTESA</t>
  </si>
  <si>
    <t>IT0006768045</t>
  </si>
  <si>
    <t>XS2395067478</t>
  </si>
  <si>
    <t>DE000VD7VXC8</t>
  </si>
  <si>
    <t>BPM/MPS/STLA/UCG</t>
  </si>
  <si>
    <t>XS2742898724</t>
  </si>
  <si>
    <t>ENI/BPER BANCA/GENERALI/FINECO</t>
  </si>
  <si>
    <t>NLBNPIT1X468</t>
  </si>
  <si>
    <t>GB00BTLC6S77</t>
  </si>
  <si>
    <t>NLBNPIT2KVT4</t>
  </si>
  <si>
    <t>DE000HD5EZU3</t>
  </si>
  <si>
    <t>BPM/ENEL/ISP/STLAM</t>
  </si>
  <si>
    <t>DE000VC42AS1</t>
  </si>
  <si>
    <t>XS2861371644</t>
  </si>
  <si>
    <t>KERING/LVMH</t>
  </si>
  <si>
    <t>XS2395142271</t>
  </si>
  <si>
    <t>STMMI/ASML/IFX</t>
  </si>
  <si>
    <t>DE000HD3RF21</t>
  </si>
  <si>
    <t>FERRARI/STELLANTIS/TESLA</t>
  </si>
  <si>
    <t>XS2976621396</t>
  </si>
  <si>
    <t>UCG/LDO/CAMPARI</t>
  </si>
  <si>
    <t>DE000HC1C517</t>
  </si>
  <si>
    <t>ENI/MONCLER/NEXI</t>
  </si>
  <si>
    <t>NLBNPIT1SO12</t>
  </si>
  <si>
    <t>FERRAGAMO/TENARIS/UNICREDIT</t>
  </si>
  <si>
    <t>XS2927946223</t>
  </si>
  <si>
    <t>AMD/INFINEON/STM</t>
  </si>
  <si>
    <t>DE000UG6NZH9</t>
  </si>
  <si>
    <t>DE000SJ0C915</t>
  </si>
  <si>
    <t>Alphabet Inc. C</t>
  </si>
  <si>
    <t>DE000UG571H4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</si>
</sst>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quot;M&quot;"/>
  </numFmts>
  <fonts count="2" x14ac:knownFonts="1">
    <font>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14" fontId="0" fillId="0" borderId="0" xfId="0" applyNumberFormat="1"/>
    <xf numFmtId="4" fontId="0" fillId="0" borderId="0" xfId="0" applyNumberFormat="1"/>
    <xf numFmtId="0" fontId="0" fillId="0" borderId="0" xfId="0" applyAlignment="1">
      <alignment horizontal="right"/>
    </xf>
    <xf numFmtId="0" fontId="1" fillId="0" borderId="0" xfId="0" applyFont="1"/>
    <xf numFmtId="164" fontId="0" fillId="0" borderId="0" xfId="0" applyNumberFormat="1"/>
  </cellXfs>
  <cellStyles count="1">
    <cellStyle name="Normal" xfId="0" builtinId="0"/>
  </cellStyles>
  <dxfs count="6">
    <dxf>
      <alignment horizontal="right"/>
    </dxf>
    <dxf>
      <numFmt numFmtId="4" formatCode="#,##0.00"/>
    </dxf>
    <dxf>
      <numFmt numFmtId="164" formatCode="#,##0.00,,\ &quot;M&quot;"/>
    </dxf>
    <dxf>
      <numFmt numFmtId="164" formatCode="#,##0.00,,\ &quot;M&quot;"/>
    </dxf>
    <dxf>
      <numFmt numFmtId="4" formatCode="#,##0.00"/>
    </dxf>
    <dxf>
      <alignment horizontal="righ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V3" s="4"/>
        <tr r="V3" s="4"/>
        <tr r="V2" s="4"/>
        <tr r="V2" s="4"/>
        <tr r="U1" s="4"/>
        <tr r="U1" s="4"/>
        <tr r="V1" s="4"/>
        <tr r="V1" s="4"/>
        <tr r="U3" s="4"/>
        <tr r="U3" s="4"/>
        <tr r="U2" s="4"/>
        <tr r="U2" s="4"/>
      </tp>
    </main>
  </volType>
</volTypes>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microsoft.com/office/2007/relationships/slicerCache" Target="slicerCaches/slicerCache6.xml"/><Relationship Id="rId26" Type="http://schemas.microsoft.com/office/2007/relationships/slicerCache" Target="slicerCaches/slicerCache14.xml"/><Relationship Id="rId39" Type="http://schemas.microsoft.com/office/2007/relationships/slicerCache" Target="slicerCaches/slicerCache27.xml"/><Relationship Id="rId21" Type="http://schemas.microsoft.com/office/2007/relationships/slicerCache" Target="slicerCaches/slicerCache9.xml"/><Relationship Id="rId34" Type="http://schemas.microsoft.com/office/2007/relationships/slicerCache" Target="slicerCaches/slicerCache22.xml"/><Relationship Id="rId42" Type="http://schemas.openxmlformats.org/officeDocument/2006/relationships/pivotCacheDefinition" Target="pivotCache/pivotCacheDefinition11.xml"/><Relationship Id="rId47" Type="http://schemas.openxmlformats.org/officeDocument/2006/relationships/pivotTable" Target="pivotTables/pivotTable2.xml"/><Relationship Id="rId50" Type="http://schemas.openxmlformats.org/officeDocument/2006/relationships/pivotTable" Target="pivotTables/pivotTable5.xml"/><Relationship Id="rId55" Type="http://schemas.openxmlformats.org/officeDocument/2006/relationships/sharedStrings" Target="sharedStrings.xml"/><Relationship Id="rId63" Type="http://schemas.openxmlformats.org/officeDocument/2006/relationships/customXml" Target="../customXml/item5.xml"/><Relationship Id="rId68" Type="http://schemas.openxmlformats.org/officeDocument/2006/relationships/customXml" Target="../customXml/item10.xml"/><Relationship Id="rId76" Type="http://schemas.openxmlformats.org/officeDocument/2006/relationships/customXml" Target="../customXml/item18.xml"/><Relationship Id="rId84" Type="http://schemas.openxmlformats.org/officeDocument/2006/relationships/customXml" Target="../customXml/item26.xml"/><Relationship Id="rId7" Type="http://schemas.openxmlformats.org/officeDocument/2006/relationships/pivotCacheDefinition" Target="pivotCache/pivotCacheDefinition3.xml"/><Relationship Id="rId71" Type="http://schemas.openxmlformats.org/officeDocument/2006/relationships/customXml" Target="../customXml/item13.xml"/><Relationship Id="rId2" Type="http://schemas.openxmlformats.org/officeDocument/2006/relationships/worksheet" Target="worksheets/sheet2.xml"/><Relationship Id="rId16" Type="http://schemas.microsoft.com/office/2007/relationships/slicerCache" Target="slicerCaches/slicerCache4.xml"/><Relationship Id="rId29" Type="http://schemas.microsoft.com/office/2007/relationships/slicerCache" Target="slicerCaches/slicerCache17.xml"/><Relationship Id="rId11" Type="http://schemas.openxmlformats.org/officeDocument/2006/relationships/pivotCacheDefinition" Target="pivotCache/pivotCacheDefinition7.xml"/><Relationship Id="rId24" Type="http://schemas.microsoft.com/office/2007/relationships/slicerCache" Target="slicerCaches/slicerCache12.xml"/><Relationship Id="rId32" Type="http://schemas.microsoft.com/office/2007/relationships/slicerCache" Target="slicerCaches/slicerCache20.xml"/><Relationship Id="rId37" Type="http://schemas.microsoft.com/office/2007/relationships/slicerCache" Target="slicerCaches/slicerCache25.xml"/><Relationship Id="rId40" Type="http://schemas.openxmlformats.org/officeDocument/2006/relationships/pivotCacheDefinition" Target="pivotCache/pivotCacheDefinition9.xml"/><Relationship Id="rId45" Type="http://schemas.openxmlformats.org/officeDocument/2006/relationships/pivotCacheDefinition" Target="pivotCache/pivotCacheDefinition14.xml"/><Relationship Id="rId53" Type="http://schemas.openxmlformats.org/officeDocument/2006/relationships/connections" Target="connections.xml"/><Relationship Id="rId58" Type="http://schemas.openxmlformats.org/officeDocument/2006/relationships/calcChain" Target="calcChain.xml"/><Relationship Id="rId66" Type="http://schemas.openxmlformats.org/officeDocument/2006/relationships/customXml" Target="../customXml/item8.xml"/><Relationship Id="rId74" Type="http://schemas.openxmlformats.org/officeDocument/2006/relationships/customXml" Target="../customXml/item16.xml"/><Relationship Id="rId79" Type="http://schemas.openxmlformats.org/officeDocument/2006/relationships/customXml" Target="../customXml/item21.xml"/><Relationship Id="rId5" Type="http://schemas.openxmlformats.org/officeDocument/2006/relationships/pivotCacheDefinition" Target="pivotCache/pivotCacheDefinition1.xml"/><Relationship Id="rId61" Type="http://schemas.openxmlformats.org/officeDocument/2006/relationships/customXml" Target="../customXml/item3.xml"/><Relationship Id="rId82" Type="http://schemas.openxmlformats.org/officeDocument/2006/relationships/customXml" Target="../customXml/item24.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 Id="rId22" Type="http://schemas.microsoft.com/office/2007/relationships/slicerCache" Target="slicerCaches/slicerCache10.xml"/><Relationship Id="rId27" Type="http://schemas.microsoft.com/office/2007/relationships/slicerCache" Target="slicerCaches/slicerCache15.xml"/><Relationship Id="rId30" Type="http://schemas.microsoft.com/office/2007/relationships/slicerCache" Target="slicerCaches/slicerCache18.xml"/><Relationship Id="rId35" Type="http://schemas.microsoft.com/office/2007/relationships/slicerCache" Target="slicerCaches/slicerCache23.xml"/><Relationship Id="rId43" Type="http://schemas.openxmlformats.org/officeDocument/2006/relationships/pivotCacheDefinition" Target="pivotCache/pivotCacheDefinition12.xml"/><Relationship Id="rId48" Type="http://schemas.openxmlformats.org/officeDocument/2006/relationships/pivotTable" Target="pivotTables/pivotTable3.xml"/><Relationship Id="rId56" Type="http://schemas.openxmlformats.org/officeDocument/2006/relationships/sheetMetadata" Target="metadata.xml"/><Relationship Id="rId64" Type="http://schemas.openxmlformats.org/officeDocument/2006/relationships/customXml" Target="../customXml/item6.xml"/><Relationship Id="rId69" Type="http://schemas.openxmlformats.org/officeDocument/2006/relationships/customXml" Target="../customXml/item11.xml"/><Relationship Id="rId77" Type="http://schemas.openxmlformats.org/officeDocument/2006/relationships/customXml" Target="../customXml/item19.xml"/><Relationship Id="rId8" Type="http://schemas.openxmlformats.org/officeDocument/2006/relationships/pivotCacheDefinition" Target="pivotCache/pivotCacheDefinition4.xml"/><Relationship Id="rId51" Type="http://schemas.openxmlformats.org/officeDocument/2006/relationships/pivotTable" Target="pivotTables/pivotTable6.xml"/><Relationship Id="rId72" Type="http://schemas.openxmlformats.org/officeDocument/2006/relationships/customXml" Target="../customXml/item14.xml"/><Relationship Id="rId80" Type="http://schemas.openxmlformats.org/officeDocument/2006/relationships/customXml" Target="../customXml/item22.xml"/><Relationship Id="rId85"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microsoft.com/office/2007/relationships/slicerCache" Target="slicerCaches/slicerCache5.xml"/><Relationship Id="rId25" Type="http://schemas.microsoft.com/office/2007/relationships/slicerCache" Target="slicerCaches/slicerCache13.xml"/><Relationship Id="rId33" Type="http://schemas.microsoft.com/office/2007/relationships/slicerCache" Target="slicerCaches/slicerCache21.xml"/><Relationship Id="rId38" Type="http://schemas.microsoft.com/office/2007/relationships/slicerCache" Target="slicerCaches/slicerCache26.xml"/><Relationship Id="rId46" Type="http://schemas.openxmlformats.org/officeDocument/2006/relationships/pivotTable" Target="pivotTables/pivotTable1.xml"/><Relationship Id="rId59" Type="http://schemas.openxmlformats.org/officeDocument/2006/relationships/customXml" Target="../customXml/item1.xml"/><Relationship Id="rId67" Type="http://schemas.openxmlformats.org/officeDocument/2006/relationships/customXml" Target="../customXml/item9.xml"/><Relationship Id="rId20" Type="http://schemas.microsoft.com/office/2007/relationships/slicerCache" Target="slicerCaches/slicerCache8.xml"/><Relationship Id="rId41" Type="http://schemas.openxmlformats.org/officeDocument/2006/relationships/pivotCacheDefinition" Target="pivotCache/pivotCacheDefinition10.xml"/><Relationship Id="rId54" Type="http://schemas.openxmlformats.org/officeDocument/2006/relationships/styles" Target="styles.xml"/><Relationship Id="rId62" Type="http://schemas.openxmlformats.org/officeDocument/2006/relationships/customXml" Target="../customXml/item4.xml"/><Relationship Id="rId70" Type="http://schemas.openxmlformats.org/officeDocument/2006/relationships/customXml" Target="../customXml/item12.xml"/><Relationship Id="rId75" Type="http://schemas.openxmlformats.org/officeDocument/2006/relationships/customXml" Target="../customXml/item17.xml"/><Relationship Id="rId83"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microsoft.com/office/2007/relationships/slicerCache" Target="slicerCaches/slicerCache3.xml"/><Relationship Id="rId23" Type="http://schemas.microsoft.com/office/2007/relationships/slicerCache" Target="slicerCaches/slicerCache11.xml"/><Relationship Id="rId28" Type="http://schemas.microsoft.com/office/2007/relationships/slicerCache" Target="slicerCaches/slicerCache16.xml"/><Relationship Id="rId36" Type="http://schemas.microsoft.com/office/2007/relationships/slicerCache" Target="slicerCaches/slicerCache24.xml"/><Relationship Id="rId49" Type="http://schemas.openxmlformats.org/officeDocument/2006/relationships/pivotTable" Target="pivotTables/pivotTable4.xml"/><Relationship Id="rId57" Type="http://schemas.openxmlformats.org/officeDocument/2006/relationships/powerPivotData" Target="model/item.data"/><Relationship Id="rId10" Type="http://schemas.openxmlformats.org/officeDocument/2006/relationships/pivotCacheDefinition" Target="pivotCache/pivotCacheDefinition6.xml"/><Relationship Id="rId31" Type="http://schemas.microsoft.com/office/2007/relationships/slicerCache" Target="slicerCaches/slicerCache19.xml"/><Relationship Id="rId44" Type="http://schemas.openxmlformats.org/officeDocument/2006/relationships/pivotCacheDefinition" Target="pivotCache/pivotCacheDefinition13.xml"/><Relationship Id="rId52" Type="http://schemas.openxmlformats.org/officeDocument/2006/relationships/theme" Target="theme/theme1.xml"/><Relationship Id="rId60" Type="http://schemas.openxmlformats.org/officeDocument/2006/relationships/customXml" Target="../customXml/item2.xml"/><Relationship Id="rId65" Type="http://schemas.openxmlformats.org/officeDocument/2006/relationships/customXml" Target="../customXml/item7.xml"/><Relationship Id="rId73" Type="http://schemas.openxmlformats.org/officeDocument/2006/relationships/customXml" Target="../customXml/item15.xml"/><Relationship Id="rId78" Type="http://schemas.openxmlformats.org/officeDocument/2006/relationships/customXml" Target="../customXml/item20.xml"/><Relationship Id="rId81" Type="http://schemas.openxmlformats.org/officeDocument/2006/relationships/customXml" Target="../customXml/item23.xml"/><Relationship Id="rId86" Type="http://schemas.openxmlformats.org/officeDocument/2006/relationships/volatileDependencies" Target="volatileDependenci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Total</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BNP Paribas</c:v>
              </c:pt>
              <c:pt idx="1">
                <c:v>Vontobel</c:v>
              </c:pt>
              <c:pt idx="2">
                <c:v>Barclays</c:v>
              </c:pt>
              <c:pt idx="3">
                <c:v>Marex</c:v>
              </c:pt>
              <c:pt idx="4">
                <c:v>Intesa Sanpaolo</c:v>
              </c:pt>
              <c:pt idx="5">
                <c:v>Leonteq</c:v>
              </c:pt>
              <c:pt idx="6">
                <c:v>Unicredit</c:v>
              </c:pt>
              <c:pt idx="7">
                <c:v>UBS</c:v>
              </c:pt>
              <c:pt idx="8">
                <c:v>Societe Generale</c:v>
              </c:pt>
              <c:pt idx="9">
                <c:v>Mediobanca</c:v>
              </c:pt>
            </c:strLit>
          </c:cat>
          <c:val>
            <c:numLit>
              <c:formatCode>0.00%</c:formatCode>
              <c:ptCount val="10"/>
              <c:pt idx="0">
                <c:v>0.1949723558411311</c:v>
              </c:pt>
              <c:pt idx="1">
                <c:v>0.15756763087546952</c:v>
              </c:pt>
              <c:pt idx="2">
                <c:v>0.15304679133907148</c:v>
              </c:pt>
              <c:pt idx="3">
                <c:v>0.14886440642413598</c:v>
              </c:pt>
              <c:pt idx="4">
                <c:v>0.11500465430246948</c:v>
              </c:pt>
              <c:pt idx="5">
                <c:v>7.8729490270610741E-2</c:v>
              </c:pt>
              <c:pt idx="6">
                <c:v>7.7570642478012083E-2</c:v>
              </c:pt>
              <c:pt idx="7">
                <c:v>3.42438075501574E-2</c:v>
              </c:pt>
              <c:pt idx="8">
                <c:v>2.1672575008547988E-2</c:v>
              </c:pt>
              <c:pt idx="9">
                <c:v>1.8327645910394205E-2</c:v>
              </c:pt>
            </c:numLit>
          </c:val>
          <c:extLst>
            <c:ext xmlns:c16="http://schemas.microsoft.com/office/drawing/2014/chart" uri="{C3380CC4-5D6E-409C-BE32-E72D297353CC}">
              <c16:uniqueId val="{0000000A-8B56-4BCC-BD5A-965051B12701}"/>
            </c:ext>
          </c:extLst>
        </c:ser>
        <c:dLbls>
          <c:dLblPos val="outEnd"/>
          <c:showLegendKey val="0"/>
          <c:showVal val="1"/>
          <c:showCatName val="0"/>
          <c:showSerName val="0"/>
          <c:showPercent val="0"/>
          <c:showBubbleSize val="0"/>
        </c:dLbls>
        <c:gapWidth val="100"/>
        <c:axId val="834549392"/>
        <c:axId val="834549032"/>
      </c:barChart>
      <c:valAx>
        <c:axId val="834549032"/>
        <c:scaling>
          <c:orientation val="minMax"/>
        </c:scaling>
        <c:delete val="1"/>
        <c:axPos val="t"/>
        <c:numFmt formatCode="0.00%" sourceLinked="0"/>
        <c:majorTickMark val="out"/>
        <c:minorTickMark val="none"/>
        <c:tickLblPos val="nextTo"/>
        <c:crossAx val="834549392"/>
        <c:crosses val="autoZero"/>
        <c:crossBetween val="between"/>
        <c:extLst>
          <c:ext xmlns:c15="http://schemas.microsoft.com/office/drawing/2012/chart" uri="{F40574EE-89B7-4290-83BB-5DA773EAF853}">
            <c15:numFmt c:formatCode="0.00%" c:sourceLinked="1"/>
          </c:ext>
        </c:extLst>
      </c:valAx>
      <c:catAx>
        <c:axId val="834549392"/>
        <c:scaling>
          <c:orientation val="maxMin"/>
        </c:scaling>
        <c:delete val="0"/>
        <c:axPos val="l"/>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549032"/>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[Dashboard.xlsx]PivotChartTable3</c15:name>
        <c15:fmtId val="0"/>
      </c15:pivotSource>
      <c15:pivotOptions>
        <c15:dropZoneFilter val="1"/>
        <c15:dropZoneCatego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Turnover by Type</a:t>
            </a:r>
          </a:p>
        </c:rich>
      </c:tx>
      <c:layout>
        <c:manualLayout>
          <c:xMode val="edge"/>
          <c:yMode val="edge"/>
          <c:x val="0.4014928347860261"/>
          <c:y val="4.2133568966648195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cap="sq">
              <a:solidFill>
                <a:sysClr val="windowText" lastClr="000000">
                  <a:lumMod val="25000"/>
                  <a:lumOff val="75000"/>
                </a:sysClr>
              </a:solidFill>
              <a:round/>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solidFill>
              <a:sysClr val="window" lastClr="FFFFFF"/>
            </a:solidFill>
            <a:ln cap="sq">
              <a:solidFill>
                <a:sysClr val="windowText" lastClr="000000">
                  <a:lumMod val="25000"/>
                  <a:lumOff val="75000"/>
                </a:sysClr>
              </a:solidFill>
              <a:round/>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CF42-45B8-8894-688F9F9F35C8}"/>
              </c:ext>
            </c:extLst>
          </c:dPt>
          <c:dPt>
            <c:idx val="1"/>
            <c:invertIfNegative val="0"/>
            <c:bubble3D val="0"/>
            <c:extLst>
              <c:ext xmlns:c16="http://schemas.microsoft.com/office/drawing/2014/chart" uri="{C3380CC4-5D6E-409C-BE32-E72D297353CC}">
                <c16:uniqueId val="{00000003-CF42-45B8-8894-688F9F9F35C8}"/>
              </c:ext>
            </c:extLst>
          </c:dPt>
          <c:dPt>
            <c:idx val="2"/>
            <c:invertIfNegative val="0"/>
            <c:bubble3D val="0"/>
            <c:extLst>
              <c:ext xmlns:c16="http://schemas.microsoft.com/office/drawing/2014/chart" uri="{C3380CC4-5D6E-409C-BE32-E72D297353CC}">
                <c16:uniqueId val="{00000005-CF42-45B8-8894-688F9F9F35C8}"/>
              </c:ext>
            </c:extLst>
          </c:dPt>
          <c:dPt>
            <c:idx val="3"/>
            <c:invertIfNegative val="0"/>
            <c:bubble3D val="0"/>
            <c:extLst>
              <c:ext xmlns:c16="http://schemas.microsoft.com/office/drawing/2014/chart" uri="{C3380CC4-5D6E-409C-BE32-E72D297353CC}">
                <c16:uniqueId val="{00000007-CF42-45B8-8894-688F9F9F35C8}"/>
              </c:ext>
            </c:extLst>
          </c:dPt>
          <c:dPt>
            <c:idx val="4"/>
            <c:invertIfNegative val="0"/>
            <c:bubble3D val="0"/>
            <c:extLst>
              <c:ext xmlns:c16="http://schemas.microsoft.com/office/drawing/2014/chart" uri="{C3380CC4-5D6E-409C-BE32-E72D297353CC}">
                <c16:uniqueId val="{00000009-CF42-45B8-8894-688F9F9F35C8}"/>
              </c:ext>
            </c:extLst>
          </c:dPt>
          <c:dPt>
            <c:idx val="5"/>
            <c:invertIfNegative val="0"/>
            <c:bubble3D val="0"/>
            <c:extLst>
              <c:ext xmlns:c16="http://schemas.microsoft.com/office/drawing/2014/chart" uri="{C3380CC4-5D6E-409C-BE32-E72D297353CC}">
                <c16:uniqueId val="{0000000B-CF42-45B8-8894-688F9F9F35C8}"/>
              </c:ext>
            </c:extLst>
          </c:dPt>
          <c:dPt>
            <c:idx val="6"/>
            <c:invertIfNegative val="0"/>
            <c:bubble3D val="0"/>
            <c:extLst>
              <c:ext xmlns:c16="http://schemas.microsoft.com/office/drawing/2014/chart" uri="{C3380CC4-5D6E-409C-BE32-E72D297353CC}">
                <c16:uniqueId val="{0000000D-CF42-45B8-8894-688F9F9F35C8}"/>
              </c:ext>
            </c:extLst>
          </c:dPt>
          <c:dPt>
            <c:idx val="7"/>
            <c:invertIfNegative val="0"/>
            <c:bubble3D val="0"/>
            <c:extLst>
              <c:ext xmlns:c16="http://schemas.microsoft.com/office/drawing/2014/chart" uri="{C3380CC4-5D6E-409C-BE32-E72D297353CC}">
                <c16:uniqueId val="{0000000F-CF42-45B8-8894-688F9F9F35C8}"/>
              </c:ext>
            </c:extLst>
          </c:dPt>
          <c:dPt>
            <c:idx val="8"/>
            <c:invertIfNegative val="0"/>
            <c:bubble3D val="0"/>
            <c:extLst>
              <c:ext xmlns:c16="http://schemas.microsoft.com/office/drawing/2014/chart" uri="{C3380CC4-5D6E-409C-BE32-E72D297353CC}">
                <c16:uniqueId val="{00000011-CF42-45B8-8894-688F9F9F35C8}"/>
              </c:ext>
            </c:extLst>
          </c:dPt>
          <c:dPt>
            <c:idx val="9"/>
            <c:invertIfNegative val="0"/>
            <c:bubble3D val="0"/>
            <c:extLst>
              <c:ext xmlns:c16="http://schemas.microsoft.com/office/drawing/2014/chart" uri="{C3380CC4-5D6E-409C-BE32-E72D297353CC}">
                <c16:uniqueId val="{00000013-CF42-45B8-8894-688F9F9F35C8}"/>
              </c:ext>
            </c:extLst>
          </c:dPt>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Yield Enhancement
Investment</c:v>
              </c:pt>
              <c:pt idx="1">
                <c:v>Capital Protection
Investment</c:v>
              </c:pt>
              <c:pt idx="2">
                <c:v>Credit Linked
Investment</c:v>
              </c:pt>
              <c:pt idx="3">
                <c:v>Participation
Investment</c:v>
              </c:pt>
              <c:pt idx="4">
                <c:v>Fixed Leverage
Leverage</c:v>
              </c:pt>
              <c:pt idx="5">
                <c:v>Variable Leverage
Leverage</c:v>
              </c:pt>
              <c:pt idx="6">
                <c:v>Warrant
Leverage</c:v>
              </c:pt>
            </c:strLit>
          </c:cat>
          <c:val>
            <c:numLit>
              <c:formatCode>#,##0.00</c:formatCode>
              <c:ptCount val="7"/>
              <c:pt idx="0">
                <c:v>205226404.35999987</c:v>
              </c:pt>
              <c:pt idx="1">
                <c:v>315197129.71000004</c:v>
              </c:pt>
              <c:pt idx="2">
                <c:v>33247629.91</c:v>
              </c:pt>
              <c:pt idx="3">
                <c:v>14429267.340000002</c:v>
              </c:pt>
              <c:pt idx="4">
                <c:v>135360521.98999992</c:v>
              </c:pt>
              <c:pt idx="5">
                <c:v>48479391.780000068</c:v>
              </c:pt>
              <c:pt idx="6">
                <c:v>28703461.539999984</c:v>
              </c:pt>
            </c:numLit>
          </c:val>
          <c:extLst>
            <c:ext xmlns:c16="http://schemas.microsoft.com/office/drawing/2014/chart" uri="{C3380CC4-5D6E-409C-BE32-E72D297353CC}">
              <c16:uniqueId val="{00000014-CF42-45B8-8894-688F9F9F35C8}"/>
            </c:ext>
          </c:extLst>
        </c:ser>
        <c:dLbls>
          <c:dLblPos val="outEnd"/>
          <c:showLegendKey val="0"/>
          <c:showVal val="1"/>
          <c:showCatName val="0"/>
          <c:showSerName val="0"/>
          <c:showPercent val="0"/>
          <c:showBubbleSize val="0"/>
        </c:dLbls>
        <c:gapWidth val="100"/>
        <c:axId val="739200880"/>
        <c:axId val="739203400"/>
      </c:barChart>
      <c:valAx>
        <c:axId val="739203400"/>
        <c:scaling>
          <c:orientation val="minMax"/>
        </c:scaling>
        <c:delete val="1"/>
        <c:axPos val="b"/>
        <c:numFmt formatCode="#,##0.00" sourceLinked="0"/>
        <c:majorTickMark val="out"/>
        <c:minorTickMark val="none"/>
        <c:tickLblPos val="nextTo"/>
        <c:crossAx val="739200880"/>
        <c:crosses val="autoZero"/>
        <c:crossBetween val="between"/>
        <c:extLst>
          <c:ext xmlns:c15="http://schemas.microsoft.com/office/drawing/2012/chart" uri="{F40574EE-89B7-4290-83BB-5DA773EAF853}">
            <c15:numFmt c:formatCode="#,##0.00" c:sourceLinked="1"/>
          </c:ext>
        </c:extLst>
      </c:valAx>
      <c:catAx>
        <c:axId val="739200880"/>
        <c:scaling>
          <c:orientation val="minMax"/>
        </c:scaling>
        <c:delete val="0"/>
        <c:axPos val="l"/>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203400"/>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[Dashboard.xlsx]PivotChartTable2</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Daily Turnover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Barclays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5"/>
              <c:pt idx="0">
                <c:v>19/05/2025
May
2025</c:v>
              </c:pt>
              <c:pt idx="1">
                <c:v>20/05/2025
May
2025</c:v>
              </c:pt>
              <c:pt idx="2">
                <c:v>21/05/2025
May
2025</c:v>
              </c:pt>
              <c:pt idx="3">
                <c:v>22/05/2025
May
2025</c:v>
              </c:pt>
              <c:pt idx="4">
                <c:v>23/05/2025
May
2025</c:v>
              </c:pt>
            </c:strLit>
          </c:cat>
          <c:val>
            <c:numLit>
              <c:formatCode>#,##0.00</c:formatCode>
              <c:ptCount val="5"/>
              <c:pt idx="0">
                <c:v>2980905.62</c:v>
              </c:pt>
              <c:pt idx="1">
                <c:v>3875366.6</c:v>
              </c:pt>
              <c:pt idx="2">
                <c:v>5643294.9000000004</c:v>
              </c:pt>
              <c:pt idx="3">
                <c:v>8896357.9499999993</c:v>
              </c:pt>
              <c:pt idx="4">
                <c:v>8232335.3599999994</c:v>
              </c:pt>
            </c:numLit>
          </c:val>
          <c:smooth val="0"/>
          <c:extLst>
            <c:ext xmlns:c16="http://schemas.microsoft.com/office/drawing/2014/chart" uri="{C3380CC4-5D6E-409C-BE32-E72D297353CC}">
              <c16:uniqueId val="{00000000-B054-4926-ACCD-A62248B3077F}"/>
            </c:ext>
          </c:extLst>
        </c:ser>
        <c:ser>
          <c:idx val="1"/>
          <c:order val="1"/>
          <c:tx>
            <c:v>BNP Paribas</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5"/>
              <c:pt idx="0">
                <c:v>19/05/2025
May
2025</c:v>
              </c:pt>
              <c:pt idx="1">
                <c:v>20/05/2025
May
2025</c:v>
              </c:pt>
              <c:pt idx="2">
                <c:v>21/05/2025
May
2025</c:v>
              </c:pt>
              <c:pt idx="3">
                <c:v>22/05/2025
May
2025</c:v>
              </c:pt>
              <c:pt idx="4">
                <c:v>23/05/2025
May
2025</c:v>
              </c:pt>
            </c:strLit>
          </c:cat>
          <c:val>
            <c:numLit>
              <c:formatCode>#,##0.00</c:formatCode>
              <c:ptCount val="5"/>
              <c:pt idx="0">
                <c:v>6748085.3099999996</c:v>
              </c:pt>
              <c:pt idx="1">
                <c:v>7800044.1399999997</c:v>
              </c:pt>
              <c:pt idx="2">
                <c:v>7104353.5700000003</c:v>
              </c:pt>
              <c:pt idx="3">
                <c:v>8269032.0599999996</c:v>
              </c:pt>
              <c:pt idx="4">
                <c:v>7823096.7799999993</c:v>
              </c:pt>
            </c:numLit>
          </c:val>
          <c:smooth val="0"/>
          <c:extLst>
            <c:ext xmlns:c16="http://schemas.microsoft.com/office/drawing/2014/chart" uri="{C3380CC4-5D6E-409C-BE32-E72D297353CC}">
              <c16:uniqueId val="{00000001-B054-4926-ACCD-A62248B3077F}"/>
            </c:ext>
          </c:extLst>
        </c:ser>
        <c:ser>
          <c:idx val="2"/>
          <c:order val="2"/>
          <c:tx>
            <c:v>Intesa Sanpaolo</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5"/>
              <c:pt idx="0">
                <c:v>19/05/2025
May
2025</c:v>
              </c:pt>
              <c:pt idx="1">
                <c:v>20/05/2025
May
2025</c:v>
              </c:pt>
              <c:pt idx="2">
                <c:v>21/05/2025
May
2025</c:v>
              </c:pt>
              <c:pt idx="3">
                <c:v>22/05/2025
May
2025</c:v>
              </c:pt>
              <c:pt idx="4">
                <c:v>23/05/2025
May
2025</c:v>
              </c:pt>
            </c:strLit>
          </c:cat>
          <c:val>
            <c:numLit>
              <c:formatCode>#,##0.00</c:formatCode>
              <c:ptCount val="5"/>
              <c:pt idx="0">
                <c:v>3858500</c:v>
              </c:pt>
              <c:pt idx="1">
                <c:v>4556100</c:v>
              </c:pt>
              <c:pt idx="2">
                <c:v>5640200</c:v>
              </c:pt>
              <c:pt idx="3">
                <c:v>4053300</c:v>
              </c:pt>
              <c:pt idx="4">
                <c:v>4155600</c:v>
              </c:pt>
            </c:numLit>
          </c:val>
          <c:smooth val="0"/>
          <c:extLst>
            <c:ext xmlns:c16="http://schemas.microsoft.com/office/drawing/2014/chart" uri="{C3380CC4-5D6E-409C-BE32-E72D297353CC}">
              <c16:uniqueId val="{00000002-B054-4926-ACCD-A62248B3077F}"/>
            </c:ext>
          </c:extLst>
        </c:ser>
        <c:ser>
          <c:idx val="3"/>
          <c:order val="3"/>
          <c:tx>
            <c:v>Leonteq</c:v>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Lit>
              <c:ptCount val="5"/>
              <c:pt idx="0">
                <c:v>19/05/2025
May
2025</c:v>
              </c:pt>
              <c:pt idx="1">
                <c:v>20/05/2025
May
2025</c:v>
              </c:pt>
              <c:pt idx="2">
                <c:v>21/05/2025
May
2025</c:v>
              </c:pt>
              <c:pt idx="3">
                <c:v>22/05/2025
May
2025</c:v>
              </c:pt>
              <c:pt idx="4">
                <c:v>23/05/2025
May
2025</c:v>
              </c:pt>
            </c:strLit>
          </c:cat>
          <c:val>
            <c:numLit>
              <c:formatCode>#,##0.00</c:formatCode>
              <c:ptCount val="5"/>
              <c:pt idx="0">
                <c:v>2459870.9800000004</c:v>
              </c:pt>
              <c:pt idx="1">
                <c:v>2938971.1399999997</c:v>
              </c:pt>
              <c:pt idx="2">
                <c:v>2944452.1</c:v>
              </c:pt>
              <c:pt idx="3">
                <c:v>2534935.4300000002</c:v>
              </c:pt>
              <c:pt idx="4">
                <c:v>4362977.4400000004</c:v>
              </c:pt>
            </c:numLit>
          </c:val>
          <c:smooth val="0"/>
          <c:extLst>
            <c:ext xmlns:c16="http://schemas.microsoft.com/office/drawing/2014/chart" uri="{C3380CC4-5D6E-409C-BE32-E72D297353CC}">
              <c16:uniqueId val="{00000003-B054-4926-ACCD-A62248B3077F}"/>
            </c:ext>
          </c:extLst>
        </c:ser>
        <c:ser>
          <c:idx val="4"/>
          <c:order val="4"/>
          <c:tx>
            <c:v>Marex</c:v>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Lit>
              <c:ptCount val="5"/>
              <c:pt idx="0">
                <c:v>19/05/2025
May
2025</c:v>
              </c:pt>
              <c:pt idx="1">
                <c:v>20/05/2025
May
2025</c:v>
              </c:pt>
              <c:pt idx="2">
                <c:v>21/05/2025
May
2025</c:v>
              </c:pt>
              <c:pt idx="3">
                <c:v>22/05/2025
May
2025</c:v>
              </c:pt>
              <c:pt idx="4">
                <c:v>23/05/2025
May
2025</c:v>
              </c:pt>
            </c:strLit>
          </c:cat>
          <c:val>
            <c:numLit>
              <c:formatCode>#,##0.00</c:formatCode>
              <c:ptCount val="5"/>
              <c:pt idx="0">
                <c:v>6557673.9399999995</c:v>
              </c:pt>
              <c:pt idx="1">
                <c:v>4905713.1400000006</c:v>
              </c:pt>
              <c:pt idx="2">
                <c:v>6885223.5600000005</c:v>
              </c:pt>
              <c:pt idx="3">
                <c:v>5540832.1099999994</c:v>
              </c:pt>
              <c:pt idx="4">
                <c:v>4929151.6399999997</c:v>
              </c:pt>
            </c:numLit>
          </c:val>
          <c:smooth val="0"/>
          <c:extLst>
            <c:ext xmlns:c16="http://schemas.microsoft.com/office/drawing/2014/chart" uri="{C3380CC4-5D6E-409C-BE32-E72D297353CC}">
              <c16:uniqueId val="{00000004-B054-4926-ACCD-A62248B3077F}"/>
            </c:ext>
          </c:extLst>
        </c:ser>
        <c:ser>
          <c:idx val="5"/>
          <c:order val="5"/>
          <c:tx>
            <c:v>Mediobanca</c:v>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Lit>
              <c:ptCount val="5"/>
              <c:pt idx="0">
                <c:v>19/05/2025
May
2025</c:v>
              </c:pt>
              <c:pt idx="1">
                <c:v>20/05/2025
May
2025</c:v>
              </c:pt>
              <c:pt idx="2">
                <c:v>21/05/2025
May
2025</c:v>
              </c:pt>
              <c:pt idx="3">
                <c:v>22/05/2025
May
2025</c:v>
              </c:pt>
              <c:pt idx="4">
                <c:v>23/05/2025
May
2025</c:v>
              </c:pt>
            </c:strLit>
          </c:cat>
          <c:val>
            <c:numLit>
              <c:formatCode>#,##0.00</c:formatCode>
              <c:ptCount val="5"/>
              <c:pt idx="0">
                <c:v>1634693.34</c:v>
              </c:pt>
              <c:pt idx="1">
                <c:v>364590.72000000003</c:v>
              </c:pt>
              <c:pt idx="2">
                <c:v>548420.19999999995</c:v>
              </c:pt>
              <c:pt idx="3">
                <c:v>329116.88</c:v>
              </c:pt>
              <c:pt idx="4">
                <c:v>671219.7</c:v>
              </c:pt>
            </c:numLit>
          </c:val>
          <c:smooth val="0"/>
          <c:extLst>
            <c:ext xmlns:c16="http://schemas.microsoft.com/office/drawing/2014/chart" uri="{C3380CC4-5D6E-409C-BE32-E72D297353CC}">
              <c16:uniqueId val="{00000005-B054-4926-ACCD-A62248B3077F}"/>
            </c:ext>
          </c:extLst>
        </c:ser>
        <c:ser>
          <c:idx val="6"/>
          <c:order val="6"/>
          <c:tx>
            <c:v>Societe Generale</c:v>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Lit>
              <c:ptCount val="5"/>
              <c:pt idx="0">
                <c:v>19/05/2025
May
2025</c:v>
              </c:pt>
              <c:pt idx="1">
                <c:v>20/05/2025
May
2025</c:v>
              </c:pt>
              <c:pt idx="2">
                <c:v>21/05/2025
May
2025</c:v>
              </c:pt>
              <c:pt idx="3">
                <c:v>22/05/2025
May
2025</c:v>
              </c:pt>
              <c:pt idx="4">
                <c:v>23/05/2025
May
2025</c:v>
              </c:pt>
            </c:strLit>
          </c:cat>
          <c:val>
            <c:numLit>
              <c:formatCode>#,##0.00</c:formatCode>
              <c:ptCount val="5"/>
              <c:pt idx="0">
                <c:v>878720.57</c:v>
              </c:pt>
              <c:pt idx="1">
                <c:v>726458.63</c:v>
              </c:pt>
              <c:pt idx="2">
                <c:v>938409.5</c:v>
              </c:pt>
              <c:pt idx="3">
                <c:v>682250.75</c:v>
              </c:pt>
              <c:pt idx="4">
                <c:v>969744.7300000001</c:v>
              </c:pt>
            </c:numLit>
          </c:val>
          <c:smooth val="0"/>
          <c:extLst>
            <c:ext xmlns:c16="http://schemas.microsoft.com/office/drawing/2014/chart" uri="{C3380CC4-5D6E-409C-BE32-E72D297353CC}">
              <c16:uniqueId val="{00000006-B054-4926-ACCD-A62248B3077F}"/>
            </c:ext>
          </c:extLst>
        </c:ser>
        <c:ser>
          <c:idx val="7"/>
          <c:order val="7"/>
          <c:tx>
            <c:v>UBS</c:v>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Lit>
              <c:ptCount val="5"/>
              <c:pt idx="0">
                <c:v>19/05/2025
May
2025</c:v>
              </c:pt>
              <c:pt idx="1">
                <c:v>20/05/2025
May
2025</c:v>
              </c:pt>
              <c:pt idx="2">
                <c:v>21/05/2025
May
2025</c:v>
              </c:pt>
              <c:pt idx="3">
                <c:v>22/05/2025
May
2025</c:v>
              </c:pt>
              <c:pt idx="4">
                <c:v>23/05/2025
May
2025</c:v>
              </c:pt>
            </c:strLit>
          </c:cat>
          <c:val>
            <c:numLit>
              <c:formatCode>#,##0.00</c:formatCode>
              <c:ptCount val="5"/>
              <c:pt idx="0">
                <c:v>731320</c:v>
              </c:pt>
              <c:pt idx="1">
                <c:v>1091782.82</c:v>
              </c:pt>
              <c:pt idx="2">
                <c:v>1766074.1600000001</c:v>
              </c:pt>
              <c:pt idx="3">
                <c:v>1135012.1799999997</c:v>
              </c:pt>
              <c:pt idx="4">
                <c:v>1905054.35</c:v>
              </c:pt>
            </c:numLit>
          </c:val>
          <c:smooth val="0"/>
          <c:extLst>
            <c:ext xmlns:c16="http://schemas.microsoft.com/office/drawing/2014/chart" uri="{C3380CC4-5D6E-409C-BE32-E72D297353CC}">
              <c16:uniqueId val="{00000007-B054-4926-ACCD-A62248B3077F}"/>
            </c:ext>
          </c:extLst>
        </c:ser>
        <c:ser>
          <c:idx val="8"/>
          <c:order val="8"/>
          <c:tx>
            <c:v>Unicredit</c:v>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Lit>
              <c:ptCount val="5"/>
              <c:pt idx="0">
                <c:v>19/05/2025
May
2025</c:v>
              </c:pt>
              <c:pt idx="1">
                <c:v>20/05/2025
May
2025</c:v>
              </c:pt>
              <c:pt idx="2">
                <c:v>21/05/2025
May
2025</c:v>
              </c:pt>
              <c:pt idx="3">
                <c:v>22/05/2025
May
2025</c:v>
              </c:pt>
              <c:pt idx="4">
                <c:v>23/05/2025
May
2025</c:v>
              </c:pt>
            </c:strLit>
          </c:cat>
          <c:val>
            <c:numLit>
              <c:formatCode>#,##0.00</c:formatCode>
              <c:ptCount val="5"/>
              <c:pt idx="0">
                <c:v>2028310.54</c:v>
              </c:pt>
              <c:pt idx="1">
                <c:v>3586072.85</c:v>
              </c:pt>
              <c:pt idx="2">
                <c:v>2638616.6400000006</c:v>
              </c:pt>
              <c:pt idx="3">
                <c:v>2577532.1399999997</c:v>
              </c:pt>
              <c:pt idx="4">
                <c:v>4186334.0899999994</c:v>
              </c:pt>
            </c:numLit>
          </c:val>
          <c:smooth val="0"/>
          <c:extLst>
            <c:ext xmlns:c16="http://schemas.microsoft.com/office/drawing/2014/chart" uri="{C3380CC4-5D6E-409C-BE32-E72D297353CC}">
              <c16:uniqueId val="{00000001-9680-4F96-9D0E-3F0B4B611441}"/>
            </c:ext>
          </c:extLst>
        </c:ser>
        <c:ser>
          <c:idx val="9"/>
          <c:order val="9"/>
          <c:tx>
            <c:v>Vontobel</c:v>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Lit>
              <c:ptCount val="5"/>
              <c:pt idx="0">
                <c:v>19/05/2025
May
2025</c:v>
              </c:pt>
              <c:pt idx="1">
                <c:v>20/05/2025
May
2025</c:v>
              </c:pt>
              <c:pt idx="2">
                <c:v>21/05/2025
May
2025</c:v>
              </c:pt>
              <c:pt idx="3">
                <c:v>22/05/2025
May
2025</c:v>
              </c:pt>
              <c:pt idx="4">
                <c:v>23/05/2025
May
2025</c:v>
              </c:pt>
            </c:strLit>
          </c:cat>
          <c:val>
            <c:numLit>
              <c:formatCode>#,##0.00</c:formatCode>
              <c:ptCount val="5"/>
              <c:pt idx="0">
                <c:v>6337172.1000000006</c:v>
              </c:pt>
              <c:pt idx="1">
                <c:v>6243603.46</c:v>
              </c:pt>
              <c:pt idx="2">
                <c:v>4704657.05</c:v>
              </c:pt>
              <c:pt idx="3">
                <c:v>6045936.9900000002</c:v>
              </c:pt>
              <c:pt idx="4">
                <c:v>7172078.1500000004</c:v>
              </c:pt>
            </c:numLit>
          </c:val>
          <c:smooth val="0"/>
          <c:extLst>
            <c:ext xmlns:c16="http://schemas.microsoft.com/office/drawing/2014/chart" uri="{C3380CC4-5D6E-409C-BE32-E72D297353CC}">
              <c16:uniqueId val="{00000002-9680-4F96-9D0E-3F0B4B611441}"/>
            </c:ext>
          </c:extLst>
        </c:ser>
        <c:dLbls>
          <c:showLegendKey val="0"/>
          <c:showVal val="0"/>
          <c:showCatName val="0"/>
          <c:showSerName val="0"/>
          <c:showPercent val="0"/>
          <c:showBubbleSize val="0"/>
        </c:dLbls>
        <c:marker val="1"/>
        <c:smooth val="0"/>
        <c:axId val="505080672"/>
        <c:axId val="505081032"/>
      </c:lineChart>
      <c:catAx>
        <c:axId val="50508067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081032"/>
        <c:crosses val="autoZero"/>
        <c:auto val="1"/>
        <c:lblAlgn val="ctr"/>
        <c:lblOffset val="100"/>
        <c:noMultiLvlLbl val="0"/>
        <c:extLst>
          <c:ext xmlns:c15="http://schemas.microsoft.com/office/drawing/2012/chart" uri="{F40574EE-89B7-4290-83BB-5DA773EAF853}">
            <c15:numFmt c:formatCode="General" c:sourceLinked="1"/>
          </c:ext>
        </c:extLst>
      </c:catAx>
      <c:valAx>
        <c:axId val="5050810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0806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[Dashboard.xlsx]PivotChartTable4</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Total</a:t>
            </a:r>
            <a:r>
              <a:rPr lang="en-US" baseline="0">
                <a:solidFill>
                  <a:schemeClr val="bg1"/>
                </a:solidFill>
              </a:rPr>
              <a:t> T</a:t>
            </a:r>
            <a:r>
              <a:rPr lang="en-US">
                <a:solidFill>
                  <a:schemeClr val="bg1"/>
                </a:solidFill>
              </a:rPr>
              <a:t>urnover by Underlying (single</a:t>
            </a:r>
            <a:r>
              <a:rPr lang="en-US" baseline="0">
                <a:solidFill>
                  <a:schemeClr val="bg1"/>
                </a:solidFill>
              </a:rPr>
              <a:t> name or as part of basket</a:t>
            </a:r>
            <a:r>
              <a:rPr lang="en-US">
                <a:solidFill>
                  <a:schemeClr val="bg1"/>
                </a:solidFill>
              </a:rPr>
              <a:t>)</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cap="sq">
              <a:solidFill>
                <a:sysClr val="windowText" lastClr="000000">
                  <a:lumMod val="25000"/>
                  <a:lumOff val="75000"/>
                </a:sysClr>
              </a:solidFill>
              <a:round/>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solidFill>
              <a:sysClr val="window" lastClr="FFFFFF"/>
            </a:solidFill>
            <a:ln cap="sq">
              <a:solidFill>
                <a:sysClr val="windowText" lastClr="000000">
                  <a:lumMod val="25000"/>
                  <a:lumOff val="75000"/>
                </a:sysClr>
              </a:solidFill>
              <a:round/>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marker>
          <c:symbol val="none"/>
        </c:marker>
        <c:dLbl>
          <c:idx val="0"/>
          <c:spPr>
            <a:solidFill>
              <a:sysClr val="window" lastClr="FFFFFF"/>
            </a:solidFill>
            <a:ln cap="sq">
              <a:solidFill>
                <a:sysClr val="windowText" lastClr="000000">
                  <a:lumMod val="25000"/>
                  <a:lumOff val="75000"/>
                </a:sysClr>
              </a:solidFill>
              <a:round/>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marker>
          <c:symbol val="none"/>
        </c:marker>
        <c:dLbl>
          <c:idx val="0"/>
          <c:spPr>
            <a:solidFill>
              <a:sysClr val="window" lastClr="FFFFFF"/>
            </a:solidFill>
            <a:ln cap="sq">
              <a:solidFill>
                <a:sysClr val="windowText" lastClr="000000">
                  <a:lumMod val="25000"/>
                  <a:lumOff val="75000"/>
                </a:sysClr>
              </a:solidFill>
              <a:round/>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marker>
          <c:symbol val="none"/>
        </c:marker>
        <c:dLbl>
          <c:idx val="0"/>
          <c:spPr>
            <a:solidFill>
              <a:sysClr val="window" lastClr="FFFFFF"/>
            </a:solidFill>
            <a:ln cap="sq">
              <a:solidFill>
                <a:sysClr val="windowText" lastClr="000000">
                  <a:lumMod val="25000"/>
                  <a:lumOff val="75000"/>
                </a:sysClr>
              </a:solidFill>
              <a:round/>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s>
    <c:plotArea>
      <c:layout/>
      <c:barChart>
        <c:barDir val="bar"/>
        <c:grouping val="clustered"/>
        <c:varyColors val="0"/>
        <c:ser>
          <c:idx val="0"/>
          <c:order val="0"/>
          <c:tx>
            <c:v>Total</c:v>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20BB-4349-9880-A2F63965D3D7}"/>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20BB-4349-9880-A2F63965D3D7}"/>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20BB-4349-9880-A2F63965D3D7}"/>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20BB-4349-9880-A2F63965D3D7}"/>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9-20BB-4349-9880-A2F63965D3D7}"/>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B-20BB-4349-9880-A2F63965D3D7}"/>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D-20BB-4349-9880-A2F63965D3D7}"/>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F-20BB-4349-9880-A2F63965D3D7}"/>
              </c:ext>
            </c:extLst>
          </c:dPt>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Banco BPM SpA</c:v>
              </c:pt>
              <c:pt idx="1">
                <c:v>UniCredit S.p.A.</c:v>
              </c:pt>
              <c:pt idx="2">
                <c:v>Banca Monte dei Paschi di Siena S.p.A.</c:v>
              </c:pt>
              <c:pt idx="3">
                <c:v>BPER Banca S.p.A.</c:v>
              </c:pt>
              <c:pt idx="4">
                <c:v>Enel S.p.A.</c:v>
              </c:pt>
              <c:pt idx="5">
                <c:v>Intesa Sanpaolo S.p.A.</c:v>
              </c:pt>
              <c:pt idx="6">
                <c:v>Stellantis N.V.</c:v>
              </c:pt>
              <c:pt idx="7">
                <c:v>Eni S.p.A.</c:v>
              </c:pt>
              <c:pt idx="8">
                <c:v>STMicroelectronics N.V.</c:v>
              </c:pt>
              <c:pt idx="9">
                <c:v>Banco Bilbao Vizcaya Argentaria S.A.</c:v>
              </c:pt>
            </c:strLit>
          </c:cat>
          <c:val>
            <c:numLit>
              <c:formatCode>#,##0.00</c:formatCode>
              <c:ptCount val="10"/>
              <c:pt idx="0">
                <c:v>51768244.430000007</c:v>
              </c:pt>
              <c:pt idx="1">
                <c:v>40373961.510000005</c:v>
              </c:pt>
              <c:pt idx="2">
                <c:v>28926132.5</c:v>
              </c:pt>
              <c:pt idx="3">
                <c:v>25159684.800000001</c:v>
              </c:pt>
              <c:pt idx="4">
                <c:v>24163781.720000003</c:v>
              </c:pt>
              <c:pt idx="5">
                <c:v>23879156.019999996</c:v>
              </c:pt>
              <c:pt idx="6">
                <c:v>23093785.139999993</c:v>
              </c:pt>
              <c:pt idx="7">
                <c:v>18388677.699999992</c:v>
              </c:pt>
              <c:pt idx="8">
                <c:v>16083012.009999998</c:v>
              </c:pt>
              <c:pt idx="9">
                <c:v>15148300</c:v>
              </c:pt>
            </c:numLit>
          </c:val>
          <c:extLst>
            <c:ext xmlns:c16="http://schemas.microsoft.com/office/drawing/2014/chart" uri="{C3380CC4-5D6E-409C-BE32-E72D297353CC}">
              <c16:uniqueId val="{00000012-6ECB-435E-AAA1-C29A7B37D6A2}"/>
            </c:ext>
          </c:extLst>
        </c:ser>
        <c:dLbls>
          <c:dLblPos val="outEnd"/>
          <c:showLegendKey val="0"/>
          <c:showVal val="1"/>
          <c:showCatName val="0"/>
          <c:showSerName val="0"/>
          <c:showPercent val="0"/>
          <c:showBubbleSize val="0"/>
        </c:dLbls>
        <c:gapWidth val="100"/>
        <c:axId val="87712431"/>
        <c:axId val="87710991"/>
      </c:barChart>
      <c:valAx>
        <c:axId val="87710991"/>
        <c:scaling>
          <c:orientation val="minMax"/>
        </c:scaling>
        <c:delete val="1"/>
        <c:axPos val="t"/>
        <c:numFmt formatCode="#,##0.00" sourceLinked="0"/>
        <c:majorTickMark val="out"/>
        <c:minorTickMark val="none"/>
        <c:tickLblPos val="nextTo"/>
        <c:crossAx val="87712431"/>
        <c:crosses val="autoZero"/>
        <c:crossBetween val="between"/>
        <c:extLst>
          <c:ext xmlns:c15="http://schemas.microsoft.com/office/drawing/2012/chart" uri="{F40574EE-89B7-4290-83BB-5DA773EAF853}">
            <c15:numFmt c:formatCode="#,##0.00" c:sourceLinked="1"/>
          </c:ext>
        </c:extLst>
      </c:valAx>
      <c:catAx>
        <c:axId val="87712431"/>
        <c:scaling>
          <c:orientation val="maxMin"/>
        </c:scaling>
        <c:delete val="0"/>
        <c:axPos val="l"/>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10991"/>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[Dashboard.xlsx]PivotChartTable1</c15:name>
        <c15:fmtId val="8"/>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Turnover by Basket</a:t>
            </a:r>
          </a:p>
        </c:rich>
      </c:tx>
      <c:layout>
        <c:manualLayout>
          <c:xMode val="edge"/>
          <c:yMode val="edge"/>
          <c:x val="0.4014928347860261"/>
          <c:y val="4.2133568966648195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dLbl>
          <c:idx val="0"/>
          <c:spPr>
            <a:solidFill>
              <a:sysClr val="window" lastClr="FFFFFF"/>
            </a:solidFill>
            <a:ln cap="sq">
              <a:solidFill>
                <a:sysClr val="windowText" lastClr="000000">
                  <a:lumMod val="25000"/>
                  <a:lumOff val="75000"/>
                </a:sysClr>
              </a:solidFill>
              <a:round/>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dLbl>
          <c:idx val="0"/>
          <c:spPr>
            <a:solidFill>
              <a:sysClr val="window" lastClr="FFFFFF"/>
            </a:solidFill>
            <a:ln cap="sq">
              <a:solidFill>
                <a:sysClr val="windowText" lastClr="000000">
                  <a:lumMod val="25000"/>
                  <a:lumOff val="75000"/>
                </a:sysClr>
              </a:solidFill>
              <a:round/>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dLbl>
          <c:idx val="0"/>
          <c:spPr>
            <a:solidFill>
              <a:sysClr val="window" lastClr="FFFFFF"/>
            </a:solidFill>
            <a:ln cap="sq">
              <a:solidFill>
                <a:sysClr val="windowText" lastClr="000000">
                  <a:lumMod val="25000"/>
                  <a:lumOff val="75000"/>
                </a:sysClr>
              </a:solidFill>
              <a:round/>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dLbl>
          <c:idx val="0"/>
          <c:spPr>
            <a:solidFill>
              <a:sysClr val="window" lastClr="FFFFFF"/>
            </a:solidFill>
            <a:ln cap="sq">
              <a:solidFill>
                <a:sysClr val="windowText" lastClr="000000">
                  <a:lumMod val="25000"/>
                  <a:lumOff val="75000"/>
                </a:sysClr>
              </a:solidFill>
              <a:round/>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dLbl>
          <c:idx val="0"/>
          <c:spPr>
            <a:solidFill>
              <a:sysClr val="window" lastClr="FFFFFF"/>
            </a:solidFill>
            <a:ln cap="sq">
              <a:solidFill>
                <a:sysClr val="windowText" lastClr="000000">
                  <a:lumMod val="25000"/>
                  <a:lumOff val="75000"/>
                </a:sysClr>
              </a:solidFill>
              <a:round/>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7"/>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s>
    <c:plotArea>
      <c:layout/>
      <c:barChart>
        <c:barDir val="bar"/>
        <c:grouping val="clustered"/>
        <c:varyColors val="0"/>
        <c:ser>
          <c:idx val="0"/>
          <c:order val="0"/>
          <c:tx>
            <c:v>Total</c:v>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958-4054-9A15-DFB126C3B40C}"/>
              </c:ext>
            </c:extLst>
          </c:dPt>
          <c:dPt>
            <c:idx val="4"/>
            <c:invertIfNegative val="0"/>
            <c:bubble3D val="0"/>
            <c:extLst>
              <c:ext xmlns:c16="http://schemas.microsoft.com/office/drawing/2014/chart" uri="{C3380CC4-5D6E-409C-BE32-E72D297353CC}">
                <c16:uniqueId val="{00000003-8958-4054-9A15-DFB126C3B40C}"/>
              </c:ext>
            </c:extLst>
          </c:dPt>
          <c:dPt>
            <c:idx val="5"/>
            <c:invertIfNegative val="0"/>
            <c:bubble3D val="0"/>
            <c:spPr>
              <a:solidFill>
                <a:schemeClr val="accent1"/>
              </a:solidFill>
              <a:ln>
                <a:noFill/>
              </a:ln>
              <a:effectLst/>
            </c:spPr>
          </c:dPt>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ENEL</c:v>
              </c:pt>
              <c:pt idx="1">
                <c:v>COMMERZ/BBVA/BPM/MPS</c:v>
              </c:pt>
              <c:pt idx="2">
                <c:v>BAMI/UCG/BMPS/BPER</c:v>
              </c:pt>
              <c:pt idx="3">
                <c:v>S&amp;P500/NIKKEI225/ESTOXX BAN/CHILRGCAPETF</c:v>
              </c:pt>
              <c:pt idx="4">
                <c:v>BPER/BPM/MPS</c:v>
              </c:pt>
              <c:pt idx="5">
                <c:v>EUROSTOXX SELDIV 30/EUROSTOXX BANKS</c:v>
              </c:pt>
              <c:pt idx="6">
                <c:v>BMPS/BPER/BPM/UCG</c:v>
              </c:pt>
              <c:pt idx="7">
                <c:v>PRYSM/STLA/STM/UCG</c:v>
              </c:pt>
              <c:pt idx="8">
                <c:v>EURO STOXX 50</c:v>
              </c:pt>
              <c:pt idx="9">
                <c:v>INTESA/BPM/UNICREDIT</c:v>
              </c:pt>
            </c:strLit>
          </c:cat>
          <c:val>
            <c:numLit>
              <c:formatCode>#,##0.00</c:formatCode>
              <c:ptCount val="10"/>
              <c:pt idx="0">
                <c:v>5268032.3900000006</c:v>
              </c:pt>
              <c:pt idx="1">
                <c:v>4527200</c:v>
              </c:pt>
              <c:pt idx="2">
                <c:v>3938500</c:v>
              </c:pt>
              <c:pt idx="3">
                <c:v>3928000</c:v>
              </c:pt>
              <c:pt idx="4">
                <c:v>3013800</c:v>
              </c:pt>
              <c:pt idx="5">
                <c:v>2858214.27</c:v>
              </c:pt>
              <c:pt idx="6">
                <c:v>2698900</c:v>
              </c:pt>
              <c:pt idx="7">
                <c:v>2547500</c:v>
              </c:pt>
              <c:pt idx="8">
                <c:v>2375520.15</c:v>
              </c:pt>
              <c:pt idx="9">
                <c:v>2348532</c:v>
              </c:pt>
            </c:numLit>
          </c:val>
          <c:extLst>
            <c:ext xmlns:c16="http://schemas.microsoft.com/office/drawing/2014/chart" uri="{C3380CC4-5D6E-409C-BE32-E72D297353CC}">
              <c16:uniqueId val="{0000000B-7A22-4B68-9A25-AEF927A8C08C}"/>
            </c:ext>
          </c:extLst>
        </c:ser>
        <c:dLbls>
          <c:dLblPos val="outEnd"/>
          <c:showLegendKey val="0"/>
          <c:showVal val="1"/>
          <c:showCatName val="0"/>
          <c:showSerName val="0"/>
          <c:showPercent val="0"/>
          <c:showBubbleSize val="0"/>
        </c:dLbls>
        <c:gapWidth val="100"/>
        <c:axId val="87718551"/>
        <c:axId val="87716751"/>
      </c:barChart>
      <c:valAx>
        <c:axId val="87716751"/>
        <c:scaling>
          <c:orientation val="minMax"/>
        </c:scaling>
        <c:delete val="1"/>
        <c:axPos val="t"/>
        <c:numFmt formatCode="#,##0.00" sourceLinked="0"/>
        <c:majorTickMark val="out"/>
        <c:minorTickMark val="none"/>
        <c:tickLblPos val="nextTo"/>
        <c:crossAx val="87718551"/>
        <c:crosses val="autoZero"/>
        <c:crossBetween val="between"/>
        <c:extLst>
          <c:ext xmlns:c15="http://schemas.microsoft.com/office/drawing/2012/chart" uri="{F40574EE-89B7-4290-83BB-5DA773EAF853}">
            <c15:numFmt c:formatCode="#,##0.00" c:sourceLinked="1"/>
          </c:ext>
        </c:extLst>
      </c:valAx>
      <c:catAx>
        <c:axId val="87718551"/>
        <c:scaling>
          <c:orientation val="maxMin"/>
        </c:scaling>
        <c:delete val="0"/>
        <c:axPos val="l"/>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16751"/>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[Dashboard.xlsx]PivotChartTable5</c15:name>
        <c15:fmtId val="1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Turnover by Top</a:t>
            </a:r>
            <a:r>
              <a:rPr lang="en-US" baseline="0">
                <a:solidFill>
                  <a:schemeClr val="bg1"/>
                </a:solidFill>
              </a:rPr>
              <a:t> 10 </a:t>
            </a:r>
            <a:r>
              <a:rPr lang="en-US">
                <a:solidFill>
                  <a:schemeClr val="bg1"/>
                </a:solidFill>
              </a:rPr>
              <a:t>Products</a:t>
            </a:r>
          </a:p>
        </c:rich>
      </c:tx>
      <c:layout>
        <c:manualLayout>
          <c:xMode val="edge"/>
          <c:yMode val="edge"/>
          <c:x val="0.4014928347860261"/>
          <c:y val="4.2133568966648195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cap="sq">
              <a:solidFill>
                <a:sysClr val="windowText" lastClr="000000">
                  <a:lumMod val="25000"/>
                  <a:lumOff val="75000"/>
                </a:sysClr>
              </a:solidFill>
              <a:round/>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solidFill>
              <a:sysClr val="window" lastClr="FFFFFF"/>
            </a:solidFill>
            <a:ln cap="sq">
              <a:solidFill>
                <a:sysClr val="windowText" lastClr="000000">
                  <a:lumMod val="25000"/>
                  <a:lumOff val="75000"/>
                </a:sysClr>
              </a:solidFill>
              <a:round/>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marker>
          <c:symbol val="none"/>
        </c:marker>
        <c:dLbl>
          <c:idx val="0"/>
          <c:spPr>
            <a:solidFill>
              <a:sysClr val="window" lastClr="FFFFFF"/>
            </a:solidFill>
            <a:ln cap="sq">
              <a:solidFill>
                <a:sysClr val="windowText" lastClr="000000">
                  <a:lumMod val="25000"/>
                  <a:lumOff val="75000"/>
                </a:sysClr>
              </a:solidFill>
              <a:round/>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marker>
          <c:symbol val="none"/>
        </c:marker>
        <c:dLbl>
          <c:idx val="0"/>
          <c:spPr>
            <a:solidFill>
              <a:sysClr val="window" lastClr="FFFFFF"/>
            </a:solidFill>
            <a:ln cap="sq">
              <a:solidFill>
                <a:sysClr val="windowText" lastClr="000000">
                  <a:lumMod val="25000"/>
                  <a:lumOff val="75000"/>
                </a:sysClr>
              </a:solidFill>
              <a:round/>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marker>
          <c:symbol val="none"/>
        </c:marker>
        <c:dLbl>
          <c:idx val="0"/>
          <c:spPr>
            <a:solidFill>
              <a:sysClr val="window" lastClr="FFFFFF"/>
            </a:solidFill>
            <a:ln cap="sq">
              <a:solidFill>
                <a:sysClr val="windowText" lastClr="000000">
                  <a:lumMod val="25000"/>
                  <a:lumOff val="75000"/>
                </a:sysClr>
              </a:solidFill>
              <a:round/>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v>Barclays</c:v>
          </c:tx>
          <c:spPr>
            <a:solidFill>
              <a:schemeClr val="accent1"/>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XS3025756811</c:v>
              </c:pt>
              <c:pt idx="1">
                <c:v>NLBNPIT2LZO4</c:v>
              </c:pt>
              <c:pt idx="2">
                <c:v>IT0006767468</c:v>
              </c:pt>
              <c:pt idx="3">
                <c:v>NLBNPIT2LWI3</c:v>
              </c:pt>
              <c:pt idx="4">
                <c:v>XS2967234365</c:v>
              </c:pt>
              <c:pt idx="5">
                <c:v>IT0006769001</c:v>
              </c:pt>
              <c:pt idx="6">
                <c:v>IT0006768995</c:v>
              </c:pt>
              <c:pt idx="7">
                <c:v>DE000UJ17VY4</c:v>
              </c:pt>
              <c:pt idx="8">
                <c:v>XS3025644694</c:v>
              </c:pt>
              <c:pt idx="9">
                <c:v>XS2897834151</c:v>
              </c:pt>
            </c:strLit>
          </c:cat>
          <c:val>
            <c:numLit>
              <c:formatCode>#,##0.00,,\ "M"</c:formatCode>
              <c:ptCount val="10"/>
              <c:pt idx="0">
                <c:v>4363200</c:v>
              </c:pt>
              <c:pt idx="4">
                <c:v>2049500</c:v>
              </c:pt>
              <c:pt idx="8">
                <c:v>1627500</c:v>
              </c:pt>
              <c:pt idx="9">
                <c:v>1461500</c:v>
              </c:pt>
            </c:numLit>
          </c:val>
          <c:extLst>
            <c:ext xmlns:c16="http://schemas.microsoft.com/office/drawing/2014/chart" uri="{C3380CC4-5D6E-409C-BE32-E72D297353CC}">
              <c16:uniqueId val="{0000000B-0301-428F-8270-A567B06D62FD}"/>
            </c:ext>
          </c:extLst>
        </c:ser>
        <c:ser>
          <c:idx val="1"/>
          <c:order val="1"/>
          <c:tx>
            <c:v>BNP Paribas</c:v>
          </c:tx>
          <c:spPr>
            <a:solidFill>
              <a:schemeClr val="accent2"/>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XS3025756811</c:v>
              </c:pt>
              <c:pt idx="1">
                <c:v>NLBNPIT2LZO4</c:v>
              </c:pt>
              <c:pt idx="2">
                <c:v>IT0006767468</c:v>
              </c:pt>
              <c:pt idx="3">
                <c:v>NLBNPIT2LWI3</c:v>
              </c:pt>
              <c:pt idx="4">
                <c:v>XS2967234365</c:v>
              </c:pt>
              <c:pt idx="5">
                <c:v>IT0006769001</c:v>
              </c:pt>
              <c:pt idx="6">
                <c:v>IT0006768995</c:v>
              </c:pt>
              <c:pt idx="7">
                <c:v>DE000UJ17VY4</c:v>
              </c:pt>
              <c:pt idx="8">
                <c:v>XS3025644694</c:v>
              </c:pt>
              <c:pt idx="9">
                <c:v>XS2897834151</c:v>
              </c:pt>
            </c:strLit>
          </c:cat>
          <c:val>
            <c:numLit>
              <c:formatCode>#,##0.00,,\ "M"</c:formatCode>
              <c:ptCount val="10"/>
              <c:pt idx="1">
                <c:v>2547500</c:v>
              </c:pt>
              <c:pt idx="3">
                <c:v>2141100</c:v>
              </c:pt>
            </c:numLit>
          </c:val>
          <c:extLst>
            <c:ext xmlns:c16="http://schemas.microsoft.com/office/drawing/2014/chart" uri="{C3380CC4-5D6E-409C-BE32-E72D297353CC}">
              <c16:uniqueId val="{0000000F-0301-428F-8270-A567B06D62FD}"/>
            </c:ext>
          </c:extLst>
        </c:ser>
        <c:ser>
          <c:idx val="2"/>
          <c:order val="2"/>
          <c:tx>
            <c:v>Marex</c:v>
          </c:tx>
          <c:spPr>
            <a:solidFill>
              <a:schemeClr val="accent3"/>
            </a:solidFill>
            <a:ln>
              <a:noFill/>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XS3025756811</c:v>
              </c:pt>
              <c:pt idx="1">
                <c:v>NLBNPIT2LZO4</c:v>
              </c:pt>
              <c:pt idx="2">
                <c:v>IT0006767468</c:v>
              </c:pt>
              <c:pt idx="3">
                <c:v>NLBNPIT2LWI3</c:v>
              </c:pt>
              <c:pt idx="4">
                <c:v>XS2967234365</c:v>
              </c:pt>
              <c:pt idx="5">
                <c:v>IT0006769001</c:v>
              </c:pt>
              <c:pt idx="6">
                <c:v>IT0006768995</c:v>
              </c:pt>
              <c:pt idx="7">
                <c:v>DE000UJ17VY4</c:v>
              </c:pt>
              <c:pt idx="8">
                <c:v>XS3025644694</c:v>
              </c:pt>
              <c:pt idx="9">
                <c:v>XS2897834151</c:v>
              </c:pt>
            </c:strLit>
          </c:cat>
          <c:val>
            <c:numLit>
              <c:formatCode>#,##0.00,,\ "M"</c:formatCode>
              <c:ptCount val="10"/>
              <c:pt idx="2">
                <c:v>2207000</c:v>
              </c:pt>
              <c:pt idx="5">
                <c:v>2037000</c:v>
              </c:pt>
              <c:pt idx="6">
                <c:v>1776000</c:v>
              </c:pt>
            </c:numLit>
          </c:val>
          <c:extLst>
            <c:ext xmlns:c16="http://schemas.microsoft.com/office/drawing/2014/chart" uri="{C3380CC4-5D6E-409C-BE32-E72D297353CC}">
              <c16:uniqueId val="{00000010-0301-428F-8270-A567B06D62FD}"/>
            </c:ext>
          </c:extLst>
        </c:ser>
        <c:ser>
          <c:idx val="3"/>
          <c:order val="3"/>
          <c:tx>
            <c:v>UBS</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XS3025756811</c:v>
              </c:pt>
              <c:pt idx="1">
                <c:v>NLBNPIT2LZO4</c:v>
              </c:pt>
              <c:pt idx="2">
                <c:v>IT0006767468</c:v>
              </c:pt>
              <c:pt idx="3">
                <c:v>NLBNPIT2LWI3</c:v>
              </c:pt>
              <c:pt idx="4">
                <c:v>XS2967234365</c:v>
              </c:pt>
              <c:pt idx="5">
                <c:v>IT0006769001</c:v>
              </c:pt>
              <c:pt idx="6">
                <c:v>IT0006768995</c:v>
              </c:pt>
              <c:pt idx="7">
                <c:v>DE000UJ17VY4</c:v>
              </c:pt>
              <c:pt idx="8">
                <c:v>XS3025644694</c:v>
              </c:pt>
              <c:pt idx="9">
                <c:v>XS2897834151</c:v>
              </c:pt>
            </c:strLit>
          </c:cat>
          <c:val>
            <c:numLit>
              <c:formatCode>#,##0.00,,\ "M"</c:formatCode>
              <c:ptCount val="10"/>
              <c:pt idx="7">
                <c:v>1730000</c:v>
              </c:pt>
            </c:numLit>
          </c:val>
          <c:extLst>
            <c:ext xmlns:c16="http://schemas.microsoft.com/office/drawing/2014/chart" uri="{C3380CC4-5D6E-409C-BE32-E72D297353CC}">
              <c16:uniqueId val="{00000011-0301-428F-8270-A567B06D62FD}"/>
            </c:ext>
          </c:extLst>
        </c:ser>
        <c:dLbls>
          <c:dLblPos val="ctr"/>
          <c:showLegendKey val="0"/>
          <c:showVal val="1"/>
          <c:showCatName val="0"/>
          <c:showSerName val="0"/>
          <c:showPercent val="0"/>
          <c:showBubbleSize val="0"/>
        </c:dLbls>
        <c:gapWidth val="100"/>
        <c:overlap val="100"/>
        <c:axId val="87718551"/>
        <c:axId val="87716751"/>
      </c:barChart>
      <c:valAx>
        <c:axId val="87716751"/>
        <c:scaling>
          <c:orientation val="minMax"/>
        </c:scaling>
        <c:delete val="1"/>
        <c:axPos val="t"/>
        <c:numFmt formatCode="#,##0.00,,\ &quot;M&quot;" sourceLinked="0"/>
        <c:majorTickMark val="out"/>
        <c:minorTickMark val="none"/>
        <c:tickLblPos val="nextTo"/>
        <c:crossAx val="87718551"/>
        <c:crosses val="autoZero"/>
        <c:crossBetween val="between"/>
        <c:extLst>
          <c:ext xmlns:c15="http://schemas.microsoft.com/office/drawing/2012/chart" uri="{F40574EE-89B7-4290-83BB-5DA773EAF853}">
            <c15:numFmt c:formatCode="#,##0.00,,\ &quot;M&quot;" c:sourceLinked="1"/>
          </c:ext>
        </c:extLst>
      </c:valAx>
      <c:catAx>
        <c:axId val="87718551"/>
        <c:scaling>
          <c:orientation val="maxMin"/>
        </c:scaling>
        <c:delete val="0"/>
        <c:axPos val="l"/>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16751"/>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[Dashboard.xlsx]PivotChartTable6</c15:name>
        <c15:fmtId val="1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4</xdr:col>
      <xdr:colOff>56031</xdr:colOff>
      <xdr:row>1</xdr:row>
      <xdr:rowOff>0</xdr:rowOff>
    </xdr:from>
    <xdr:to>
      <xdr:col>6</xdr:col>
      <xdr:colOff>0</xdr:colOff>
      <xdr:row>8</xdr:row>
      <xdr:rowOff>1680</xdr:rowOff>
    </xdr:to>
    <mc:AlternateContent xmlns:mc="http://schemas.openxmlformats.org/markup-compatibility/2006" xmlns:a14="http://schemas.microsoft.com/office/drawing/2010/main">
      <mc:Choice Requires="a14">
        <xdr:graphicFrame macro="">
          <xdr:nvGraphicFramePr>
            <xdr:cNvPr id="4" name="Week of Year">
              <a:extLst>
                <a:ext uri="{FF2B5EF4-FFF2-40B4-BE49-F238E27FC236}">
                  <a16:creationId xmlns:a16="http://schemas.microsoft.com/office/drawing/2014/main" id="{8BE88B90-FD7A-D1E5-D1BD-CD972BF80AC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Week of Year"/>
            </a:graphicData>
          </a:graphic>
        </xdr:graphicFrame>
      </mc:Choice>
      <mc:Fallback xmlns="">
        <xdr:sp macro="" textlink="">
          <xdr:nvSpPr>
            <xdr:cNvPr id="0" name=""/>
            <xdr:cNvSpPr>
              <a:spLocks noTextEdit="1"/>
            </xdr:cNvSpPr>
          </xdr:nvSpPr>
          <xdr:spPr>
            <a:xfrm>
              <a:off x="4846546" y="179294"/>
              <a:ext cx="3305735" cy="1256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8</xdr:col>
      <xdr:colOff>0</xdr:colOff>
      <xdr:row>8</xdr:row>
      <xdr:rowOff>0</xdr:rowOff>
    </xdr:from>
    <xdr:to>
      <xdr:col>10</xdr:col>
      <xdr:colOff>541086</xdr:colOff>
      <xdr:row>18</xdr:row>
      <xdr:rowOff>0</xdr:rowOff>
    </xdr:to>
    <mc:AlternateContent xmlns:mc="http://schemas.openxmlformats.org/markup-compatibility/2006" xmlns:a14="http://schemas.microsoft.com/office/drawing/2010/main">
      <mc:Choice Requires="a14">
        <xdr:graphicFrame macro="">
          <xdr:nvGraphicFramePr>
            <xdr:cNvPr id="2" name="SubType 1">
              <a:extLst>
                <a:ext uri="{FF2B5EF4-FFF2-40B4-BE49-F238E27FC236}">
                  <a16:creationId xmlns:a16="http://schemas.microsoft.com/office/drawing/2014/main" id="{997D93E9-2B68-488E-9B7D-B931A97991E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ubType 1"/>
            </a:graphicData>
          </a:graphic>
        </xdr:graphicFrame>
      </mc:Choice>
      <mc:Fallback xmlns="">
        <xdr:sp macro="" textlink="">
          <xdr:nvSpPr>
            <xdr:cNvPr id="0" name=""/>
            <xdr:cNvSpPr>
              <a:spLocks noTextEdit="1"/>
            </xdr:cNvSpPr>
          </xdr:nvSpPr>
          <xdr:spPr>
            <a:xfrm>
              <a:off x="11401986" y="1434353"/>
              <a:ext cx="3846821" cy="17929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6</xdr:col>
      <xdr:colOff>0</xdr:colOff>
      <xdr:row>8</xdr:row>
      <xdr:rowOff>0</xdr:rowOff>
    </xdr:from>
    <xdr:to>
      <xdr:col>8</xdr:col>
      <xdr:colOff>0</xdr:colOff>
      <xdr:row>18</xdr:row>
      <xdr:rowOff>0</xdr:rowOff>
    </xdr:to>
    <mc:AlternateContent xmlns:mc="http://schemas.openxmlformats.org/markup-compatibility/2006" xmlns:a14="http://schemas.microsoft.com/office/drawing/2010/main">
      <mc:Choice Requires="a14">
        <xdr:graphicFrame macro="">
          <xdr:nvGraphicFramePr>
            <xdr:cNvPr id="5" name="Type 1">
              <a:extLst>
                <a:ext uri="{FF2B5EF4-FFF2-40B4-BE49-F238E27FC236}">
                  <a16:creationId xmlns:a16="http://schemas.microsoft.com/office/drawing/2014/main" id="{0A916D8E-38B3-48DE-9D90-3AAC3C25BC1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8096251" y="1434353"/>
              <a:ext cx="3305735" cy="17929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11206</xdr:colOff>
      <xdr:row>8</xdr:row>
      <xdr:rowOff>0</xdr:rowOff>
    </xdr:from>
    <xdr:to>
      <xdr:col>6</xdr:col>
      <xdr:colOff>1</xdr:colOff>
      <xdr:row>18</xdr:row>
      <xdr:rowOff>0</xdr:rowOff>
    </xdr:to>
    <mc:AlternateContent xmlns:mc="http://schemas.openxmlformats.org/markup-compatibility/2006" xmlns:a14="http://schemas.microsoft.com/office/drawing/2010/main">
      <mc:Choice Requires="a14">
        <xdr:graphicFrame macro="">
          <xdr:nvGraphicFramePr>
            <xdr:cNvPr id="6" name="Issuer 1">
              <a:extLst>
                <a:ext uri="{FF2B5EF4-FFF2-40B4-BE49-F238E27FC236}">
                  <a16:creationId xmlns:a16="http://schemas.microsoft.com/office/drawing/2014/main" id="{141C8AFC-19DB-4122-AB80-482FA1361D4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Issuer 1"/>
            </a:graphicData>
          </a:graphic>
        </xdr:graphicFrame>
      </mc:Choice>
      <mc:Fallback xmlns="">
        <xdr:sp macro="" textlink="">
          <xdr:nvSpPr>
            <xdr:cNvPr id="0" name=""/>
            <xdr:cNvSpPr>
              <a:spLocks noTextEdit="1"/>
            </xdr:cNvSpPr>
          </xdr:nvSpPr>
          <xdr:spPr>
            <a:xfrm>
              <a:off x="605117" y="1434353"/>
              <a:ext cx="7547163" cy="17929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11205</xdr:colOff>
      <xdr:row>1</xdr:row>
      <xdr:rowOff>1</xdr:rowOff>
    </xdr:from>
    <xdr:to>
      <xdr:col>4</xdr:col>
      <xdr:colOff>56030</xdr:colOff>
      <xdr:row>8</xdr:row>
      <xdr:rowOff>1</xdr:rowOff>
    </xdr:to>
    <mc:AlternateContent xmlns:mc="http://schemas.openxmlformats.org/markup-compatibility/2006" xmlns:a14="http://schemas.microsoft.com/office/drawing/2010/main">
      <mc:Choice Requires="a14">
        <xdr:graphicFrame macro="">
          <xdr:nvGraphicFramePr>
            <xdr:cNvPr id="7" name="DayEvent">
              <a:extLst>
                <a:ext uri="{FF2B5EF4-FFF2-40B4-BE49-F238E27FC236}">
                  <a16:creationId xmlns:a16="http://schemas.microsoft.com/office/drawing/2014/main" id="{CEAAD38F-7C56-C8A6-AA79-5FC339A030F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DayEvent"/>
            </a:graphicData>
          </a:graphic>
        </xdr:graphicFrame>
      </mc:Choice>
      <mc:Fallback xmlns="">
        <xdr:sp macro="" textlink="">
          <xdr:nvSpPr>
            <xdr:cNvPr id="0" name=""/>
            <xdr:cNvSpPr>
              <a:spLocks noTextEdit="1"/>
            </xdr:cNvSpPr>
          </xdr:nvSpPr>
          <xdr:spPr>
            <a:xfrm>
              <a:off x="605117" y="179295"/>
              <a:ext cx="4241428" cy="1255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xdr:colOff>
      <xdr:row>1</xdr:row>
      <xdr:rowOff>0</xdr:rowOff>
    </xdr:from>
    <xdr:to>
      <xdr:col>7</xdr:col>
      <xdr:colOff>1652867</xdr:colOff>
      <xdr:row>8</xdr:row>
      <xdr:rowOff>0</xdr:rowOff>
    </xdr:to>
    <mc:AlternateContent xmlns:mc="http://schemas.openxmlformats.org/markup-compatibility/2006" xmlns:a14="http://schemas.microsoft.com/office/drawing/2010/main">
      <mc:Choice Requires="a14">
        <xdr:graphicFrame macro="">
          <xdr:nvGraphicFramePr>
            <xdr:cNvPr id="3" name="Month 1">
              <a:extLst>
                <a:ext uri="{FF2B5EF4-FFF2-40B4-BE49-F238E27FC236}">
                  <a16:creationId xmlns:a16="http://schemas.microsoft.com/office/drawing/2014/main" id="{FE5EB4E8-5059-17E9-51EA-6AA6BCB1B88B}"/>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8096250" y="179294"/>
              <a:ext cx="3305735" cy="1255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1</xdr:row>
      <xdr:rowOff>0</xdr:rowOff>
    </xdr:from>
    <xdr:to>
      <xdr:col>9</xdr:col>
      <xdr:colOff>0</xdr:colOff>
      <xdr:row>8</xdr:row>
      <xdr:rowOff>0</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1DC125D0-C2F8-C4A0-F224-A2B780ED4A5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401986" y="179294"/>
              <a:ext cx="1652867" cy="1255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952500</xdr:colOff>
      <xdr:row>1</xdr:row>
      <xdr:rowOff>0</xdr:rowOff>
    </xdr:from>
    <xdr:to>
      <xdr:col>4</xdr:col>
      <xdr:colOff>1283073</xdr:colOff>
      <xdr:row>7</xdr:row>
      <xdr:rowOff>0</xdr:rowOff>
    </xdr:to>
    <mc:AlternateContent xmlns:mc="http://schemas.openxmlformats.org/markup-compatibility/2006" xmlns:a14="http://schemas.microsoft.com/office/drawing/2010/main">
      <mc:Choice Requires="a14">
        <xdr:graphicFrame macro="">
          <xdr:nvGraphicFramePr>
            <xdr:cNvPr id="3" name="Week of Year 1">
              <a:extLst>
                <a:ext uri="{FF2B5EF4-FFF2-40B4-BE49-F238E27FC236}">
                  <a16:creationId xmlns:a16="http://schemas.microsoft.com/office/drawing/2014/main" id="{6DC5365C-E72B-45B1-8819-CB5B0BCEB8EB}"/>
                </a:ext>
              </a:extLst>
            </xdr:cNvPr>
            <xdr:cNvGraphicFramePr/>
          </xdr:nvGraphicFramePr>
          <xdr:xfrm>
            <a:off x="0" y="0"/>
            <a:ext cx="0" cy="0"/>
          </xdr:xfrm>
          <a:graphic>
            <a:graphicData uri="http://schemas.microsoft.com/office/drawing/2010/slicer">
              <sle:slicer xmlns:sle="http://schemas.microsoft.com/office/drawing/2010/slicer" name="Week of Year 1"/>
            </a:graphicData>
          </a:graphic>
        </xdr:graphicFrame>
      </mc:Choice>
      <mc:Fallback xmlns="">
        <xdr:sp macro="" textlink="">
          <xdr:nvSpPr>
            <xdr:cNvPr id="0" name=""/>
            <xdr:cNvSpPr>
              <a:spLocks noTextEdit="1"/>
            </xdr:cNvSpPr>
          </xdr:nvSpPr>
          <xdr:spPr>
            <a:xfrm>
              <a:off x="3014382" y="179294"/>
              <a:ext cx="2991971" cy="12102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9</xdr:col>
      <xdr:colOff>0</xdr:colOff>
      <xdr:row>1</xdr:row>
      <xdr:rowOff>0</xdr:rowOff>
    </xdr:from>
    <xdr:to>
      <xdr:col>15</xdr:col>
      <xdr:colOff>89648</xdr:colOff>
      <xdr:row>7</xdr:row>
      <xdr:rowOff>0</xdr:rowOff>
    </xdr:to>
    <mc:AlternateContent xmlns:mc="http://schemas.openxmlformats.org/markup-compatibility/2006" xmlns:a14="http://schemas.microsoft.com/office/drawing/2010/main">
      <mc:Choice Requires="a14">
        <xdr:graphicFrame macro="">
          <xdr:nvGraphicFramePr>
            <xdr:cNvPr id="8" name="SubType">
              <a:extLst>
                <a:ext uri="{FF2B5EF4-FFF2-40B4-BE49-F238E27FC236}">
                  <a16:creationId xmlns:a16="http://schemas.microsoft.com/office/drawing/2014/main" id="{0BCECCE3-91EB-8748-80D3-41BD115EE9F9}"/>
                </a:ext>
              </a:extLst>
            </xdr:cNvPr>
            <xdr:cNvGraphicFramePr/>
          </xdr:nvGraphicFramePr>
          <xdr:xfrm>
            <a:off x="0" y="0"/>
            <a:ext cx="0" cy="0"/>
          </xdr:xfrm>
          <a:graphic>
            <a:graphicData uri="http://schemas.microsoft.com/office/drawing/2010/slicer">
              <sle:slicer xmlns:sle="http://schemas.microsoft.com/office/drawing/2010/slicer" name="SubType"/>
            </a:graphicData>
          </a:graphic>
        </xdr:graphicFrame>
      </mc:Choice>
      <mc:Fallback xmlns="">
        <xdr:sp macro="" textlink="">
          <xdr:nvSpPr>
            <xdr:cNvPr id="0" name=""/>
            <xdr:cNvSpPr>
              <a:spLocks noTextEdit="1"/>
            </xdr:cNvSpPr>
          </xdr:nvSpPr>
          <xdr:spPr>
            <a:xfrm>
              <a:off x="9894794" y="190500"/>
              <a:ext cx="3585883" cy="12662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1284754</xdr:colOff>
      <xdr:row>1</xdr:row>
      <xdr:rowOff>0</xdr:rowOff>
    </xdr:from>
    <xdr:to>
      <xdr:col>6</xdr:col>
      <xdr:colOff>868456</xdr:colOff>
      <xdr:row>7</xdr:row>
      <xdr:rowOff>0</xdr:rowOff>
    </xdr:to>
    <mc:AlternateContent xmlns:mc="http://schemas.openxmlformats.org/markup-compatibility/2006" xmlns:a14="http://schemas.microsoft.com/office/drawing/2010/main">
      <mc:Choice Requires="a14">
        <xdr:graphicFrame macro="">
          <xdr:nvGraphicFramePr>
            <xdr:cNvPr id="9" name="Type">
              <a:extLst>
                <a:ext uri="{FF2B5EF4-FFF2-40B4-BE49-F238E27FC236}">
                  <a16:creationId xmlns:a16="http://schemas.microsoft.com/office/drawing/2014/main" id="{8148DD92-C3ED-317B-AD85-7926878172FF}"/>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6008034" y="179294"/>
              <a:ext cx="2474819" cy="12102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9</xdr:col>
      <xdr:colOff>0</xdr:colOff>
      <xdr:row>7</xdr:row>
      <xdr:rowOff>0</xdr:rowOff>
    </xdr:from>
    <xdr:to>
      <xdr:col>15</xdr:col>
      <xdr:colOff>89648</xdr:colOff>
      <xdr:row>23</xdr:row>
      <xdr:rowOff>0</xdr:rowOff>
    </xdr:to>
    <mc:AlternateContent xmlns:mc="http://schemas.openxmlformats.org/markup-compatibility/2006" xmlns:a14="http://schemas.microsoft.com/office/drawing/2010/main">
      <mc:Choice Requires="a14">
        <xdr:graphicFrame macro="">
          <xdr:nvGraphicFramePr>
            <xdr:cNvPr id="10" name="Issuer">
              <a:extLst>
                <a:ext uri="{FF2B5EF4-FFF2-40B4-BE49-F238E27FC236}">
                  <a16:creationId xmlns:a16="http://schemas.microsoft.com/office/drawing/2014/main" id="{19763802-6A77-1984-CCFF-409435A82104}"/>
                </a:ext>
              </a:extLst>
            </xdr:cNvPr>
            <xdr:cNvGraphicFramePr/>
          </xdr:nvGraphicFramePr>
          <xdr:xfrm>
            <a:off x="0" y="0"/>
            <a:ext cx="0" cy="0"/>
          </xdr:xfrm>
          <a:graphic>
            <a:graphicData uri="http://schemas.microsoft.com/office/drawing/2010/slicer">
              <sle:slicer xmlns:sle="http://schemas.microsoft.com/office/drawing/2010/slicer" name="Issuer"/>
            </a:graphicData>
          </a:graphic>
        </xdr:graphicFrame>
      </mc:Choice>
      <mc:Fallback xmlns="">
        <xdr:sp macro="" textlink="">
          <xdr:nvSpPr>
            <xdr:cNvPr id="0" name=""/>
            <xdr:cNvSpPr>
              <a:spLocks noTextEdit="1"/>
            </xdr:cNvSpPr>
          </xdr:nvSpPr>
          <xdr:spPr>
            <a:xfrm>
              <a:off x="9894794" y="1456765"/>
              <a:ext cx="3585883" cy="304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302558</xdr:colOff>
      <xdr:row>1</xdr:row>
      <xdr:rowOff>0</xdr:rowOff>
    </xdr:from>
    <xdr:to>
      <xdr:col>2</xdr:col>
      <xdr:colOff>952500</xdr:colOff>
      <xdr:row>7</xdr:row>
      <xdr:rowOff>0</xdr:rowOff>
    </xdr:to>
    <mc:AlternateContent xmlns:mc="http://schemas.openxmlformats.org/markup-compatibility/2006" xmlns:a14="http://schemas.microsoft.com/office/drawing/2010/main">
      <mc:Choice Requires="a14">
        <xdr:graphicFrame macro="">
          <xdr:nvGraphicFramePr>
            <xdr:cNvPr id="4" name="DayEvent 1">
              <a:extLst>
                <a:ext uri="{FF2B5EF4-FFF2-40B4-BE49-F238E27FC236}">
                  <a16:creationId xmlns:a16="http://schemas.microsoft.com/office/drawing/2014/main" id="{877DE212-6327-D44E-761F-AF91E824BA5F}"/>
                </a:ext>
              </a:extLst>
            </xdr:cNvPr>
            <xdr:cNvGraphicFramePr/>
          </xdr:nvGraphicFramePr>
          <xdr:xfrm>
            <a:off x="0" y="0"/>
            <a:ext cx="0" cy="0"/>
          </xdr:xfrm>
          <a:graphic>
            <a:graphicData uri="http://schemas.microsoft.com/office/drawing/2010/slicer">
              <sle:slicer xmlns:sle="http://schemas.microsoft.com/office/drawing/2010/slicer" name="DayEvent 1"/>
            </a:graphicData>
          </a:graphic>
        </xdr:graphicFrame>
      </mc:Choice>
      <mc:Fallback xmlns="">
        <xdr:sp macro="" textlink="">
          <xdr:nvSpPr>
            <xdr:cNvPr id="0" name=""/>
            <xdr:cNvSpPr>
              <a:spLocks noTextEdit="1"/>
            </xdr:cNvSpPr>
          </xdr:nvSpPr>
          <xdr:spPr>
            <a:xfrm>
              <a:off x="302558" y="179294"/>
              <a:ext cx="2711824" cy="12102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6</xdr:col>
      <xdr:colOff>868456</xdr:colOff>
      <xdr:row>1</xdr:row>
      <xdr:rowOff>0</xdr:rowOff>
    </xdr:from>
    <xdr:to>
      <xdr:col>8</xdr:col>
      <xdr:colOff>565897</xdr:colOff>
      <xdr:row>7</xdr:row>
      <xdr:rowOff>0</xdr:rowOff>
    </xdr:to>
    <mc:AlternateContent xmlns:mc="http://schemas.openxmlformats.org/markup-compatibility/2006" xmlns:a14="http://schemas.microsoft.com/office/drawing/2010/main">
      <mc:Choice Requires="a14">
        <xdr:graphicFrame macro="">
          <xdr:nvGraphicFramePr>
            <xdr:cNvPr id="2" name="Underlyings Count">
              <a:extLst>
                <a:ext uri="{FF2B5EF4-FFF2-40B4-BE49-F238E27FC236}">
                  <a16:creationId xmlns:a16="http://schemas.microsoft.com/office/drawing/2014/main" id="{C61AA48E-1A81-8719-BAAE-783B77317002}"/>
                </a:ext>
              </a:extLst>
            </xdr:cNvPr>
            <xdr:cNvGraphicFramePr/>
          </xdr:nvGraphicFramePr>
          <xdr:xfrm>
            <a:off x="0" y="0"/>
            <a:ext cx="0" cy="0"/>
          </xdr:xfrm>
          <a:graphic>
            <a:graphicData uri="http://schemas.microsoft.com/office/drawing/2010/slicer">
              <sle:slicer xmlns:sle="http://schemas.microsoft.com/office/drawing/2010/slicer" name="Underlyings Count"/>
            </a:graphicData>
          </a:graphic>
        </xdr:graphicFrame>
      </mc:Choice>
      <mc:Fallback xmlns="">
        <xdr:sp macro="" textlink="">
          <xdr:nvSpPr>
            <xdr:cNvPr id="0" name=""/>
            <xdr:cNvSpPr>
              <a:spLocks noTextEdit="1"/>
            </xdr:cNvSpPr>
          </xdr:nvSpPr>
          <xdr:spPr>
            <a:xfrm>
              <a:off x="8482853" y="179294"/>
              <a:ext cx="1714500" cy="12102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0</xdr:colOff>
      <xdr:row>1</xdr:row>
      <xdr:rowOff>1</xdr:rowOff>
    </xdr:from>
    <xdr:to>
      <xdr:col>3</xdr:col>
      <xdr:colOff>0</xdr:colOff>
      <xdr:row>8</xdr:row>
      <xdr:rowOff>1</xdr:rowOff>
    </xdr:to>
    <mc:AlternateContent xmlns:mc="http://schemas.openxmlformats.org/markup-compatibility/2006" xmlns:a14="http://schemas.microsoft.com/office/drawing/2010/main">
      <mc:Choice Requires="a14">
        <xdr:graphicFrame macro="">
          <xdr:nvGraphicFramePr>
            <xdr:cNvPr id="2" name="DayEvent 2">
              <a:extLst>
                <a:ext uri="{FF2B5EF4-FFF2-40B4-BE49-F238E27FC236}">
                  <a16:creationId xmlns:a16="http://schemas.microsoft.com/office/drawing/2014/main" id="{B97E8DC6-F212-D160-DA5B-4A190F1845FC}"/>
                </a:ext>
              </a:extLst>
            </xdr:cNvPr>
            <xdr:cNvGraphicFramePr/>
          </xdr:nvGraphicFramePr>
          <xdr:xfrm>
            <a:off x="0" y="0"/>
            <a:ext cx="0" cy="0"/>
          </xdr:xfrm>
          <a:graphic>
            <a:graphicData uri="http://schemas.microsoft.com/office/drawing/2010/slicer">
              <sle:slicer xmlns:sle="http://schemas.microsoft.com/office/drawing/2010/slicer" name="DayEvent 2"/>
            </a:graphicData>
          </a:graphic>
        </xdr:graphicFrame>
      </mc:Choice>
      <mc:Fallback xmlns="">
        <xdr:sp macro="" textlink="">
          <xdr:nvSpPr>
            <xdr:cNvPr id="0" name=""/>
            <xdr:cNvSpPr>
              <a:spLocks noTextEdit="1"/>
            </xdr:cNvSpPr>
          </xdr:nvSpPr>
          <xdr:spPr>
            <a:xfrm>
              <a:off x="266700" y="180976"/>
              <a:ext cx="2438400"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0</xdr:colOff>
      <xdr:row>1</xdr:row>
      <xdr:rowOff>0</xdr:rowOff>
    </xdr:from>
    <xdr:to>
      <xdr:col>6</xdr:col>
      <xdr:colOff>0</xdr:colOff>
      <xdr:row>8</xdr:row>
      <xdr:rowOff>0</xdr:rowOff>
    </xdr:to>
    <mc:AlternateContent xmlns:mc="http://schemas.openxmlformats.org/markup-compatibility/2006" xmlns:a14="http://schemas.microsoft.com/office/drawing/2010/main">
      <mc:Choice Requires="a14">
        <xdr:graphicFrame macro="">
          <xdr:nvGraphicFramePr>
            <xdr:cNvPr id="3" name="Week of Year 2">
              <a:extLst>
                <a:ext uri="{FF2B5EF4-FFF2-40B4-BE49-F238E27FC236}">
                  <a16:creationId xmlns:a16="http://schemas.microsoft.com/office/drawing/2014/main" id="{1A10984A-3311-0607-9368-E8322EEE72F6}"/>
                </a:ext>
              </a:extLst>
            </xdr:cNvPr>
            <xdr:cNvGraphicFramePr/>
          </xdr:nvGraphicFramePr>
          <xdr:xfrm>
            <a:off x="0" y="0"/>
            <a:ext cx="0" cy="0"/>
          </xdr:xfrm>
          <a:graphic>
            <a:graphicData uri="http://schemas.microsoft.com/office/drawing/2010/slicer">
              <sle:slicer xmlns:sle="http://schemas.microsoft.com/office/drawing/2010/slicer" name="Week of Year 2"/>
            </a:graphicData>
          </a:graphic>
        </xdr:graphicFrame>
      </mc:Choice>
      <mc:Fallback xmlns="">
        <xdr:sp macro="" textlink="">
          <xdr:nvSpPr>
            <xdr:cNvPr id="0" name=""/>
            <xdr:cNvSpPr>
              <a:spLocks noTextEdit="1"/>
            </xdr:cNvSpPr>
          </xdr:nvSpPr>
          <xdr:spPr>
            <a:xfrm>
              <a:off x="2705100" y="180975"/>
              <a:ext cx="2519363"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0</xdr:colOff>
      <xdr:row>8</xdr:row>
      <xdr:rowOff>0</xdr:rowOff>
    </xdr:from>
    <xdr:to>
      <xdr:col>3</xdr:col>
      <xdr:colOff>0</xdr:colOff>
      <xdr:row>15</xdr:row>
      <xdr:rowOff>0</xdr:rowOff>
    </xdr:to>
    <mc:AlternateContent xmlns:mc="http://schemas.openxmlformats.org/markup-compatibility/2006" xmlns:a14="http://schemas.microsoft.com/office/drawing/2010/main">
      <mc:Choice Requires="a14">
        <xdr:graphicFrame macro="">
          <xdr:nvGraphicFramePr>
            <xdr:cNvPr id="5" name="Type 2">
              <a:extLst>
                <a:ext uri="{FF2B5EF4-FFF2-40B4-BE49-F238E27FC236}">
                  <a16:creationId xmlns:a16="http://schemas.microsoft.com/office/drawing/2014/main" id="{53176AAF-FDA2-4CEC-6EE4-9514FCA68FF8}"/>
                </a:ext>
              </a:extLst>
            </xdr:cNvPr>
            <xdr:cNvGraphicFramePr/>
          </xdr:nvGraphicFramePr>
          <xdr:xfrm>
            <a:off x="0" y="0"/>
            <a:ext cx="0" cy="0"/>
          </xdr:xfrm>
          <a:graphic>
            <a:graphicData uri="http://schemas.microsoft.com/office/drawing/2010/slicer">
              <sle:slicer xmlns:sle="http://schemas.microsoft.com/office/drawing/2010/slicer" name="Type 2"/>
            </a:graphicData>
          </a:graphic>
        </xdr:graphicFrame>
      </mc:Choice>
      <mc:Fallback xmlns="">
        <xdr:sp macro="" textlink="">
          <xdr:nvSpPr>
            <xdr:cNvPr id="0" name=""/>
            <xdr:cNvSpPr>
              <a:spLocks noTextEdit="1"/>
            </xdr:cNvSpPr>
          </xdr:nvSpPr>
          <xdr:spPr>
            <a:xfrm>
              <a:off x="266700" y="1447800"/>
              <a:ext cx="2438400"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0</xdr:colOff>
      <xdr:row>8</xdr:row>
      <xdr:rowOff>0</xdr:rowOff>
    </xdr:from>
    <xdr:to>
      <xdr:col>7</xdr:col>
      <xdr:colOff>47625</xdr:colOff>
      <xdr:row>15</xdr:row>
      <xdr:rowOff>0</xdr:rowOff>
    </xdr:to>
    <mc:AlternateContent xmlns:mc="http://schemas.openxmlformats.org/markup-compatibility/2006" xmlns:a14="http://schemas.microsoft.com/office/drawing/2010/main">
      <mc:Choice Requires="a14">
        <xdr:graphicFrame macro="">
          <xdr:nvGraphicFramePr>
            <xdr:cNvPr id="6" name="SubType 2">
              <a:extLst>
                <a:ext uri="{FF2B5EF4-FFF2-40B4-BE49-F238E27FC236}">
                  <a16:creationId xmlns:a16="http://schemas.microsoft.com/office/drawing/2014/main" id="{B40F67C5-CDFD-C748-636B-0D554D084AB3}"/>
                </a:ext>
              </a:extLst>
            </xdr:cNvPr>
            <xdr:cNvGraphicFramePr/>
          </xdr:nvGraphicFramePr>
          <xdr:xfrm>
            <a:off x="0" y="0"/>
            <a:ext cx="0" cy="0"/>
          </xdr:xfrm>
          <a:graphic>
            <a:graphicData uri="http://schemas.microsoft.com/office/drawing/2010/slicer">
              <sle:slicer xmlns:sle="http://schemas.microsoft.com/office/drawing/2010/slicer" name="SubType 2"/>
            </a:graphicData>
          </a:graphic>
        </xdr:graphicFrame>
      </mc:Choice>
      <mc:Fallback xmlns="">
        <xdr:sp macro="" textlink="">
          <xdr:nvSpPr>
            <xdr:cNvPr id="0" name=""/>
            <xdr:cNvSpPr>
              <a:spLocks noTextEdit="1"/>
            </xdr:cNvSpPr>
          </xdr:nvSpPr>
          <xdr:spPr>
            <a:xfrm>
              <a:off x="2705100" y="1447800"/>
              <a:ext cx="4486275"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11</xdr:col>
      <xdr:colOff>304800</xdr:colOff>
      <xdr:row>1</xdr:row>
      <xdr:rowOff>0</xdr:rowOff>
    </xdr:from>
    <xdr:to>
      <xdr:col>18</xdr:col>
      <xdr:colOff>304800</xdr:colOff>
      <xdr:row>14</xdr:row>
      <xdr:rowOff>0</xdr:rowOff>
    </xdr:to>
    <mc:AlternateContent xmlns:mc="http://schemas.openxmlformats.org/markup-compatibility/2006" xmlns:a14="http://schemas.microsoft.com/office/drawing/2010/main">
      <mc:Choice Requires="a14">
        <xdr:graphicFrame macro="">
          <xdr:nvGraphicFramePr>
            <xdr:cNvPr id="7" name="Issuer 2">
              <a:extLst>
                <a:ext uri="{FF2B5EF4-FFF2-40B4-BE49-F238E27FC236}">
                  <a16:creationId xmlns:a16="http://schemas.microsoft.com/office/drawing/2014/main" id="{0079B287-60A2-AA02-FA14-ACFD52B3BE3B}"/>
                </a:ext>
              </a:extLst>
            </xdr:cNvPr>
            <xdr:cNvGraphicFramePr/>
          </xdr:nvGraphicFramePr>
          <xdr:xfrm>
            <a:off x="0" y="0"/>
            <a:ext cx="0" cy="0"/>
          </xdr:xfrm>
          <a:graphic>
            <a:graphicData uri="http://schemas.microsoft.com/office/drawing/2010/slicer">
              <sle:slicer xmlns:sle="http://schemas.microsoft.com/office/drawing/2010/slicer" name="Issuer 2"/>
            </a:graphicData>
          </a:graphic>
        </xdr:graphicFrame>
      </mc:Choice>
      <mc:Fallback xmlns="">
        <xdr:sp macro="" textlink="">
          <xdr:nvSpPr>
            <xdr:cNvPr id="0" name=""/>
            <xdr:cNvSpPr>
              <a:spLocks noTextEdit="1"/>
            </xdr:cNvSpPr>
          </xdr:nvSpPr>
          <xdr:spPr>
            <a:xfrm>
              <a:off x="10772775" y="180975"/>
              <a:ext cx="45339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8</xdr:col>
      <xdr:colOff>0</xdr:colOff>
      <xdr:row>1</xdr:row>
      <xdr:rowOff>4762</xdr:rowOff>
    </xdr:from>
    <xdr:to>
      <xdr:col>11</xdr:col>
      <xdr:colOff>304800</xdr:colOff>
      <xdr:row>8</xdr:row>
      <xdr:rowOff>4762</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758CF381-4C82-0B6C-EA96-BEE56A68096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791450" y="185737"/>
              <a:ext cx="2981325"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0</xdr:colOff>
      <xdr:row>1</xdr:row>
      <xdr:rowOff>0</xdr:rowOff>
    </xdr:from>
    <xdr:to>
      <xdr:col>7</xdr:col>
      <xdr:colOff>1128713</xdr:colOff>
      <xdr:row>8</xdr:row>
      <xdr:rowOff>0</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C8481F7A-E213-B34A-D4EF-1E5223D4FE3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072188" y="180975"/>
              <a:ext cx="2200275"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24</xdr:row>
      <xdr:rowOff>14286</xdr:rowOff>
    </xdr:from>
    <xdr:to>
      <xdr:col>12</xdr:col>
      <xdr:colOff>0</xdr:colOff>
      <xdr:row>39</xdr:row>
      <xdr:rowOff>180974</xdr:rowOff>
    </xdr:to>
    <xdr:graphicFrame macro="">
      <xdr:nvGraphicFramePr>
        <xdr:cNvPr id="5" name="Chart 4">
          <a:extLst>
            <a:ext uri="{FF2B5EF4-FFF2-40B4-BE49-F238E27FC236}">
              <a16:creationId xmlns:a16="http://schemas.microsoft.com/office/drawing/2014/main" id="{B85318DC-8DAE-0E1C-98D9-422D34FA9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41</xdr:row>
      <xdr:rowOff>0</xdr:rowOff>
    </xdr:from>
    <xdr:to>
      <xdr:col>12</xdr:col>
      <xdr:colOff>0</xdr:colOff>
      <xdr:row>56</xdr:row>
      <xdr:rowOff>166688</xdr:rowOff>
    </xdr:to>
    <xdr:graphicFrame macro="">
      <xdr:nvGraphicFramePr>
        <xdr:cNvPr id="3" name="Chart 2">
          <a:extLst>
            <a:ext uri="{FF2B5EF4-FFF2-40B4-BE49-F238E27FC236}">
              <a16:creationId xmlns:a16="http://schemas.microsoft.com/office/drawing/2014/main" id="{313BEC76-6FB8-4DC4-9821-936D0CD249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11905</xdr:colOff>
      <xdr:row>0</xdr:row>
      <xdr:rowOff>178594</xdr:rowOff>
    </xdr:from>
    <xdr:to>
      <xdr:col>12</xdr:col>
      <xdr:colOff>0</xdr:colOff>
      <xdr:row>23</xdr:row>
      <xdr:rowOff>0</xdr:rowOff>
    </xdr:to>
    <xdr:graphicFrame macro="">
      <xdr:nvGraphicFramePr>
        <xdr:cNvPr id="4" name="Chart 3">
          <a:extLst>
            <a:ext uri="{FF2B5EF4-FFF2-40B4-BE49-F238E27FC236}">
              <a16:creationId xmlns:a16="http://schemas.microsoft.com/office/drawing/2014/main" id="{511EB9A7-1225-4DE1-9223-C652776287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0</xdr:colOff>
      <xdr:row>1</xdr:row>
      <xdr:rowOff>9526</xdr:rowOff>
    </xdr:from>
    <xdr:to>
      <xdr:col>16</xdr:col>
      <xdr:colOff>0</xdr:colOff>
      <xdr:row>13</xdr:row>
      <xdr:rowOff>0</xdr:rowOff>
    </xdr:to>
    <mc:AlternateContent xmlns:mc="http://schemas.openxmlformats.org/markup-compatibility/2006" xmlns:a14="http://schemas.microsoft.com/office/drawing/2010/main">
      <mc:Choice Requires="a14">
        <xdr:graphicFrame macro="">
          <xdr:nvGraphicFramePr>
            <xdr:cNvPr id="6" name="DayEvent 3">
              <a:extLst>
                <a:ext uri="{FF2B5EF4-FFF2-40B4-BE49-F238E27FC236}">
                  <a16:creationId xmlns:a16="http://schemas.microsoft.com/office/drawing/2014/main" id="{FEE99AA3-0825-6D71-0440-B0B37D86AFCB}"/>
                </a:ext>
              </a:extLst>
            </xdr:cNvPr>
            <xdr:cNvGraphicFramePr/>
          </xdr:nvGraphicFramePr>
          <xdr:xfrm>
            <a:off x="0" y="0"/>
            <a:ext cx="0" cy="0"/>
          </xdr:xfrm>
          <a:graphic>
            <a:graphicData uri="http://schemas.microsoft.com/office/drawing/2010/slicer">
              <sle:slicer xmlns:sle="http://schemas.microsoft.com/office/drawing/2010/slicer" name="DayEvent 3"/>
            </a:graphicData>
          </a:graphic>
        </xdr:graphicFrame>
      </mc:Choice>
      <mc:Fallback xmlns="">
        <xdr:sp macro="" textlink="">
          <xdr:nvSpPr>
            <xdr:cNvPr id="0" name=""/>
            <xdr:cNvSpPr>
              <a:spLocks noTextEdit="1"/>
            </xdr:cNvSpPr>
          </xdr:nvSpPr>
          <xdr:spPr>
            <a:xfrm>
              <a:off x="8051427" y="188820"/>
              <a:ext cx="1949824" cy="21420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13</xdr:row>
      <xdr:rowOff>9525</xdr:rowOff>
    </xdr:from>
    <xdr:to>
      <xdr:col>16</xdr:col>
      <xdr:colOff>0</xdr:colOff>
      <xdr:row>27</xdr:row>
      <xdr:rowOff>0</xdr:rowOff>
    </xdr:to>
    <mc:AlternateContent xmlns:mc="http://schemas.openxmlformats.org/markup-compatibility/2006" xmlns:a14="http://schemas.microsoft.com/office/drawing/2010/main">
      <mc:Choice Requires="a14">
        <xdr:graphicFrame macro="">
          <xdr:nvGraphicFramePr>
            <xdr:cNvPr id="7" name="Month 2">
              <a:extLst>
                <a:ext uri="{FF2B5EF4-FFF2-40B4-BE49-F238E27FC236}">
                  <a16:creationId xmlns:a16="http://schemas.microsoft.com/office/drawing/2014/main" id="{5B25B595-0E03-E317-E73D-8AA4021B4088}"/>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8051427" y="2340349"/>
              <a:ext cx="1949824" cy="25005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13</xdr:row>
      <xdr:rowOff>9525</xdr:rowOff>
    </xdr:from>
    <xdr:to>
      <xdr:col>19</xdr:col>
      <xdr:colOff>0</xdr:colOff>
      <xdr:row>27</xdr:row>
      <xdr:rowOff>0</xdr:rowOff>
    </xdr:to>
    <mc:AlternateContent xmlns:mc="http://schemas.openxmlformats.org/markup-compatibility/2006" xmlns:a14="http://schemas.microsoft.com/office/drawing/2010/main">
      <mc:Choice Requires="a14">
        <xdr:graphicFrame macro="">
          <xdr:nvGraphicFramePr>
            <xdr:cNvPr id="8" name="Year 2">
              <a:extLst>
                <a:ext uri="{FF2B5EF4-FFF2-40B4-BE49-F238E27FC236}">
                  <a16:creationId xmlns:a16="http://schemas.microsoft.com/office/drawing/2014/main" id="{63D44DD2-3035-E8F8-2502-A3016DDFB3D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001251" y="2340349"/>
              <a:ext cx="1949823" cy="25005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639535</xdr:colOff>
      <xdr:row>1</xdr:row>
      <xdr:rowOff>0</xdr:rowOff>
    </xdr:from>
    <xdr:to>
      <xdr:col>19</xdr:col>
      <xdr:colOff>0</xdr:colOff>
      <xdr:row>13</xdr:row>
      <xdr:rowOff>0</xdr:rowOff>
    </xdr:to>
    <mc:AlternateContent xmlns:mc="http://schemas.openxmlformats.org/markup-compatibility/2006" xmlns:a14="http://schemas.microsoft.com/office/drawing/2010/main">
      <mc:Choice Requires="a14">
        <xdr:graphicFrame macro="">
          <xdr:nvGraphicFramePr>
            <xdr:cNvPr id="9" name="Week of Year 3">
              <a:extLst>
                <a:ext uri="{FF2B5EF4-FFF2-40B4-BE49-F238E27FC236}">
                  <a16:creationId xmlns:a16="http://schemas.microsoft.com/office/drawing/2014/main" id="{ED140809-9372-0C1F-52EF-0015CF82C4CF}"/>
                </a:ext>
              </a:extLst>
            </xdr:cNvPr>
            <xdr:cNvGraphicFramePr/>
          </xdr:nvGraphicFramePr>
          <xdr:xfrm>
            <a:off x="0" y="0"/>
            <a:ext cx="0" cy="0"/>
          </xdr:xfrm>
          <a:graphic>
            <a:graphicData uri="http://schemas.microsoft.com/office/drawing/2010/slicer">
              <sle:slicer xmlns:sle="http://schemas.microsoft.com/office/drawing/2010/slicer" name="Week of Year 3"/>
            </a:graphicData>
          </a:graphic>
        </xdr:graphicFrame>
      </mc:Choice>
      <mc:Fallback xmlns="">
        <xdr:sp macro="" textlink="">
          <xdr:nvSpPr>
            <xdr:cNvPr id="0" name=""/>
            <xdr:cNvSpPr>
              <a:spLocks noTextEdit="1"/>
            </xdr:cNvSpPr>
          </xdr:nvSpPr>
          <xdr:spPr>
            <a:xfrm>
              <a:off x="9990844" y="179294"/>
              <a:ext cx="1960230" cy="21515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58</xdr:row>
      <xdr:rowOff>0</xdr:rowOff>
    </xdr:from>
    <xdr:to>
      <xdr:col>12</xdr:col>
      <xdr:colOff>0</xdr:colOff>
      <xdr:row>73</xdr:row>
      <xdr:rowOff>166687</xdr:rowOff>
    </xdr:to>
    <xdr:graphicFrame macro="">
      <xdr:nvGraphicFramePr>
        <xdr:cNvPr id="10" name="Chart 9">
          <a:extLst>
            <a:ext uri="{FF2B5EF4-FFF2-40B4-BE49-F238E27FC236}">
              <a16:creationId xmlns:a16="http://schemas.microsoft.com/office/drawing/2014/main" id="{04716EBC-B311-4A47-867D-62E4BB9C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75</xdr:row>
      <xdr:rowOff>0</xdr:rowOff>
    </xdr:from>
    <xdr:to>
      <xdr:col>11</xdr:col>
      <xdr:colOff>648432</xdr:colOff>
      <xdr:row>90</xdr:row>
      <xdr:rowOff>166688</xdr:rowOff>
    </xdr:to>
    <xdr:graphicFrame macro="">
      <xdr:nvGraphicFramePr>
        <xdr:cNvPr id="11" name="Chart 10">
          <a:extLst>
            <a:ext uri="{FF2B5EF4-FFF2-40B4-BE49-F238E27FC236}">
              <a16:creationId xmlns:a16="http://schemas.microsoft.com/office/drawing/2014/main" id="{EBF53B62-D117-43C1-87D9-CC5B01C9AC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0</xdr:colOff>
      <xdr:row>27</xdr:row>
      <xdr:rowOff>1</xdr:rowOff>
    </xdr:from>
    <xdr:to>
      <xdr:col>16</xdr:col>
      <xdr:colOff>0</xdr:colOff>
      <xdr:row>40</xdr:row>
      <xdr:rowOff>1</xdr:rowOff>
    </xdr:to>
    <mc:AlternateContent xmlns:mc="http://schemas.openxmlformats.org/markup-compatibility/2006" xmlns:a14="http://schemas.microsoft.com/office/drawing/2010/main">
      <mc:Choice Requires="a14">
        <xdr:graphicFrame macro="">
          <xdr:nvGraphicFramePr>
            <xdr:cNvPr id="13" name="Type 3">
              <a:extLst>
                <a:ext uri="{FF2B5EF4-FFF2-40B4-BE49-F238E27FC236}">
                  <a16:creationId xmlns:a16="http://schemas.microsoft.com/office/drawing/2014/main" id="{300BD288-5C66-2E3F-6DF5-92305655E01D}"/>
                </a:ext>
              </a:extLst>
            </xdr:cNvPr>
            <xdr:cNvGraphicFramePr/>
          </xdr:nvGraphicFramePr>
          <xdr:xfrm>
            <a:off x="0" y="0"/>
            <a:ext cx="0" cy="0"/>
          </xdr:xfrm>
          <a:graphic>
            <a:graphicData uri="http://schemas.microsoft.com/office/drawing/2010/slicer">
              <sle:slicer xmlns:sle="http://schemas.microsoft.com/office/drawing/2010/slicer" name="Type 3"/>
            </a:graphicData>
          </a:graphic>
        </xdr:graphicFrame>
      </mc:Choice>
      <mc:Fallback xmlns="">
        <xdr:sp macro="" textlink="">
          <xdr:nvSpPr>
            <xdr:cNvPr id="0" name=""/>
            <xdr:cNvSpPr>
              <a:spLocks noTextEdit="1"/>
            </xdr:cNvSpPr>
          </xdr:nvSpPr>
          <xdr:spPr>
            <a:xfrm>
              <a:off x="8051427" y="4840942"/>
              <a:ext cx="1949824" cy="2330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xdr:colOff>
      <xdr:row>26</xdr:row>
      <xdr:rowOff>165287</xdr:rowOff>
    </xdr:from>
    <xdr:to>
      <xdr:col>19</xdr:col>
      <xdr:colOff>6723</xdr:colOff>
      <xdr:row>40</xdr:row>
      <xdr:rowOff>0</xdr:rowOff>
    </xdr:to>
    <mc:AlternateContent xmlns:mc="http://schemas.openxmlformats.org/markup-compatibility/2006" xmlns:a14="http://schemas.microsoft.com/office/drawing/2010/main">
      <mc:Choice Requires="a14">
        <xdr:graphicFrame macro="">
          <xdr:nvGraphicFramePr>
            <xdr:cNvPr id="14" name="SubType 3">
              <a:extLst>
                <a:ext uri="{FF2B5EF4-FFF2-40B4-BE49-F238E27FC236}">
                  <a16:creationId xmlns:a16="http://schemas.microsoft.com/office/drawing/2014/main" id="{53F71C67-7D26-C219-F953-A570EE807F1E}"/>
                </a:ext>
              </a:extLst>
            </xdr:cNvPr>
            <xdr:cNvGraphicFramePr/>
          </xdr:nvGraphicFramePr>
          <xdr:xfrm>
            <a:off x="0" y="0"/>
            <a:ext cx="0" cy="0"/>
          </xdr:xfrm>
          <a:graphic>
            <a:graphicData uri="http://schemas.microsoft.com/office/drawing/2010/slicer">
              <sle:slicer xmlns:sle="http://schemas.microsoft.com/office/drawing/2010/slicer" name="SubType 3"/>
            </a:graphicData>
          </a:graphic>
        </xdr:graphicFrame>
      </mc:Choice>
      <mc:Fallback xmlns="">
        <xdr:sp macro="" textlink="">
          <xdr:nvSpPr>
            <xdr:cNvPr id="0" name=""/>
            <xdr:cNvSpPr>
              <a:spLocks noTextEdit="1"/>
            </xdr:cNvSpPr>
          </xdr:nvSpPr>
          <xdr:spPr>
            <a:xfrm>
              <a:off x="10001250" y="4826934"/>
              <a:ext cx="1949823" cy="23448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649940</xdr:colOff>
      <xdr:row>40</xdr:row>
      <xdr:rowOff>0</xdr:rowOff>
    </xdr:from>
    <xdr:to>
      <xdr:col>19</xdr:col>
      <xdr:colOff>6723</xdr:colOff>
      <xdr:row>56</xdr:row>
      <xdr:rowOff>0</xdr:rowOff>
    </xdr:to>
    <mc:AlternateContent xmlns:mc="http://schemas.openxmlformats.org/markup-compatibility/2006" xmlns:a14="http://schemas.microsoft.com/office/drawing/2010/main">
      <mc:Choice Requires="a14">
        <xdr:graphicFrame macro="">
          <xdr:nvGraphicFramePr>
            <xdr:cNvPr id="15" name="Issuer 3">
              <a:extLst>
                <a:ext uri="{FF2B5EF4-FFF2-40B4-BE49-F238E27FC236}">
                  <a16:creationId xmlns:a16="http://schemas.microsoft.com/office/drawing/2014/main" id="{FE4EEE94-B7FF-678F-6472-B50465BF4AB9}"/>
                </a:ext>
              </a:extLst>
            </xdr:cNvPr>
            <xdr:cNvGraphicFramePr/>
          </xdr:nvGraphicFramePr>
          <xdr:xfrm>
            <a:off x="0" y="0"/>
            <a:ext cx="0" cy="0"/>
          </xdr:xfrm>
          <a:graphic>
            <a:graphicData uri="http://schemas.microsoft.com/office/drawing/2010/slicer">
              <sle:slicer xmlns:sle="http://schemas.microsoft.com/office/drawing/2010/slicer" name="Issuer 3"/>
            </a:graphicData>
          </a:graphic>
        </xdr:graphicFrame>
      </mc:Choice>
      <mc:Fallback xmlns="">
        <xdr:sp macro="" textlink="">
          <xdr:nvSpPr>
            <xdr:cNvPr id="0" name=""/>
            <xdr:cNvSpPr>
              <a:spLocks noTextEdit="1"/>
            </xdr:cNvSpPr>
          </xdr:nvSpPr>
          <xdr:spPr>
            <a:xfrm>
              <a:off x="8051426" y="7171765"/>
              <a:ext cx="3899647" cy="28687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92</xdr:row>
      <xdr:rowOff>0</xdr:rowOff>
    </xdr:from>
    <xdr:to>
      <xdr:col>11</xdr:col>
      <xdr:colOff>648432</xdr:colOff>
      <xdr:row>107</xdr:row>
      <xdr:rowOff>166688</xdr:rowOff>
    </xdr:to>
    <xdr:graphicFrame macro="">
      <xdr:nvGraphicFramePr>
        <xdr:cNvPr id="2" name="Chart 1">
          <a:extLst>
            <a:ext uri="{FF2B5EF4-FFF2-40B4-BE49-F238E27FC236}">
              <a16:creationId xmlns:a16="http://schemas.microsoft.com/office/drawing/2014/main" id="{BEAF1BAC-C71A-4E48-83E2-520320A97D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xdr:col>
      <xdr:colOff>0</xdr:colOff>
      <xdr:row>24</xdr:row>
      <xdr:rowOff>89647</xdr:rowOff>
    </xdr:from>
    <xdr:ext cx="6656293" cy="311496"/>
    <xdr:sp macro="" textlink="$V$5">
      <xdr:nvSpPr>
        <xdr:cNvPr id="12" name="TextBox 11">
          <a:extLst>
            <a:ext uri="{FF2B5EF4-FFF2-40B4-BE49-F238E27FC236}">
              <a16:creationId xmlns:a16="http://schemas.microsoft.com/office/drawing/2014/main" id="{E16D2354-57AB-D76F-37F3-3C9538EDFE99}"/>
            </a:ext>
          </a:extLst>
        </xdr:cNvPr>
        <xdr:cNvSpPr txBox="1"/>
      </xdr:nvSpPr>
      <xdr:spPr>
        <a:xfrm>
          <a:off x="235324" y="4661647"/>
          <a:ext cx="665629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rtlCol="0" anchor="t">
          <a:spAutoFit/>
        </a:bodyPr>
        <a:lstStyle/>
        <a:p>
          <a:pPr algn="ctr"/>
          <a:fld id="{2C2F5A23-3497-463E-80CC-3E41B3E1A71C}" type="TxLink">
            <a:rPr lang="en-US" sz="1400" b="0" i="0" u="none" strike="noStrike">
              <a:solidFill>
                <a:srgbClr val="000000"/>
              </a:solidFill>
              <a:latin typeface="Calibri"/>
              <a:cs typeface="Calibri"/>
            </a:rPr>
            <a:pPr algn="ctr"/>
            <a:t>Turnover by Top 10 Issuers - Yield Enhancement</a:t>
          </a:fld>
          <a:endParaRPr lang="en-US" sz="1800"/>
        </a:p>
      </xdr:txBody>
    </xdr:sp>
    <xdr:clientData/>
  </xdr:oneCellAnchor>
  <xdr:oneCellAnchor>
    <xdr:from>
      <xdr:col>1</xdr:col>
      <xdr:colOff>11206</xdr:colOff>
      <xdr:row>1</xdr:row>
      <xdr:rowOff>78442</xdr:rowOff>
    </xdr:from>
    <xdr:ext cx="6656293" cy="311496"/>
    <xdr:sp macro="" textlink="$V$4">
      <xdr:nvSpPr>
        <xdr:cNvPr id="17" name="TextBox 16">
          <a:extLst>
            <a:ext uri="{FF2B5EF4-FFF2-40B4-BE49-F238E27FC236}">
              <a16:creationId xmlns:a16="http://schemas.microsoft.com/office/drawing/2014/main" id="{C606C9D3-4C41-B9E2-7F4D-8112E067C3BD}"/>
            </a:ext>
          </a:extLst>
        </xdr:cNvPr>
        <xdr:cNvSpPr txBox="1"/>
      </xdr:nvSpPr>
      <xdr:spPr>
        <a:xfrm>
          <a:off x="246530" y="268942"/>
          <a:ext cx="665629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rtlCol="0" anchor="t">
          <a:spAutoFit/>
        </a:bodyPr>
        <a:lstStyle/>
        <a:p>
          <a:pPr algn="ctr"/>
          <a:fld id="{D8EBEB10-C8F1-4A6D-AA1D-11406C87D4C8}" type="TxLink">
            <a:rPr lang="en-US" sz="1400" b="0" i="0" u="none" strike="noStrike">
              <a:solidFill>
                <a:srgbClr val="000000"/>
              </a:solidFill>
              <a:latin typeface="Calibri"/>
              <a:cs typeface="Calibri"/>
            </a:rPr>
            <a:pPr algn="ctr"/>
            <a:t>Daily Turnover - Yield Enhancement</a:t>
          </a:fld>
          <a:endParaRPr lang="en-US" sz="2400"/>
        </a:p>
      </xdr:txBody>
    </xdr:sp>
    <xdr:clientData/>
  </xdr:oneCellAnchor>
  <xdr:oneCellAnchor>
    <xdr:from>
      <xdr:col>1</xdr:col>
      <xdr:colOff>0</xdr:colOff>
      <xdr:row>41</xdr:row>
      <xdr:rowOff>89646</xdr:rowOff>
    </xdr:from>
    <xdr:ext cx="6656293" cy="311496"/>
    <xdr:sp macro="" textlink="$V$6">
      <xdr:nvSpPr>
        <xdr:cNvPr id="16" name="TextBox 15">
          <a:extLst>
            <a:ext uri="{FF2B5EF4-FFF2-40B4-BE49-F238E27FC236}">
              <a16:creationId xmlns:a16="http://schemas.microsoft.com/office/drawing/2014/main" id="{E2FA7CA7-BCED-8CA3-F06D-FE4B26ACC465}"/>
            </a:ext>
          </a:extLst>
        </xdr:cNvPr>
        <xdr:cNvSpPr txBox="1"/>
      </xdr:nvSpPr>
      <xdr:spPr>
        <a:xfrm>
          <a:off x="235324" y="7900146"/>
          <a:ext cx="665629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rtlCol="0" anchor="t">
          <a:spAutoFit/>
        </a:bodyPr>
        <a:lstStyle/>
        <a:p>
          <a:pPr algn="ctr"/>
          <a:fld id="{39518152-E769-4C3E-83EB-2103C43B95AF}" type="TxLink">
            <a:rPr lang="en-US" sz="1400" b="0" i="0" u="none" strike="noStrike">
              <a:solidFill>
                <a:srgbClr val="000000"/>
              </a:solidFill>
              <a:latin typeface="Calibri"/>
              <a:cs typeface="Calibri"/>
            </a:rPr>
            <a:pPr algn="ctr"/>
            <a:t>Turnover by Type</a:t>
          </a:fld>
          <a:endParaRPr lang="en-US" sz="2400"/>
        </a:p>
      </xdr:txBody>
    </xdr:sp>
    <xdr:clientData/>
  </xdr:oneCellAnchor>
  <xdr:oneCellAnchor>
    <xdr:from>
      <xdr:col>1</xdr:col>
      <xdr:colOff>0</xdr:colOff>
      <xdr:row>58</xdr:row>
      <xdr:rowOff>33616</xdr:rowOff>
    </xdr:from>
    <xdr:ext cx="6656293" cy="311496"/>
    <xdr:sp macro="" textlink="$V$7">
      <xdr:nvSpPr>
        <xdr:cNvPr id="21" name="TextBox 20">
          <a:extLst>
            <a:ext uri="{FF2B5EF4-FFF2-40B4-BE49-F238E27FC236}">
              <a16:creationId xmlns:a16="http://schemas.microsoft.com/office/drawing/2014/main" id="{525DAE7E-D361-0761-E6DA-520749BE44F9}"/>
            </a:ext>
          </a:extLst>
        </xdr:cNvPr>
        <xdr:cNvSpPr txBox="1"/>
      </xdr:nvSpPr>
      <xdr:spPr>
        <a:xfrm>
          <a:off x="235324" y="11082616"/>
          <a:ext cx="665629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41B461FE-5F3D-45AC-9C64-5073BBADF21D}" type="TxLink">
            <a:rPr lang="en-US" sz="1400" b="0" i="0" u="none" strike="noStrike">
              <a:solidFill>
                <a:srgbClr val="000000"/>
              </a:solidFill>
              <a:latin typeface="Calibri"/>
              <a:cs typeface="Calibri"/>
            </a:rPr>
            <a:pPr algn="ctr"/>
            <a:t>Total Turnover by Underlying (single name or as part of basket) - Yield Enhancement</a:t>
          </a:fld>
          <a:endParaRPr lang="en-US" sz="3200"/>
        </a:p>
      </xdr:txBody>
    </xdr:sp>
    <xdr:clientData/>
  </xdr:oneCellAnchor>
  <xdr:oneCellAnchor>
    <xdr:from>
      <xdr:col>1</xdr:col>
      <xdr:colOff>0</xdr:colOff>
      <xdr:row>75</xdr:row>
      <xdr:rowOff>100851</xdr:rowOff>
    </xdr:from>
    <xdr:ext cx="6656293" cy="311496"/>
    <xdr:sp macro="" textlink="$V$8">
      <xdr:nvSpPr>
        <xdr:cNvPr id="18" name="TextBox 17">
          <a:extLst>
            <a:ext uri="{FF2B5EF4-FFF2-40B4-BE49-F238E27FC236}">
              <a16:creationId xmlns:a16="http://schemas.microsoft.com/office/drawing/2014/main" id="{BDB08BA7-94F8-EA02-909E-8B8C436A8D08}"/>
            </a:ext>
          </a:extLst>
        </xdr:cNvPr>
        <xdr:cNvSpPr txBox="1"/>
      </xdr:nvSpPr>
      <xdr:spPr>
        <a:xfrm>
          <a:off x="235324" y="14388351"/>
          <a:ext cx="665629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DA1C1EA8-70D5-4C9D-B5D7-F6E96DC74019}" type="TxLink">
            <a:rPr lang="en-US" sz="1400" b="0" i="0" u="none" strike="noStrike">
              <a:solidFill>
                <a:srgbClr val="000000"/>
              </a:solidFill>
              <a:latin typeface="Calibri"/>
              <a:cs typeface="Calibri"/>
            </a:rPr>
            <a:pPr algn="ctr"/>
            <a:t>Turnover by Basket - Yield Enhancement</a:t>
          </a:fld>
          <a:endParaRPr lang="en-US" sz="4000"/>
        </a:p>
      </xdr:txBody>
    </xdr:sp>
    <xdr:clientData/>
  </xdr:oneCellAnchor>
  <xdr:oneCellAnchor>
    <xdr:from>
      <xdr:col>1</xdr:col>
      <xdr:colOff>0</xdr:colOff>
      <xdr:row>92</xdr:row>
      <xdr:rowOff>112057</xdr:rowOff>
    </xdr:from>
    <xdr:ext cx="6656293" cy="311496"/>
    <xdr:sp macro="" textlink="$V$9">
      <xdr:nvSpPr>
        <xdr:cNvPr id="19" name="TextBox 18">
          <a:extLst>
            <a:ext uri="{FF2B5EF4-FFF2-40B4-BE49-F238E27FC236}">
              <a16:creationId xmlns:a16="http://schemas.microsoft.com/office/drawing/2014/main" id="{1996FC79-D7B9-76BC-A99C-05D40E79C852}"/>
            </a:ext>
          </a:extLst>
        </xdr:cNvPr>
        <xdr:cNvSpPr txBox="1"/>
      </xdr:nvSpPr>
      <xdr:spPr>
        <a:xfrm>
          <a:off x="235324" y="17638057"/>
          <a:ext cx="665629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EE2B1B22-521B-43DB-80D4-469191D95A2D}" type="TxLink">
            <a:rPr lang="en-US" sz="1400" b="0" i="0" u="none" strike="noStrike">
              <a:solidFill>
                <a:srgbClr val="000000"/>
              </a:solidFill>
              <a:latin typeface="Calibri"/>
              <a:cs typeface="Calibri"/>
            </a:rPr>
            <a:pPr algn="ctr"/>
            <a:t>Turnover by Top 10 Products - Yield Enhancement</a:t>
          </a:fld>
          <a:endParaRPr lang="en-US" sz="4800"/>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ANQUIRICO Edoardo" refreshedDate="45801.686812615742" backgroundQuery="1" createdVersion="3" refreshedVersion="8" minRefreshableVersion="3" recordCount="0" tupleCache="1" xr:uid="{E4C1F4F3-6CE5-4B59-8E3A-4D9BF92C5A23}">
  <cacheSource type="external" connectionId="12"/>
  <cacheFields count="1">
    <cacheField name="[type_and_subtype].[SubType].[SubType]" caption="SubType" numFmtId="0" hierarchy="25" level="1">
      <sharedItems count="1">
        <s v="[type_and_subtype].[SubType].&amp;[Yield Enhancement]" c="Yield Enhancement"/>
      </sharedItems>
    </cacheField>
  </cacheFields>
  <cacheHierarchies count="47">
    <cacheHierarchy uniqueName="[input_csv].[ISIN]" caption="ISIN" attribute="1" defaultMemberUniqueName="[input_csv].[ISIN].[All]" allUniqueName="[input_csv].[ISIN].[All]" dimensionUniqueName="[input_csv]" displayFolder="" count="2" memberValueDatatype="130" unbalanced="0"/>
    <cacheHierarchy uniqueName="[input_csv].[VenueOfPublication]" caption="VenueOfPublication" attribute="1" defaultMemberUniqueName="[input_csv].[VenueOfPublication].[All]" allUniqueName="[input_csv].[VenueOfPublication].[All]" dimensionUniqueName="[input_csv]" displayFolder="" count="2" memberValueDatatype="130" unbalanced="0"/>
    <cacheHierarchy uniqueName="[input_csv].[DayEvent]" caption="DayEvent" attribute="1" time="1" defaultMemberUniqueName="[input_csv].[DayEvent].[All]" allUniqueName="[input_csv].[DayEvent].[All]" dimensionUniqueName="[input_csv]" displayFolder="" count="2" memberValueDatatype="7" unbalanced="0"/>
    <cacheHierarchy uniqueName="[input_csv].[Turnover]" caption="Turnover" attribute="1" defaultMemberUniqueName="[input_csv].[Turnover].[All]" allUniqueName="[input_csv].[Turnover].[All]" dimensionUniqueName="[input_csv]" displayFolder="" count="2" memberValueDatatype="5" unbalanced="0"/>
    <cacheHierarchy uniqueName="[input_csv].[Quantity]" caption="Quantity" attribute="1" defaultMemberUniqueName="[input_csv].[Quantity].[All]" allUniqueName="[input_csv].[Quantity].[All]" dimensionUniqueName="[input_csv]" displayFolder="" count="2" memberValueDatatype="20" unbalanced="0"/>
    <cacheHierarchy uniqueName="[input_csv].[Week of Year]" caption="Week of Year" attribute="1" defaultMemberUniqueName="[input_csv].[Week of Year].[All]" allUniqueName="[input_csv].[Week of Year].[All]" dimensionUniqueName="[input_csv]" displayFolder="" count="2" memberValueDatatype="20" unbalanced="0"/>
    <cacheHierarchy uniqueName="[input_csv].[Average Price]" caption="Average Price" attribute="1" defaultMemberUniqueName="[input_csv].[Average Price].[All]" allUniqueName="[input_csv].[Average Price].[All]" dimensionUniqueName="[input_csv]" displayFolder="" count="2" memberValueDatatype="5" unbalanced="0"/>
    <cacheHierarchy uniqueName="[input_csv].[Month Number]" caption="Month Number" attribute="1" defaultMemberUniqueName="[input_csv].[Month Number].[All]" allUniqueName="[input_csv].[Month Number].[All]" dimensionUniqueName="[input_csv]" displayFolder="" count="2" memberValueDatatype="20" unbalanced="0"/>
    <cacheHierarchy uniqueName="[input_csv].[Year]" caption="Year" attribute="1" defaultMemberUniqueName="[input_csv].[Year].[All]" allUniqueName="[input_csv].[Year].[All]" dimensionUniqueName="[input_csv]" displayFolder="" count="2" memberValueDatatype="20" unbalanced="0"/>
    <cacheHierarchy uniqueName="[input_csv].[Month]" caption="Month" attribute="1" defaultMemberUniqueName="[input_csv].[Month].[All]" allUniqueName="[input_csv].[Month].[All]" dimensionUniqueName="[input_csv]" displayFolder="" count="2" memberValueDatatype="130" unbalanced="0"/>
    <cacheHierarchy uniqueName="[input_csv].[Adjusted Turnover]" caption="Adjusted Turnover" attribute="1" defaultMemberUniqueName="[input_csv].[Adjusted Turnover].[All]" allUniqueName="[input_csv].[Adjusted Turnover].[All]" dimensionUniqueName="[input_csv]" displayFolder="" count="2" memberValueDatatype="5" unbalanced="0"/>
    <cacheHierarchy uniqueName="[isin_info].[ISIN]" caption="ISIN" attribute="1" defaultMemberUniqueName="[isin_info].[ISIN].[All]" allUniqueName="[isin_info].[ISIN].[All]" dimensionUniqueName="[isin_info]" displayFolder="" count="2" memberValueDatatype="130" unbalanced="0"/>
    <cacheHierarchy uniqueName="[isin_info].[Nome]" caption="Nome" attribute="1" defaultMemberUniqueName="[isin_info].[Nome].[All]" allUniqueName="[isin_info].[Nome].[All]" dimensionUniqueName="[isin_info]" displayFolder="" count="2" memberValueDatatype="130" unbalanced="0"/>
    <cacheHierarchy uniqueName="[isin_info].[Strategia]" caption="Strategia" attribute="1" defaultMemberUniqueName="[isin_info].[Strategia].[All]" allUniqueName="[isin_info].[Strategia].[All]" dimensionUniqueName="[isin_info]" displayFolder="" count="2" memberValueDatatype="130" unbalanced="0"/>
    <cacheHierarchy uniqueName="[isin_info].[EUSIPA Code]" caption="EUSIPA Code" attribute="1" defaultMemberUniqueName="[isin_info].[EUSIPA Code].[All]" allUniqueName="[isin_info].[EUSIPA Code].[All]" dimensionUniqueName="[isin_info]" displayFolder="" count="2" memberValueDatatype="130" unbalanced="0"/>
    <cacheHierarchy uniqueName="[isin_info].[EUSIPA Name]" caption="EUSIPA Name" attribute="1" defaultMemberUniqueName="[isin_info].[EUSIPA Name].[All]" allUniqueName="[isin_info].[EUSIPA Name].[All]" dimensionUniqueName="[isin_info]" displayFolder="" count="2" memberValueDatatype="130" unbalanced="0"/>
    <cacheHierarchy uniqueName="[isin_info].[Issue Price]" caption="Issue Price" attribute="1" defaultMemberUniqueName="[isin_info].[Issue Price].[All]" allUniqueName="[isin_info].[Issue Price].[All]" dimensionUniqueName="[isin_info]" displayFolder="" count="2" memberValueDatatype="5" unbalanced="0"/>
    <cacheHierarchy uniqueName="[isin_info].[Emittente]" caption="Emittente" attribute="1" defaultMemberUniqueName="[isin_info].[Emittente].[All]" allUniqueName="[isin_info].[Emittente].[All]" dimensionUniqueName="[isin_info]" displayFolder="" count="2" memberValueDatatype="130" unbalanced="0"/>
    <cacheHierarchy uniqueName="[isin_info].[Sottostanti]" caption="Sottostanti" attribute="1" defaultMemberUniqueName="[isin_info].[Sottostanti].[All]" allUniqueName="[isin_info].[Sottostanti].[All]" dimensionUniqueName="[isin_info]" displayFolder="" count="2" memberValueDatatype="130" unbalanced="0"/>
    <cacheHierarchy uniqueName="[isin_info].[Underlyings Count]" caption="Underlyings Count" attribute="1" defaultMemberUniqueName="[isin_info].[Underlyings Count].[All]" allUniqueName="[isin_info].[Underlyings Count].[All]" dimensionUniqueName="[isin_info]" displayFolder="" count="2" memberValueDatatype="20" unbalanced="0"/>
    <cacheHierarchy uniqueName="[issuers].[Original]" caption="Original" attribute="1" defaultMemberUniqueName="[issuers].[Original].[All]" allUniqueName="[issuers].[Original].[All]" dimensionUniqueName="[issuers]" displayFolder="" count="2" memberValueDatatype="130" unbalanced="0"/>
    <cacheHierarchy uniqueName="[issuers].[Issuer]" caption="Issuer" attribute="1" defaultMemberUniqueName="[issuers].[Issuer].[All]" allUniqueName="[issuers].[Issuer].[All]" allCaption="All" dimensionUniqueName="[issuers]"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type_and_subtype].[Category]" caption="Category" attribute="1" defaultMemberUniqueName="[type_and_subtype].[Category].[All]" allUniqueName="[type_and_subtype].[Category].[All]" dimensionUniqueName="[type_and_subtype]" displayFolder="" count="2" memberValueDatatype="130" unbalanced="0"/>
    <cacheHierarchy uniqueName="[type_and_subtype].[Type]" caption="Type" attribute="1" defaultMemberUniqueName="[type_and_subtype].[Type].[All]" allUniqueName="[type_and_subtype].[Type].[All]" allCaption="All" dimensionUniqueName="[type_and_subtype]" displayFolder="" count="2" memberValueDatatype="130" unbalanced="0"/>
    <cacheHierarchy uniqueName="[type_and_subtype].[SubType]" caption="SubType" attribute="1" defaultMemberUniqueName="[type_and_subtype].[SubType].[All]" allUniqueName="[type_and_subtype].[SubType].[All]" dimensionUniqueName="[type_and_subtype]" displayFolder="" count="2" memberValueDatatype="130" unbalanced="0">
      <fieldsUsage count="2">
        <fieldUsage x="-1"/>
        <fieldUsage x="0"/>
      </fieldsUsage>
    </cacheHierarchy>
    <cacheHierarchy uniqueName="[und_mapping].[Original]" caption="Original" attribute="1" defaultMemberUniqueName="[und_mapping].[Original].[All]" allUniqueName="[und_mapping].[Original].[All]" dimensionUniqueName="[und_mapping]" displayFolder="" count="2" memberValueDatatype="130" unbalanced="0"/>
    <cacheHierarchy uniqueName="[und_mapping].[Sottostante]" caption="Sottostante" attribute="1" defaultMemberUniqueName="[und_mapping].[Sottostante].[All]" allUniqueName="[und_mapping].[Sottostante].[All]" dimensionUniqueName="[und_mapping]" displayFolder="" count="2" memberValueDatatype="130" unbalanced="0"/>
    <cacheHierarchy uniqueName="[underlyings].[ISIN]" caption="ISIN" attribute="1" defaultMemberUniqueName="[underlyings].[ISIN].[All]" allUniqueName="[underlyings].[ISIN].[All]" dimensionUniqueName="[underlyings]" displayFolder="" count="2" memberValueDatatype="130" unbalanced="0"/>
    <cacheHierarchy uniqueName="[underlyings].[Sottostante]" caption="Sottostante" attribute="1" defaultMemberUniqueName="[underlyings].[Sottostante].[All]" allUniqueName="[underlyings].[Sottostante].[All]" dimensionUniqueName="[underlyings]" displayFolder="" count="2" memberValueDatatype="130" unbalanced="0"/>
    <cacheHierarchy uniqueName="[Measures].[Sum of Average Price]" caption="Sum of Average Price" measure="1" displayFolder="" measureGroup="input_csv" count="0">
      <extLst>
        <ext xmlns:x15="http://schemas.microsoft.com/office/spreadsheetml/2010/11/main" uri="{B97F6D7D-B522-45F9-BDA1-12C45D357490}">
          <x15:cacheHierarchy aggregatedColumn="6"/>
        </ext>
      </extLst>
    </cacheHierarchy>
    <cacheHierarchy uniqueName="[Measures].[Average of Average Price]" caption="Average of Average Price" measure="1" displayFolder="" measureGroup="input_csv" count="0">
      <extLst>
        <ext xmlns:x15="http://schemas.microsoft.com/office/spreadsheetml/2010/11/main" uri="{B97F6D7D-B522-45F9-BDA1-12C45D357490}">
          <x15:cacheHierarchy aggregatedColumn="6"/>
        </ext>
      </extLst>
    </cacheHierarchy>
    <cacheHierarchy uniqueName="[Measures].[Sum of Turnover]" caption="Sum of Turnover" measure="1" displayFolder="" measureGroup="input_csv" count="0">
      <extLst>
        <ext xmlns:x15="http://schemas.microsoft.com/office/spreadsheetml/2010/11/main" uri="{B97F6D7D-B522-45F9-BDA1-12C45D357490}">
          <x15:cacheHierarchy aggregatedColumn="3"/>
        </ext>
      </extLst>
    </cacheHierarchy>
    <cacheHierarchy uniqueName="[Measures].[Sum of Underlyings Count]" caption="Sum of Underlyings Count" measure="1" displayFolder="" measureGroup="isin_info" count="0">
      <extLst>
        <ext xmlns:x15="http://schemas.microsoft.com/office/spreadsheetml/2010/11/main" uri="{B97F6D7D-B522-45F9-BDA1-12C45D357490}">
          <x15:cacheHierarchy aggregatedColumn="19"/>
        </ext>
      </extLst>
    </cacheHierarchy>
    <cacheHierarchy uniqueName="[Measures].[Count of ISIN]" caption="Count of ISIN" measure="1" displayFolder="" measureGroup="input_csv" count="0">
      <extLst>
        <ext xmlns:x15="http://schemas.microsoft.com/office/spreadsheetml/2010/11/main" uri="{B97F6D7D-B522-45F9-BDA1-12C45D357490}">
          <x15:cacheHierarchy aggregatedColumn="0"/>
        </ext>
      </extLst>
    </cacheHierarchy>
    <cacheHierarchy uniqueName="[Measures].[Sum of Adjusted Turnover]" caption="Sum of Adjusted Turnover" measure="1" displayFolder="" measureGroup="input_csv" count="0">
      <extLst>
        <ext xmlns:x15="http://schemas.microsoft.com/office/spreadsheetml/2010/11/main" uri="{B97F6D7D-B522-45F9-BDA1-12C45D357490}">
          <x15:cacheHierarchy aggregatedColumn="10"/>
        </ext>
      </extLst>
    </cacheHierarchy>
    <cacheHierarchy uniqueName="[Measures].[Adjusted Turnover by Underlying]" caption="Adjusted Turnover by Underlying" measure="1" displayFolder="" measureGroup="isin_info" count="0"/>
    <cacheHierarchy uniqueName="[Measures].[Quantity by Underlying]" caption="Quantity by Underlying" measure="1" displayFolder="" measureGroup="isin_info" count="0"/>
    <cacheHierarchy uniqueName="[Measures].[Average Price by Underlying]" caption="Average Price by Underlying" measure="1" displayFolder="" measureGroup="isin_info" count="0"/>
    <cacheHierarchy uniqueName="[Measures].[Turnover by Underlying]" caption="Turnover by Underlying" measure="1" displayFolder="" measureGroup="isin_info" count="0"/>
    <cacheHierarchy uniqueName="[Measures].[__XL_Count isin_info]" caption="__XL_Count isin_info" measure="1" displayFolder="" measureGroup="isin_info" count="0" hidden="1"/>
    <cacheHierarchy uniqueName="[Measures].[__XL_Count input_csv]" caption="__XL_Count input_csv" measure="1" displayFolder="" measureGroup="input_csv" count="0" hidden="1"/>
    <cacheHierarchy uniqueName="[Measures].[__XL_Count issuers]" caption="__XL_Count issuers" measure="1" displayFolder="" measureGroup="issuers" count="0" hidden="1"/>
    <cacheHierarchy uniqueName="[Measures].[__XL_Count type_and_subtype]" caption="__XL_Count type_and_subtype" measure="1" displayFolder="" measureGroup="type_and_subtype" count="0" hidden="1"/>
    <cacheHierarchy uniqueName="[Measures].[__XL_Count underlyings]" caption="__XL_Count underlyings" measure="1" displayFolder="" measureGroup="underlyings" count="0" hidden="1"/>
    <cacheHierarchy uniqueName="[Measures].[__XL_Count und_mapping]" caption="__XL_Count und_mapping" measure="1" displayFolder="" measureGroup="und_mapping" count="0" hidden="1"/>
    <cacheHierarchy uniqueName="[Measures].[__No measures defined]" caption="__No measures defined" measure="1" displayFolder="" count="0" hidden="1"/>
  </cacheHierarchies>
  <kpis count="0"/>
  <tupleCache>
    <sets count="3">
      <set count="1" maxRank="1" setDefinition="{[type_and_subtype].[SubType].&amp;[Yield Enhancement]}">
        <tpls c="1">
          <tpl fld="0" item="0"/>
        </tpls>
      </set>
      <set count="1" maxRank="1" setDefinition="{[issuers].[Issuer].[All]}">
        <tpls c="1">
          <tpl hier="21" item="4294967295"/>
        </tpls>
      </set>
      <set count="1" maxRank="1" setDefinition="{[type_and_subtype].[Type].[All]}">
        <tpls c="1">
          <tpl hier="24" item="4294967295"/>
        </tpls>
      </set>
    </se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QUIRICO Edoardo" refreshedDate="45801.686900694447" backgroundQuery="1" createdVersion="8" refreshedVersion="8" minRefreshableVersion="3" recordCount="0" supportSubquery="1" supportAdvancedDrill="1" xr:uid="{1459769B-0BB6-4D48-B61F-0618535A711D}">
  <cacheSource type="external" connectionId="12"/>
  <cacheFields count="14">
    <cacheField name="[underlyings].[Sottostante].[Sottostante]" caption="Sottostante" numFmtId="0" hierarchy="28" level="1">
      <sharedItems count="1046">
        <s v="0% BUNDESREPUBLIK DEUTSCHLAND (08/15/52)"/>
        <s v="0.5% FRA GOVT (05/25/2072)"/>
        <s v="2.15% BTPS ITA (03/01/72)"/>
        <s v="2.45% BTPS ITA (09/01/50)"/>
        <s v="A2A"/>
        <s v="AAL"/>
        <s v="AAPL"/>
        <s v="ABBOTT LABORATORIES"/>
        <s v="ABBVIE"/>
        <s v="ABBVIE INC"/>
        <s v="ABINBEV"/>
        <s v="ABN"/>
        <s v="ABNB"/>
        <s v="ACA"/>
        <s v="ADDS"/>
        <s v="ADIDAS"/>
        <s v="ADIDAS AG"/>
        <s v="ADOBE"/>
        <s v="ADOBE INC"/>
        <s v="ADS"/>
        <s v="ADV AUTO"/>
        <s v="ADVANTEST"/>
        <s v="ADVANTEST CORPORATIO"/>
        <s v="ADYEN"/>
        <s v="AEGON"/>
        <s v="AF"/>
        <s v="AGEAS"/>
        <s v="AGN"/>
        <s v="AGS"/>
        <s v="AI"/>
        <s v="AIG"/>
        <s v="AIR FRA-KLM"/>
        <s v="AIR FRANCE"/>
        <s v="AIR FRANCE KLM"/>
        <s v="AIR FRANCE-KLM"/>
        <s v="AIR LIQUIDE"/>
        <s v="AIRB"/>
        <s v="AIRBNB"/>
        <s v="AirBnB Inc."/>
        <s v="AIRBUS"/>
        <s v="AIRFRANCE"/>
        <s v="AIRFRANCE-KLM"/>
        <s v="AKZO NOBEL NV"/>
        <s v="ALBE"/>
        <s v="ALC"/>
        <s v="ALIBABA"/>
        <s v="ALIBABA (ADR)"/>
        <s v="ALIBABA ADR"/>
        <s v="ALIBABA GROUP"/>
        <s v="ALIBABA GROUP HOLDING LTD"/>
        <s v="ALLEGRO TRANSAT FUND"/>
        <s v="ALLIANZ"/>
        <s v="ALO"/>
        <s v="ALPH"/>
        <s v="ALPHAB"/>
        <s v="ALPHABET"/>
        <s v="ALPHABET A"/>
        <s v="ALPHABET C"/>
        <s v="ALPHABET CL. A"/>
        <s v="ALPHABET CLASS C"/>
        <s v="ALSTOM"/>
        <s v="ALTRIA"/>
        <s v="ALV"/>
        <s v="AMAT"/>
        <s v="AMAZON"/>
        <s v="AMAZON INC"/>
        <s v="AMD"/>
        <s v="AMER AIR"/>
        <s v="AMERIC AIR"/>
        <s v="AMERICAN A"/>
        <s v="AMERICAN AI"/>
        <s v="AMERICAN AIR"/>
        <s v="AMERICAN AIRLINES"/>
        <s v="American Airlines Group"/>
        <s v="AMERICAN EXPRESS"/>
        <s v="AMERICAN INT"/>
        <s v="AMGEN"/>
        <s v="AMP"/>
        <s v="AMPF"/>
        <s v="AMPLIFON"/>
        <s v="AMZ"/>
        <s v="AMZN"/>
        <s v="ANGLO"/>
        <s v="ANGLO AM"/>
        <s v="ANGLO AMERICAN"/>
        <s v="ANGLOAMER"/>
        <s v="APMOLLER"/>
        <s v="APPLE"/>
        <s v="APPLIED MAT"/>
        <s v="APPLIED MATERIALS IN"/>
        <s v="ARCEL"/>
        <s v="ARCELOR MITTAL"/>
        <s v="ARCELORMITTAL"/>
        <s v="ARM"/>
        <s v="ARM HOLDINGS"/>
        <s v="ARM HOLDINGS UW"/>
        <s v="ASAHI"/>
        <s v="ASM"/>
        <s v="ASML"/>
        <s v="ASML HOLDING"/>
        <s v="ASTRA"/>
        <s v="ASTRAZ"/>
        <s v="ASTRAZENECA"/>
        <s v="AUTO"/>
        <s v="AVGO"/>
        <s v="AXA"/>
        <s v="AZIM"/>
        <s v="AZIMUT"/>
        <s v="AZIMUT HOLDING"/>
        <s v="AZN"/>
        <s v="B CUCINELLI"/>
        <s v="B GENER"/>
        <s v="BABA"/>
        <s v="BAE"/>
        <s v="BAIDU"/>
        <s v="BAIDU INC. (ADR)"/>
        <s v="BAIDU(ADR)"/>
        <s v="BALLARD"/>
        <s v="BALLARD POW SYS"/>
        <s v="BAMI"/>
        <s v="BANCA FINECO"/>
        <s v="BANCA MONTE P. SIENA"/>
        <s v="BANCO BPM"/>
        <s v="BANCO BPM SPA"/>
        <s v="BANCO DE SABADELL S"/>
        <s v="BANCO SANTANDER"/>
        <s v="BANCOBPM"/>
        <s v="BANCOSANTANDER"/>
        <s v="BAR"/>
        <s v="BARC"/>
        <s v="BARCL"/>
        <s v="BARCLAYS"/>
        <s v="BARCLAYS Plc"/>
        <s v="BARR"/>
        <s v="BARR GOLD"/>
        <s v="BARRICK"/>
        <s v="BARRICK GOLD"/>
        <s v="BASF"/>
        <s v="BASF AG"/>
        <s v="BAT"/>
        <s v="BATS"/>
        <s v="BAY"/>
        <s v="BAYER"/>
        <s v="BAYER AG"/>
        <s v="BAYER,INTESA,ENI,RNO"/>
        <s v="BAYERISCHE MOTOREN W"/>
        <s v="BAYN"/>
        <s v="BBVA"/>
        <s v="BBVA."/>
        <s v="BC"/>
        <s v="BERKSH"/>
        <s v="BEYOND MEAT"/>
        <s v="BEYOND MEAT INC"/>
        <s v="BHP"/>
        <s v="BIDU"/>
        <s v="BILIBILI"/>
        <s v="BIOGEN"/>
        <s v="BIOMARIN PHARMACEUTICAL"/>
        <s v="BIONTECH"/>
        <s v="BKNG"/>
        <s v="BKT 2 STOXX EUR 600"/>
        <s v="BLACKROCK"/>
        <s v="BLACKSTONE"/>
        <s v="BLOCK"/>
        <s v="BLOOM"/>
        <s v="BLOOM ENE CORP"/>
        <s v="BLOOM ENERGY"/>
        <s v="BLOOMBERG INFL EURO EQUITY WINNERS 22 D"/>
        <s v="BMP"/>
        <s v="BMPS"/>
        <s v="BMW"/>
        <s v="BNP"/>
        <s v="BNP PARIBAS"/>
        <s v="BNPPARIBAS"/>
        <s v="BOEING"/>
        <s v="BOOKING"/>
        <s v="BOSS"/>
        <s v="BOSTON SCIENTIFIC CORP"/>
        <s v="BOUYGUES"/>
        <s v="BP"/>
        <s v="BP PLC"/>
        <s v="BPE"/>
        <s v="BPER"/>
        <s v="BPER BANCA"/>
        <s v="BPER Banca S.p.A."/>
        <s v="BPM"/>
        <s v="BRBY"/>
        <s v="BRCUC"/>
        <s v="BREMBO"/>
        <s v="Bristol-Myers Squibb Co"/>
        <s v="BROAD"/>
        <s v="BROADCOM"/>
        <s v="Broadcom Ltd"/>
        <s v="BRUNELLO C"/>
        <s v="BRUNELLO CUCIN"/>
        <s v="BRUNELLO CUCINELLI"/>
        <s v="BSANTAND"/>
        <s v="BSK 4 ISTOXX DECR ENEL"/>
        <s v="BT GROUP"/>
        <s v="BURB"/>
        <s v="BURBERRY"/>
        <s v="BUZZI"/>
        <s v="BYD"/>
        <s v="C3 AI"/>
        <s v="C3.AI"/>
        <s v="C3.ai Inc"/>
        <s v="CA"/>
        <s v="CAC"/>
        <s v="CAC 40"/>
        <s v="CAMPAR"/>
        <s v="CAMPARI"/>
        <s v="CANADIAN SOLAR"/>
        <s v="CAP GEMINI"/>
        <s v="CAPGEMINI"/>
        <s v="CAPRI"/>
        <s v="CAPRI HOLDINGS"/>
        <s v="CARN"/>
        <s v="CARNIVAL"/>
        <s v="CARNIVAL PLC"/>
        <s v="CARR"/>
        <s v="CATERPILLAR INC"/>
        <s v="CBK"/>
        <s v="CCL"/>
        <s v="CEG"/>
        <s v="CELLNEX TE"/>
        <s v="CFR"/>
        <s v="CHEVR"/>
        <s v="CHILRGCAPETF"/>
        <s v="CI"/>
        <s v="CIE"/>
        <s v="CIE DE SAINT-"/>
        <s v="CIE FINANCIERE"/>
        <s v="CIE RICHEMONT"/>
        <s v="CISCO"/>
        <s v="CITI"/>
        <s v="CITIGROUP"/>
        <s v="CITIGROUP INC."/>
        <s v="CL1"/>
        <s v="CLEVELAND-CLIFFS"/>
        <s v="CMCSA"/>
        <s v="CME"/>
        <s v="CNC"/>
        <s v="CNH"/>
        <s v="COCA"/>
        <s v="COCA COLA CO"/>
        <s v="COCACOLA"/>
        <s v="COCA-COLA"/>
        <s v="COIN"/>
        <s v="COINB"/>
        <s v="Coinbase"/>
        <s v="COINBASE GLOB"/>
        <s v="COINBASE GLOBAL"/>
        <s v="COMCAST"/>
        <s v="COMMER"/>
        <s v="COMMERZ"/>
        <s v="COMMERZBANK"/>
        <s v="COMPAGNIE FINANCIÃˆRE RICHEMONT"/>
        <s v="COMPAGNIE FINANCIERE RICHEMONT"/>
        <s v="CONOCOPHILLIPS"/>
        <s v="CONSTELL"/>
        <s v="CONTIN"/>
        <s v="CONTINENTAL AG"/>
        <s v="COP"/>
        <s v="COSTC"/>
        <s v="COVESTRO AG"/>
        <s v="CPR"/>
        <s v="CPRI"/>
        <s v="CREDIT AGR"/>
        <s v="CREDIT AGRIC"/>
        <s v="CREDIT AGRICOLE"/>
        <s v="CREDIT SUISSE"/>
        <s v="CRISPR THERAPEUTICS AG"/>
        <s v="CRM"/>
        <s v="CS"/>
        <s v="CSIQ"/>
        <s v="CUCINELLI"/>
        <s v="CUMMINS"/>
        <s v="CVS Caremark Corp"/>
        <s v="CVX"/>
        <s v="CYBER"/>
        <s v="D BANK"/>
        <s v="DAIMLER TRUCK HOLDING"/>
        <s v="DANONE"/>
        <s v="DASS"/>
        <s v="DASSA"/>
        <s v="Davide Campari Milano"/>
        <s v="DAVIDE CAMPARI-MILANO"/>
        <s v="DAX"/>
        <s v="DAX PR"/>
        <s v="DB"/>
        <s v="DBANK"/>
        <s v="DBK"/>
        <s v="DEERE CO"/>
        <s v="DEL HERO"/>
        <s v="DELHERO"/>
        <s v="DELIVERY HERO"/>
        <s v="DELL TECHNOLOGIES INC"/>
        <s v="DELTA"/>
        <s v="DEU"/>
        <s v="DEU B"/>
        <s v="DEU BANK"/>
        <s v="DEU LUFT"/>
        <s v="DEU TELE"/>
        <s v="DEU TELEK"/>
        <s v="DEUTSCHE BANK"/>
        <s v="DEUTSCHE BANK AG"/>
        <s v="DEUTSCHE LUFTHA"/>
        <s v="DEUTSCHE POST AG"/>
        <s v="DEUTSCHEBANK"/>
        <s v="DEVON"/>
        <s v="DG"/>
        <s v="DHERO"/>
        <s v="DHL"/>
        <s v="DIA"/>
        <s v="DIAGEO"/>
        <s v="DIAS"/>
        <s v="DIASORIN"/>
        <s v="DIREXION 3X DLY 20+Y"/>
        <s v="DIS"/>
        <s v="DISNEY"/>
        <s v="DOCUSIGN"/>
        <s v="DOMINION"/>
        <s v="DSM"/>
        <s v="DTG"/>
        <s v="E.ON"/>
        <s v="EASYJ"/>
        <s v="EASYJET"/>
        <s v="EBAY"/>
        <s v="EDF"/>
        <s v="EL"/>
        <s v="ELECTRONIC ARTS"/>
        <s v="ELI LILLY"/>
        <s v="ELV"/>
        <s v="EMBRACER"/>
        <s v="ENEL"/>
        <s v="ENGI"/>
        <s v="ENGIE"/>
        <s v="ENI"/>
        <s v="ENPH"/>
        <s v="ENPHASE"/>
        <s v="ENPHASE ENE"/>
        <s v="ENR"/>
        <s v="EOAN"/>
        <s v="EON"/>
        <s v="EQUIN"/>
        <s v="ERG"/>
        <s v="ES50"/>
        <s v="ESAP"/>
        <s v="ESSILOR"/>
        <s v="ESSILORLUXOTTICA"/>
        <s v="ESTEE LAUDER"/>
        <s v="Estee Lauder Cos Inc"/>
        <s v="ESTEELAU"/>
        <s v="ESTOXX 50"/>
        <s v="ESTOXX BAN"/>
        <s v="ESTOXX BANKS"/>
        <s v="ESTOXX SEL DIV 30"/>
        <s v="ESTOXXSELDIV30"/>
        <s v="ESTX Aut and Prt EUR (Price)"/>
        <s v="ESXB"/>
        <s v="ESXX BANK"/>
        <s v="EURNEXT CORE EUR&amp;GLBL CLIM CHG EW DEC 5%"/>
        <s v="EURNEXT EUR LARGE CAP BIODIVE LEAD 30 DE"/>
        <s v="EURO STOXX 50"/>
        <s v="EURO STOXX Banks"/>
        <s v="EURO STOXX BANKS INDEX"/>
        <s v="EUROSTOXX 50"/>
        <s v="EUROSTOXX BANKS"/>
        <s v="Eurostoxx Oil &amp; Gas"/>
        <s v="EUROSTOXX SEL DIV30"/>
        <s v="EUROSTOXX SELDIV 30"/>
        <s v="Eurostoxx Utilities"/>
        <s v="EUROSTOXX50"/>
        <s v="EUROSTOXXBANK"/>
        <s v="EURTRY EXCHANGE RATE"/>
        <s v="EUSX BANKS"/>
        <s v="EWZ"/>
        <s v="EWZ UP"/>
        <s v="EXPEDIA"/>
        <s v="EXXON"/>
        <s v="EXXON MOBILE"/>
        <s v="F"/>
        <s v="F LOCKER"/>
        <s v="FASTLY, INC. - CLASS A"/>
        <s v="FBK"/>
        <s v="FEDEX CORP"/>
        <s v="FER"/>
        <s v="FERRAGA"/>
        <s v="FERRAGAMO"/>
        <s v="FERRARI"/>
        <s v="FERRARI IT"/>
        <s v="FINECO"/>
        <s v="FINECO FUND II"/>
        <s v="FINECOBANK"/>
        <s v="FIRST SOLAR"/>
        <s v="FL"/>
        <s v="FME"/>
        <s v="FMIB"/>
        <s v="FNV"/>
        <s v="FOOT"/>
        <s v="FOOT LOCKER"/>
        <s v="FORD"/>
        <s v="FORD MOTOR"/>
        <s v="FORD MOTORS"/>
        <s v="FORT"/>
        <s v="FORTINET"/>
        <s v="FORTUM"/>
        <s v="FREE"/>
        <s v="FRESH"/>
        <s v="FSLR"/>
        <s v="FTBRENT"/>
        <s v="FTMIB"/>
        <s v="FTSE 100"/>
        <s v="FTSE MIB"/>
        <s v="FTSE MIB INDEX"/>
        <s v="FTSE100"/>
        <s v="FTSEMIB"/>
        <s v="FTWTI"/>
        <s v="FXI"/>
        <s v="FXI UP"/>
        <s v="G"/>
        <s v="G MILLS"/>
        <s v="GAME"/>
        <s v="GEAEROS"/>
        <s v="GEN MOTO"/>
        <s v="GENER"/>
        <s v="GENERAL"/>
        <s v="GENERAL MOTORS"/>
        <s v="GENERALI"/>
        <s v="GEVERNO"/>
        <s v="GLAXO"/>
        <s v="GLAXOSMITHKLINE"/>
        <s v="GLE"/>
        <s v="GLENCORE"/>
        <s v="GLENCORE PLC"/>
        <s v="GLOBAL PAYMENTS"/>
        <s v="GOLD"/>
        <s v="GOLDMAN"/>
        <s v="GOOG"/>
        <s v="GOOGL"/>
        <s v="GRF"/>
        <s v="GRIFOLS"/>
        <s v="GS"/>
        <s v="GSK"/>
        <s v="HALLIBURTON"/>
        <s v="HANG SENG CHINA ENTR"/>
        <s v="HANG SENG TECH"/>
        <s v="HAPAG"/>
        <s v="HC"/>
        <s v="HEI"/>
        <s v="HEIDE"/>
        <s v="HEINEKEN"/>
        <s v="HELLOFR"/>
        <s v="HER"/>
        <s v="HERA"/>
        <s v="HERMES"/>
        <s v="HICP INFLATION INDEX"/>
        <s v="HP"/>
        <s v="HSCEI"/>
        <s v="HUGO BOSS"/>
        <s v="HUGO BOSS AG"/>
        <s v="IBE"/>
        <s v="IBERDROLA"/>
        <s v="IFX"/>
        <s v="INDA"/>
        <s v="INFIN"/>
        <s v="INFINEON"/>
        <s v="INFINEON TECHNOLOGIE"/>
        <s v="ING"/>
        <s v="INT"/>
        <s v="INT. CONSOL. AIRLINE"/>
        <s v="INTC"/>
        <s v="INTEL"/>
        <s v="INTESA"/>
        <s v="INTESA SANP"/>
        <s v="INTESA SANPAOLO"/>
        <s v="INTESASANPAOLO"/>
        <s v="INVESCO"/>
        <s v="IONQ"/>
        <s v="ISP"/>
        <s v="ISTOXX CORE EURO &amp; GLOBAL WATER DECR 5%"/>
        <s v="ISTOXX EUROPE 600 ESG-X NR DECREMENT 4.7"/>
        <s v="ISXX DECR STLA"/>
        <s v="ITALGAS"/>
        <s v="IVECO"/>
        <s v="Iveco Group N.V."/>
        <s v="IXACA086"/>
        <s v="IXENI055"/>
        <s v="IXFP264"/>
        <s v="IXTEF045"/>
        <s v="J&amp;J"/>
        <s v="JD"/>
        <s v="JD.COM"/>
        <s v="JD.COM ADR"/>
        <s v="Jinkosolar Holding Co Ltd"/>
        <s v="JOHNSON"/>
        <s v="JOHNSON&amp;JOHN"/>
        <s v="JOHSNON"/>
        <s v="JPM"/>
        <s v="JSTEAT"/>
        <s v="JULIUS"/>
        <s v="JULIUS BAR"/>
        <s v="K+S"/>
        <s v="KER"/>
        <s v="KERING"/>
        <s v="KINROSS"/>
        <s v="KO"/>
        <s v="KON PHILIPS"/>
        <s v="KONINKLE"/>
        <s v="KONINKLIJKE PHILI"/>
        <s v="KRAFT HEINZ"/>
        <s v="KUENHE"/>
        <s v="KWEB"/>
        <s v="LAM"/>
        <s v="LDO"/>
        <s v="Lenovo Group Limited"/>
        <s v="LEO"/>
        <s v="LEONARDO"/>
        <s v="Leonardo SpA"/>
        <s v="LHA"/>
        <s v="LI AUTO"/>
        <s v="LI AUTO ADR"/>
        <s v="LILLY"/>
        <s v="LLY"/>
        <s v="LOGITECH"/>
        <s v="LOREAL"/>
        <s v="LUCID"/>
        <s v="LUFT"/>
        <s v="LUFTHANSA"/>
        <s v="LUFTHANSA AG"/>
        <s v="LUXOTTICA"/>
        <s v="LVMH"/>
        <s v="LVMH MOET HENNESSY LOUIS VUITTON"/>
        <s v="LYFT INC"/>
        <s v="MACY'S"/>
        <s v="MARA"/>
        <s v="MARATHON DIGITAL"/>
        <s v="MARVELL"/>
        <s v="MARVELL TECHNOLOGY"/>
        <s v="MASTERCARD"/>
        <s v="MB"/>
        <s v="M-BENZ"/>
        <s v="MBG"/>
        <s v="MBPS"/>
        <s v="MC"/>
        <s v="MCDNLDS"/>
        <s v="MCDON"/>
        <s v="Mediobanca"/>
        <s v="MEDTRONIC"/>
        <s v="MEITUAN DIANPING"/>
        <s v="MERC"/>
        <s v="MERCEDES"/>
        <s v="MERCEDES BENZ"/>
        <s v="MERCEDESBENZ"/>
        <s v="MERCEDES-BENZ"/>
        <s v="Mercedes-Benz Group AG"/>
        <s v="MERCK"/>
        <s v="MERCK KGAA"/>
        <s v="META"/>
        <s v="META PLATFORMS"/>
        <s v="METLIFE"/>
        <s v="MICRO"/>
        <s v="MICRON"/>
        <s v="MICRON TECHNOLOGY"/>
        <s v="MICRON TECHNOLOGY IN"/>
        <s v="MICROSOFT"/>
        <s v="MICROSOFT CORP"/>
        <s v="MICROSTRATEGY"/>
        <s v="MICROSTRATEGY INC"/>
        <s v="MITTAL"/>
        <s v="MODERNA"/>
        <s v="Moderna Inc"/>
        <s v="MON"/>
        <s v="MONC"/>
        <s v="MONCL"/>
        <s v="MONCLER"/>
        <s v="MOND"/>
        <s v="MP"/>
        <s v="MPC"/>
        <s v="MPS"/>
        <s v="MRNA"/>
        <s v="MSCI EMERGING MARKETS"/>
        <s v="MSCI WORLD SELECT ESG 30 (PRICE EUR) IND"/>
        <s v="MSFT"/>
        <s v="MSTR"/>
        <s v="MT"/>
        <s v="MU"/>
        <s v="MUENCHENER RUECKVE"/>
        <s v="MUV2"/>
        <s v="MXWO"/>
        <s v="N225"/>
        <s v="NASDAQ"/>
        <s v="NASDAQ 100"/>
        <s v="NASDAQ100"/>
        <s v="NAT GRID"/>
        <s v="NDA"/>
        <s v="NDX"/>
        <s v="NEE"/>
        <s v="NEL ASA"/>
        <s v="NEM"/>
        <s v="NEST"/>
        <s v="NESTE"/>
        <s v="NESTLÃˆ"/>
        <s v="NESTLE"/>
        <s v="NETFLIX"/>
        <s v="NEW"/>
        <s v="NEWM"/>
        <s v="NEWMONT"/>
        <s v="NEXI"/>
        <s v="NEXT"/>
        <s v="NEXTERA"/>
        <s v="NEXTERA ENERGY"/>
        <s v="NFLX"/>
        <s v="NIKE"/>
        <s v="NIKKEI"/>
        <s v="NIKKEI 225"/>
        <s v="NIKKEI225"/>
        <s v="NINTENDO"/>
        <s v="NIO"/>
        <s v="NIO ADR"/>
        <s v="NIO INC"/>
        <s v="NISSAN"/>
        <s v="NKE"/>
        <s v="NKY"/>
        <s v="NN"/>
        <s v="NN GROUP"/>
        <s v="NOC"/>
        <s v="NOKIA"/>
        <s v="NOKIA OYJ"/>
        <s v="NORDEX"/>
        <s v="Nordex SE"/>
        <s v="NORW"/>
        <s v="NOVART"/>
        <s v="NOVARTIS"/>
        <s v="NOVAVAX"/>
        <s v="NOVN"/>
        <s v="NOVO"/>
        <s v="NOVO NORD"/>
        <s v="NOVO NORDISK"/>
        <s v="NOVO NORDISK (ADR)"/>
        <s v="NOVO NORDISK B"/>
        <s v="NOVOB"/>
        <s v="NUTRIEN LTD"/>
        <s v="NVDA"/>
        <s v="NVID"/>
        <s v="NVIDIA"/>
        <s v="NVIDIA Corp"/>
        <s v="NVO"/>
        <s v="NXP"/>
        <s v="NYMEX WTI CRUDE OIL FUTURE"/>
        <s v="OAT0%250450 DEM"/>
        <s v="OCC PETR"/>
        <s v="Oersted A"/>
        <s v="OIL&amp;GAS"/>
        <s v="OMX"/>
        <s v="OR"/>
        <s v="ORACLE"/>
        <s v="ORANGE"/>
        <s v="ORSTED"/>
        <s v="P911"/>
        <s v="PAAS"/>
        <s v="PAH3"/>
        <s v="PALA"/>
        <s v="PALANT"/>
        <s v="PALANTIR"/>
        <s v="Palantir Tech Inc"/>
        <s v="PALANTIR TECHNOLOGIES"/>
        <s v="PALO"/>
        <s v="PALO ALTO"/>
        <s v="PAN AMERICAN SILVER"/>
        <s v="PANASONIC"/>
        <s v="PARA"/>
        <s v="PARAMOUNT"/>
        <s v="PATH"/>
        <s v="PAYPAL"/>
        <s v="PayPal Holdings Inc"/>
        <s v="PDD"/>
        <s v="PELOT"/>
        <s v="Peloton Interactive INC"/>
        <s v="PEPSI"/>
        <s v="PEPSICO"/>
        <s v="PEPSICO INC"/>
        <s v="PERNOD RICARD"/>
        <s v="PERNOD RICARD SA"/>
        <s v="PFE"/>
        <s v="PFIZ"/>
        <s v="PFIZER"/>
        <s v="PFIZER INC"/>
        <s v="PINDUODUO"/>
        <s v="PINT"/>
        <s v="PIRC"/>
        <s v="PIRELLI"/>
        <s v="PLTR"/>
        <s v="PLUG"/>
        <s v="PLUG POW"/>
        <s v="PLUG POWER"/>
        <s v="PLUG POWER INC"/>
        <s v="PORSCH"/>
        <s v="PORSCHE"/>
        <s v="PORSCHE AG"/>
        <s v="PORSCHE AG VZ"/>
        <s v="PORSCHE AUTOM"/>
        <s v="PORSCHE AUTOMOBIL"/>
        <s v="POSTE"/>
        <s v="POSTE IT"/>
        <s v="POSTE ITA"/>
        <s v="POSTE ITALIANE"/>
        <s v="Poste Italiane SpA"/>
        <s v="PPAL"/>
        <s v="PROSHARES 20+ Y ETF"/>
        <s v="PROSHARES 20+Y ETF"/>
        <s v="PROSHR ETF"/>
        <s v="PRU"/>
        <s v="PRUD"/>
        <s v="PRUDENTIAL"/>
        <s v="PRY"/>
        <s v="PRYS"/>
        <s v="PRYSM"/>
        <s v="Prysmian"/>
        <s v="PUMA"/>
        <s v="PVH"/>
        <s v="PYPL"/>
        <s v="QCOMM"/>
        <s v="QUALC"/>
        <s v="QUALCOMM"/>
        <s v="R LAUREN"/>
        <s v="RACE"/>
        <s v="RAIFF"/>
        <s v="RAIFFEI"/>
        <s v="RAIFFEISE"/>
        <s v="RALPH"/>
        <s v="RALPH LAUREN"/>
        <s v="RALPHL"/>
        <s v="RBI"/>
        <s v="REALREAL"/>
        <s v="REDD"/>
        <s v="REDDIT"/>
        <s v="RENAU"/>
        <s v="RENAULT"/>
        <s v="RENAULT SA"/>
        <s v="REP"/>
        <s v="REPS"/>
        <s v="REPSOL"/>
        <s v="REPSOL SM"/>
        <s v="REPSOL YPF S.A."/>
        <s v="REVOLVE"/>
        <s v="RH"/>
        <s v="RHEIN"/>
        <s v="RHEINMET"/>
        <s v="RHEINMETALL"/>
        <s v="RHM"/>
        <s v="RHMG"/>
        <s v="RICHEM"/>
        <s v="RICHEMONT"/>
        <s v="RIO"/>
        <s v="RIO TINTO"/>
        <s v="RIOT"/>
        <s v="RIOTINTO"/>
        <s v="RIVIAN"/>
        <s v="RIVIAN AUTOMOTIVE"/>
        <s v="RL"/>
        <s v="RMS"/>
        <s v="RNO"/>
        <s v="ROBINHOOD"/>
        <s v="ROBLOX"/>
        <s v="ROBLOX Corp"/>
        <s v="ROCHE"/>
        <s v="ROCHE HOLDING"/>
        <s v="ROCHE HOLDING AG"/>
        <s v="ROYAL"/>
        <s v="ROYAL C"/>
        <s v="RR"/>
        <s v="RTY"/>
        <s v="RUN"/>
        <s v="RWE"/>
        <s v="RYANAIR"/>
        <s v="S"/>
        <s v="S AND P 500"/>
        <s v="S&amp;P 500"/>
        <s v="S&amp;P EUR50 SYN5% IDX"/>
        <s v="S&amp;P EUUSAJAP100 NET02050 PARISALIGNSEL5%"/>
        <s v="S&amp;P GLBL CLEAN ENERGY 3.5% DECREMENT IND"/>
        <s v="S&amp;P NEXTGENERATIONEU RECOVERY EQU 5% DEC"/>
        <s v="S&amp;P TRANS 100 ESGSEL QUALWEIGH 5%DEC IND"/>
        <s v="S&amp;P500"/>
        <s v="SAAB"/>
        <s v="SAABB"/>
        <s v="SAF"/>
        <s v="SAFR"/>
        <s v="SAFRAN"/>
        <s v="SAINT-GOBAIN"/>
        <s v="SAIP"/>
        <s v="SAIPEM"/>
        <s v="SALES"/>
        <s v="SALESFORCE.COM INC"/>
        <s v="SALVATORE FERRAGAMO"/>
        <s v="Salvatore Ferragamo SpA"/>
        <s v="SAMSUNG"/>
        <s v="SAMSUNG ELECTRONICS"/>
        <s v="SAN"/>
        <s v="SANOFI"/>
        <s v="SANOFI-AVENTIS"/>
        <s v="SANT"/>
        <s v="SANTANDER"/>
        <s v="SAP"/>
        <s v="SCHNEIDER"/>
        <s v="SCHNEIDER ELECTRIC"/>
        <s v="SD3E"/>
        <s v="SEDG"/>
        <s v="SFER"/>
        <s v="SG"/>
        <s v="SGO"/>
        <s v="SHELL"/>
        <s v="Shell Plc"/>
        <s v="SHOP"/>
        <s v="SIE"/>
        <s v="SIEM"/>
        <s v="SIEMENS"/>
        <s v="SIEMENS AG"/>
        <s v="SIEMENS ENERGY"/>
        <s v="SMC"/>
        <s v="SMCI"/>
        <s v="SMI"/>
        <s v="SNAM"/>
        <s v="SNAP"/>
        <s v="SNPS"/>
        <s v="SOC GEN"/>
        <s v="SOCGEN"/>
        <s v="SOCIETE GENERALE"/>
        <s v="SOCIETEGENER"/>
        <s v="SOCIETEGENERALE"/>
        <s v="SOFI"/>
        <s v="SOLACTIVE CYBER SECURITY TECH 3.5% DECR"/>
        <s v="SOLACTIVE CYBER SECURITY TECHNOLOGY DECR"/>
        <s v="SOLACTIVE EURPE AND UNTSTATES TECH 30/70"/>
        <s v="SOLACTIVE HOME STAYING TECH 20 AR 5% IND"/>
        <s v="SOLACTIVE HYDROGEN ESG EUR INDEX"/>
        <s v="SOLACTIVE HYDROGEN ESG EUR INDEX 3.5% AR"/>
        <s v="SOLACTIVE SEMICONDUCTOR EQUIP 21 AR5%IND"/>
        <s v="SOLAR"/>
        <s v="SOLAREDGE"/>
        <s v="SOLAREDGE TECHNOLOGIES"/>
        <s v="SOUND AI"/>
        <s v="SOUNDHOUN"/>
        <s v="SOUTH AIR"/>
        <s v="SP500"/>
        <s v="SPLUNK"/>
        <s v="SPM"/>
        <s v="SPOT"/>
        <s v="SPOTIFY"/>
        <s v="SPX"/>
        <s v="SQ"/>
        <s v="SREN"/>
        <s v="SRG"/>
        <s v="SRUN"/>
        <s v="STARBUCKS"/>
        <s v="STELL"/>
        <s v="STELLANT"/>
        <s v="STELLANTIS"/>
        <s v="STELLANTIS FR"/>
        <s v="STELLANTIS IT"/>
        <s v="STELLANTIS NV"/>
        <s v="STLA"/>
        <s v="STLA FR"/>
        <s v="STLA IT"/>
        <s v="STLAM"/>
        <s v="STLAMI"/>
        <s v="STLAMMI"/>
        <s v="STM"/>
        <s v="STM FR"/>
        <s v="STM IT"/>
        <s v="STM MI"/>
        <s v="STM NV"/>
        <s v="STM NY"/>
        <s v="STMICROELECTRON"/>
        <s v="STMICROELECTRONIC"/>
        <s v="STMICROELECTRONICS"/>
        <s v="STMICROELECTRONICS FR"/>
        <s v="STMICROELECTRONICS IT"/>
        <s v="STMMI"/>
        <s v="STMPA"/>
        <s v="STOXX 600 AUTO&amp;P"/>
        <s v="STOXX 600 HEALTH"/>
        <s v="STOXX 600 OIL &amp; GAS"/>
        <s v="STOXX Europe 600 Basic Resources"/>
        <s v="STOXX Europe 600 Oil &amp; Gas"/>
        <s v="STOXX Europe 600 Technology"/>
        <s v="STOXX EUROPE SELECT DIVIDEND 30"/>
        <s v="STOXXEU 600 Auto Parts"/>
        <s v="SUN"/>
        <s v="SUNNOVA"/>
        <s v="SUNNOVA ENERGY"/>
        <s v="SUNRUN"/>
        <s v="SUNRUN INC"/>
        <s v="SW"/>
        <s v="SWA"/>
        <s v="SWATCH"/>
        <s v="SWATCH N"/>
        <s v="SWISS"/>
        <s v="SWISS RE"/>
        <s v="SX5"/>
        <s v="SX50"/>
        <s v="SX5E"/>
        <s v="SX6E"/>
        <s v="SX6P"/>
        <s v="SX7E"/>
        <s v="SX7P"/>
        <s v="SX8P"/>
        <s v="SXAP"/>
        <s v="SXDP"/>
        <s v="SXE"/>
        <s v="SXEE"/>
        <s v="SXEP"/>
        <s v="SXP"/>
        <s v="SXPP"/>
        <s v="SYMBOTIC"/>
        <s v="SYNOPS"/>
        <s v="Synopsys"/>
        <s v="T"/>
        <s v="T ROWE PRICE"/>
        <s v="TAIWAN"/>
        <s v="TAIWAN SC"/>
        <s v="TAIWAN SEMICONDUCTOR"/>
        <s v="TAKETWO INTERACTIVE SOFT"/>
        <s v="TAP"/>
        <s v="TDK"/>
        <s v="TELECOM"/>
        <s v="TELECOM IT"/>
        <s v="TELECOM ITA"/>
        <s v="TELECOM ITALIA"/>
        <s v="TELECOMITA"/>
        <s v="TELEFONI"/>
        <s v="TELEFONICA"/>
        <s v="TEN"/>
        <s v="TENA"/>
        <s v="TENAR"/>
        <s v="TENARIS"/>
        <s v="TENCENT"/>
        <s v="TERNA"/>
        <s v="TESCO"/>
        <s v="TESLA"/>
        <s v="TESLA INC"/>
        <s v="TEVA"/>
        <s v="THAL"/>
        <s v="THALES"/>
        <s v="The Kraft Heinz Company"/>
        <s v="THE WALT DISNEY"/>
        <s v="THERMO FISHER SCIENTIFIC"/>
        <s v="THYSSENKRUPP AG"/>
        <s v="TIT"/>
        <s v="TKA"/>
        <s v="TKAG"/>
        <s v="TMF UP"/>
        <s v="TOKYO ELEC"/>
        <s v="TOTAL"/>
        <s v="TotalEnergies"/>
        <s v="TPR"/>
        <s v="TRIP"/>
        <s v="TRIPADVISOR"/>
        <s v="TSLA"/>
        <s v="TSM"/>
        <s v="TTE"/>
        <s v="TTEF"/>
        <s v="TUI"/>
        <s v="UAL"/>
        <s v="UBER"/>
        <s v="UBI"/>
        <s v="UBISOFT"/>
        <s v="UBS"/>
        <s v="UBSG"/>
        <s v="UBT"/>
        <s v="UCG"/>
        <s v="UIPATH"/>
        <s v="UKX"/>
        <s v="UNA"/>
        <s v="UNDER ARM"/>
        <s v="UNDER ARMOUR"/>
        <s v="UNDER ARMOUR A"/>
        <s v="UNH"/>
        <s v="UNICREDIT"/>
        <s v="UNILEVER"/>
        <s v="UNIPOL"/>
        <s v="UNITED"/>
        <s v="UNITED AIR"/>
        <s v="UNITED PARCEL SERVICE"/>
        <s v="UNITEDHEAL"/>
        <s v="Unity Software"/>
        <s v="UNSOFTW"/>
        <s v="US STRIPS (02/2054)"/>
        <s v="UT"/>
        <s v="UTILITIES"/>
        <s v="VALE"/>
        <s v="VALEO"/>
        <s v="VALERO"/>
        <s v="VEO"/>
        <s v="VEOLIA"/>
        <s v="VEOLIA ENV"/>
        <s v="VEOLIA ENVIRON"/>
        <s v="VEOLIA ENVIRONNEMENT"/>
        <s v="VER"/>
        <s v="VERBUND"/>
        <s v="VESTAS"/>
        <s v="VESTAS WIND"/>
        <s v="VF"/>
        <s v="VIATRIS"/>
        <s v="VICTORIAS SECR"/>
        <s v="VICTORIAS SECRET"/>
        <s v="VIE"/>
        <s v="VINCI"/>
        <s v="VIPSHOP H LIMITED ADR"/>
        <s v="VISA"/>
        <s v="VODA"/>
        <s v="VODAFONE"/>
        <s v="VODAFONE GROUP"/>
        <s v="VOLKS"/>
        <s v="VOLKSWAGEN"/>
        <s v="VOLKSWAGEN AG"/>
        <s v="VOLKSWAGEN PREF"/>
        <s v="Vonovia SE"/>
        <s v="VOW3"/>
        <s v="VWS"/>
        <s v="WALMART"/>
        <s v="WALT DISNEY"/>
        <s v="WALT DISNEY CO"/>
        <s v="WARNER BROS"/>
        <s v="WARNER BROS DISCOVERY"/>
        <s v="WAYFAIR"/>
        <s v="WELLS"/>
        <s v="WK KELLOGG"/>
        <s v="WOLF"/>
        <s v="WOLFSPEED"/>
        <s v="WORLD"/>
        <s v="WORLDL"/>
        <s v="Worldline SA"/>
        <s v="WTI"/>
        <s v="WTI CRUDE OIL"/>
        <s v="WTI CRUDE OIL FT"/>
        <s v="XIAOMI"/>
        <s v="XLF UP"/>
        <s v="Z"/>
        <s v="ZAL"/>
        <s v="ZALANDO"/>
        <s v="ZOOM"/>
        <s v="ZURICH"/>
        <s v="ZURICH INSUR"/>
        <s v="ZURN"/>
      </sharedItems>
    </cacheField>
    <cacheField name="[Measures].[Adjusted Turnover by Underlying]" caption="Adjusted Turnover by Underlying" numFmtId="0" hierarchy="35" level="32767"/>
    <cacheField name="[type_and_subtype].[SubType].[SubType]" caption="SubType" numFmtId="0" hierarchy="24" level="1">
      <sharedItems count="1">
        <s v="Yield Enhancement"/>
      </sharedItems>
    </cacheField>
    <cacheField name="[type_and_subtype].[Type].[Type]" caption="Type" numFmtId="0" hierarchy="23" level="1">
      <sharedItems count="1">
        <s v="Investment"/>
      </sharedItems>
    </cacheField>
    <cacheField name="[issuers].[Issuer].[Issuer]" caption="Issuer" numFmtId="0" hierarchy="21" level="1">
      <sharedItems count="21">
        <s v="Leonteq"/>
        <s v="Vontobel"/>
        <s v="Citi"/>
        <s v="BNP Paribas"/>
        <s v="Barclays"/>
        <s v="Intesa Sanpaolo"/>
        <s v="Societe Generale"/>
        <s v="Unicredit"/>
        <s v="Morgan Stanley"/>
        <s v="Marex"/>
        <s v="Credit Agricole"/>
        <s v="Natixis"/>
        <s v="Santander"/>
        <s v="EFG"/>
        <s v="Mediobanca"/>
        <s v="Goldman Sachs"/>
        <s v="UBS"/>
        <s v="Banco BPM"/>
        <s v="Exane Solutions"/>
        <s v="Deutsche Bank"/>
        <s v="JP Morgan"/>
      </sharedItems>
    </cacheField>
    <cacheField name="[und_mapping].[Sottostante].[Sottostante]" caption="Sottostante" numFmtId="0" hierarchy="26" level="1">
      <sharedItems count="640">
        <s v="0% BUNDESREPUBLIK DEUTSCHLAND (08/15/52)"/>
        <s v="0% Nld Gov (01/15/2052)"/>
        <s v="0.5% FRA GOVT (05/25/2072)"/>
        <s v="2.45% BTPS ITA (09/01/50)"/>
        <s v="A.P. Møller - Mærsk A/S"/>
        <s v="A2A SpA"/>
        <s v="Abbott Laboratories"/>
        <s v="AbbVie Inc."/>
        <s v="AbbVie Inc. (AGN was Allergan, acquired by AbbVie; or Ageas if context points there)"/>
        <s v="ABN Amro"/>
        <s v="Accenture Inc."/>
        <s v="Adidas AG"/>
        <s v="Adobe Inc."/>
        <s v="Advanced Micro Devices"/>
        <s v="Advanced Micro Devices Inc."/>
        <s v="Advantest Corporation"/>
        <s v="Adyen N.V."/>
        <s v="Aegon N.V."/>
        <s v="Ageas SA/NV"/>
        <s v="Air France-KLM"/>
        <s v="Airbnb Inc."/>
        <s v="Airbus"/>
        <s v="Airbus SE"/>
        <s v="Akzo Nobel N.V."/>
        <s v="Albemarle Corporation"/>
        <s v="Alcon Inc."/>
        <s v="Alibaba Group Holding Ltd."/>
        <s v="ALLEGRO TRANSAT FUND"/>
        <s v="Allianz SE"/>
        <s v="Alphabet Inc."/>
        <s v="Alstom SA"/>
        <s v="Altria Group Inc."/>
        <s v="Amazon.com Inc."/>
        <s v="American Airlines Group"/>
        <s v="American Express Company"/>
        <s v="American International Group"/>
        <s v="Ameriprise Financial Inc."/>
        <s v="Ameriprise Financial Inc. (Assuming AMP is part of AMPF)"/>
        <s v="Amgen Inc."/>
        <s v="Amplifon SpA"/>
        <s v="Anglo American plc"/>
        <s v="Anheuser-Busch"/>
        <s v="Anheuser-Busch InBev SA/NV"/>
        <s v="Apple Inc."/>
        <s v="Applied Materials Inc."/>
        <s v="ArcelorMittal"/>
        <s v="Archer-Daniels-Midland"/>
        <s v="Arm Holdings plc"/>
        <s v="Asahi Group Holdings Ltd."/>
        <s v="ASM International N.V."/>
        <s v="ASML Holding N.V."/>
        <s v="Assicurazioni Generali S.p.A."/>
        <s v="AstraZeneca PLC"/>
        <s v="AT&amp;T Inc."/>
        <s v="Atlassian"/>
        <s v="AXA SA"/>
        <s v="Azimut Holding SpA"/>
        <s v="BAE Systems plc"/>
        <s v="Baidu Inc."/>
        <s v="BAK"/>
        <s v="Ballard Power Systems Inc."/>
        <s v="Banca Generali S.p.A."/>
        <s v="Banca Monte dei Paschi di Siena S.p.A."/>
        <s v="Banco Bilbao Vizcaya Argentaria S.A."/>
        <s v="Banco BPM SpA"/>
        <s v="Banco Santander S.A."/>
        <s v="Barclays Plc"/>
        <s v="Barrick Gold Corporation"/>
        <s v="BASF SE"/>
        <s v="BASKET 3 EUROSTOXX"/>
        <s v="BASKET 3 STOXX EU 600"/>
        <s v="Bayer AG"/>
        <s v="BAYER,INTESA,ENI,RNO"/>
        <s v="Bayerische Motoren Werke AG (BMW)"/>
        <s v="Berkshire Hathaway Inc."/>
        <s v="BEST Inc."/>
        <s v="Beyond Meat"/>
        <s v="Beyond Meat Inc."/>
        <s v="BHP Group"/>
        <s v="Biogen Inc."/>
        <s v="BioNTech SE"/>
        <s v="BKT 2 STOXX EUR 600"/>
        <s v="BlackRock Inc."/>
        <s v="Blackstone Inc."/>
        <s v="Blink Charging"/>
        <s v="Block Inc."/>
        <s v="Bloom Energy Corporation"/>
        <s v="BLOOMBERG INFL EURO EQUITY WINNERS 22 D"/>
        <s v="BNP Paribas S.A."/>
        <s v="Booking Holdings Inc."/>
        <s v="Booking Holdings Inc. (BC is a ticker for Booking sometimes, or Brunswick. BKNG is more specific)"/>
        <s v="Boston Scientific Corporation"/>
        <s v="Bouygues S.A."/>
        <s v="BP p.l.c."/>
        <s v="BPER Banca S.p.A."/>
        <s v="Brembo S.p.A."/>
        <s v="Bristol Myers Squibb"/>
        <s v="British American Tobacco p.l.c."/>
        <s v="Broadcom Inc."/>
        <s v="Brunello Cucinelli S.p.A."/>
        <s v="Brunello Cucinelli SpA"/>
        <s v="BSK 4 ISTOXX DECR ENEL"/>
        <s v="BT Group plc"/>
        <s v="Burberry Group plc"/>
        <s v="Buzzi Unicem S.p.A."/>
        <s v="BWX TECHNOLOGIES"/>
        <s v="BYD Company Limited"/>
        <s v="C3.AI"/>
        <s v="C3.ai Inc."/>
        <s v="CAC"/>
        <s v="Canadian Solar Inc."/>
        <s v="Capgemini SE"/>
        <s v="Capri Holdings Limited"/>
        <s v="Carlsberg A/S"/>
        <s v="Carnival Corporation &amp; plc"/>
        <s v="Carrier Global Corporation"/>
        <s v="Caterpillar"/>
        <s v="Caterpillar Inc."/>
        <s v="Centene Corporation"/>
        <s v="Chargepoint"/>
        <s v="Chart Industries Inc."/>
        <s v="Chevron Corporation"/>
        <s v="CHILRGCAPETF"/>
        <s v="Cisco Systems Inc."/>
        <s v="Citigroup Inc."/>
        <s v="CL1 (Typically WTI Crude Oil Front Month Future)"/>
        <s v="Clariant"/>
        <s v="Cleveland-Cliffs Inc."/>
        <s v="CME Group Inc."/>
        <s v="CNH Industrial"/>
        <s v="Coinbase Global Inc."/>
        <s v="Colgate-Palmolive"/>
        <s v="Comcast Corporation"/>
        <s v="Commerzbank AG"/>
        <s v="Compagnie de Saint-Gobain S.A."/>
        <s v="Compagnie Financière Richemont SA"/>
        <s v="Compagnie Générale des Établissements Michelin"/>
        <s v="Compass Group PLC"/>
        <s v="ConocoPhillips"/>
        <s v="Constellation Brands (or Constellation Energy, more context needed, assuming Brands based on typical finance lists)"/>
        <s v="Constellation Energy Group"/>
        <s v="Continental AG"/>
        <s v="COPPER"/>
        <s v="Costco Wholesale Corporation"/>
        <s v="Covestro AG"/>
        <s v="Crédit Agricole S.A."/>
        <s v="Credit Suisse Group AG"/>
        <s v="CRISPR Therapeutics AG"/>
        <s v="CYBER"/>
        <s v="Daimler Truck Holding AG"/>
        <s v="Danone S.A."/>
        <s v="Dassault Aviation SA"/>
        <s v="Dassault Systèmes SE (or Dassault Aviation, DASS is often Systèmes)"/>
        <s v="Datadog, Inc."/>
        <s v="Davide Campari-Milano N.V."/>
        <s v="DAX"/>
        <s v="DAX PR"/>
        <s v="Deere &amp; Company"/>
        <s v="Delivery Hero SE"/>
        <s v="Dell Technologies Inc."/>
        <s v="Delta Air Lines Inc."/>
        <s v="DEU (Too generic)"/>
        <s v="DEU B (Too generic)"/>
        <s v="Deutsche Bank AG"/>
        <s v="Deutsche Lufthansa AG"/>
        <s v="Deutsche Post"/>
        <s v="Deutsche Post AG"/>
        <s v="Deutsche Telekom AG"/>
        <s v="Devon Energy Corporation"/>
        <s v="DHL"/>
        <s v="Diageo plc"/>
        <s v="DiaSorin S.p.A."/>
        <s v="DIREXION 3X DLY 20+Y"/>
        <s v="Dollar General Corporation"/>
        <s v="Dollar Tree, Inc."/>
        <s v="Dominion Energy Inc."/>
        <s v="DSM-Firmenich AG"/>
        <s v="E.ON SE"/>
        <s v="EasyJet plc"/>
        <s v="eBay Inc."/>
        <s v="Électricité de France S.A."/>
        <s v="Electronic Arts Inc."/>
        <s v="Elevance Health Inc."/>
        <s v="Eli Lilly and Company"/>
        <s v="Embracer Group AB"/>
        <s v="Enagás S.A."/>
        <s v="Enel S.p.A."/>
        <s v="Enel S.p.A. (ESAP can be Enel Américas, context of Enel suggests this mapping for simplicity or it's specific product)"/>
        <s v="Engie SA"/>
        <s v="Eni S.p.A."/>
        <s v="Enphase Energy Inc."/>
        <s v="Enphase Energy, Inc."/>
        <s v="Entergy Corporation"/>
        <s v="Equinix Inc."/>
        <s v="Equinor ASA"/>
        <s v="ERG S.p.A."/>
        <s v="Ericsson"/>
        <s v="ES50"/>
        <s v="EssilorLuxottica SA"/>
        <s v="Estée Lauder Companies Inc."/>
        <s v="ESTOXX 50"/>
        <s v="ESTOXX BAN"/>
        <s v="ESTOXX BANKS"/>
        <s v="ESTOXX SEL DIV 30"/>
        <s v="ESXB"/>
        <s v="EURNEXT CORE EUR&amp;GLBL CLIM CHG EW DEC 5%"/>
        <s v="EURNEXT EUR LARGE CAP BIODIVE LEAD 30 DE"/>
        <s v="EURO STOXX 50"/>
        <s v="EURO STOXX 50 Index"/>
        <s v="EURO STOXX Banks INDEX"/>
        <s v="EURO STOXX50"/>
        <s v="Euronext Eurozone Div &amp; Gov 40EW DEC5%"/>
        <s v="EUROSTOXX 50"/>
        <s v="EUROSTOXX BANKS"/>
        <s v="Eurostoxx Oil &amp; Gas"/>
        <s v="EUROSTOXX SEL DIV30"/>
        <s v="EUROSTOXX SELDIV 30"/>
        <s v="Eurostoxx Utilities"/>
        <s v="EUROSTOXX50"/>
        <s v="EUROSTOXXBANKS"/>
        <s v="EURTRY EXCHANGE RATE"/>
        <s v="EUSX BANKS"/>
        <s v="EWZ"/>
        <s v="EWZ UP"/>
        <s v="Exelixis, Inc."/>
        <s v="Exelon Corporation"/>
        <s v="Expedia Group Inc."/>
        <s v="Exxon Mobil Corporation"/>
        <s v="ExxonMobil Corporation"/>
        <s v="EZ"/>
        <s v="Fastly Inc."/>
        <s v="FedEx Corporation"/>
        <s v="Ferrari N.V."/>
        <s v="Fincantieri S.p.A."/>
        <s v="FinecoBank S.p.A."/>
        <s v="First Solar Inc."/>
        <s v="FMIB"/>
        <s v="Foot Locker Inc."/>
        <s v="Ford Motor Company"/>
        <s v="Former Charter Communications Parent Inc"/>
        <s v="Fortum Oyj"/>
        <s v="FORVIA"/>
        <s v="Freeport-McMoRan"/>
        <s v="FTBRENT"/>
        <s v="FTMIB"/>
        <s v="FTSE 100"/>
        <s v="FTSE MIB"/>
        <s v="FTSE MIB INDEX"/>
        <s v="FTSE100"/>
        <s v="FTSEMIB"/>
        <s v="FTWTI"/>
        <s v="FXI"/>
        <s v="FXI UP"/>
        <s v="GameStop Corp."/>
        <s v="GE Aerospace"/>
        <s v="GE Vernova"/>
        <s v="Geely Automobile Holdings"/>
        <s v="General Electric"/>
        <s v="General Mills Inc."/>
        <s v="General Motors Company"/>
        <s v="Glencore plc"/>
        <s v="GOLD"/>
        <s v="Goldman Sachs Group Inc."/>
        <s v="Grifols S.A."/>
        <s v="GSK plc"/>
        <s v="HANG SENG CHINA ENTR"/>
        <s v="Hapag-Lloyd AG"/>
        <s v="Harley-Davidson"/>
        <s v="Havas SA"/>
        <s v="Heidelberg Materials AG"/>
        <s v="HeidelbergCement"/>
        <s v="Heineken N.V."/>
        <s v="HelloFresh"/>
        <s v="HelloFresh SE"/>
        <s v="Hera S.p.A."/>
        <s v="Hermès International"/>
        <s v="Hermès International S.C.A."/>
        <s v="HICP INFLATION INDEX"/>
        <s v="HP Inc."/>
        <s v="HSCEI"/>
        <s v="Hugo Boss AG"/>
        <s v="Humana Inc."/>
        <s v="Iberdrola S.A."/>
        <s v="Iberdrola SA"/>
        <s v="IBEX 35 Index"/>
        <s v="Iliad S.A. (Free is Iliad's brand)"/>
        <s v="Infineon Technologies AG"/>
        <s v="ING Groep N.V."/>
        <s v="Intel Corporation"/>
        <s v="International Business Machines Corporation"/>
        <s v="Intesa Sanpaolo S.p.A."/>
        <s v="INTL"/>
        <s v="Invesco Ltd."/>
        <s v="IonQ Inc."/>
        <s v="ISTOXX CORE EURO &amp; GLOBAL WATER DECR 5%"/>
        <s v="ISTOXX EUROPE 600 ESG-X NR DECREMENT 4.7"/>
        <s v="ISXX DECR STLA"/>
        <s v="Italgas SpA"/>
        <s v="Iveco Group N.V."/>
        <s v="IVG"/>
        <s v="JD.com Inc."/>
        <s v="Jefferies"/>
        <s v="Johnson &amp; Johnson"/>
        <s v="JSTEAT"/>
        <s v="Julius Bär Gruppe AG"/>
        <s v="K+S AG"/>
        <s v="Kering SA"/>
        <s v="Kinross Gold Corporation"/>
        <s v="KKR &amp; Co. Inc."/>
        <s v="KONE Corporation"/>
        <s v="Koninklijke DSM-Firmenich N.V."/>
        <s v="Koninklijke Philips N.V."/>
        <s v="KOSPI 200 INDEX"/>
        <s v="KPN N.V."/>
        <s v="Kuehne + Nagel International AG"/>
        <s v="Kühne+Nage"/>
        <s v="KWEB"/>
        <s v="Lam Research Corporation"/>
        <s v="Lenovo Group Limited"/>
        <s v="Leonardo S.p.A."/>
        <s v="Levi Strauss &amp; Co."/>
        <s v="Li Auto"/>
        <s v="Li Auto Inc."/>
        <s v="LINDE PLC"/>
        <s v="Lindt &amp; Sprüngli AG"/>
        <s v="Logitech International S.A."/>
        <s v="L'Oréal S.A."/>
        <s v="LOUIS HACHETTE"/>
        <s v="Lucid Group Inc."/>
        <s v="Luxfer Holdings PLC"/>
        <s v="LVMH Moët Hennessy Louis Vuitton SE"/>
        <s v="Lyft Inc."/>
        <s v="Macy's Inc."/>
        <s v="Marathon Digital Holdings"/>
        <s v="Marathon Digital Holdings Inc."/>
        <s v="Marathon Petroleum Corporation"/>
        <s v="Marvell Technology Inc."/>
        <s v="Mastercard Incorporated"/>
        <s v="Materialise NV"/>
        <s v="Mazda Motor Corporation"/>
        <s v="MBPS (likely Banca Monte dei Paschi di Siena, but MPS is more common)"/>
        <s v="McDonald's Corporation"/>
        <s v="Mediobanca S.p.A."/>
        <s v="Medtronic plc"/>
        <s v="Meituan"/>
        <s v="Mercedes-Benz Group AG"/>
        <s v="MERCK &amp; CO"/>
        <s v="Merck &amp; Co. Inc."/>
        <s v="Merck &amp; Co., Inc."/>
        <s v="Merck KGaA"/>
        <s v="Meta Platforms Inc."/>
        <s v="MetLife Inc."/>
        <s v="Micron Technology Inc."/>
        <s v="Microsoft Corporation"/>
        <s v="MicroStrategy Incorporated"/>
        <s v="Moderna Inc."/>
        <s v="Moncler S.p.A."/>
        <s v="Mondelez International Inc."/>
        <s v="Mondelēz International, Inc."/>
        <s v="MP (Too generic, could be MP Materials, Mediolanum, etc.)"/>
        <s v="MSCI EMERGING MARKETS"/>
        <s v="MTU Aero Engines"/>
        <s v="Münchener Rückversicherungs-Gesellschaft AG (Munich Re)"/>
        <s v="N225"/>
        <s v="NASDAQ"/>
        <s v="NASDAQ 100"/>
        <s v="NASDAQ100"/>
        <s v="NDA (Too generic, could be Nabors, Nordea, etc.)"/>
        <s v="NDX"/>
        <s v="Nel ASA"/>
        <s v="Neste Oyj"/>
        <s v="Nestlé S.A."/>
        <s v="NetEase Inc."/>
        <s v="Netflix Inc."/>
        <s v="Newmont Corporation"/>
        <s v="Nexi S.p.A."/>
        <s v="Next plc"/>
        <s v="NextEra Energy Inc."/>
        <s v="NIKE Inc."/>
        <s v="NIKKEI"/>
        <s v="NIKKEI 225"/>
        <s v="Nikkei 225 Index"/>
        <s v="NIKKEI225"/>
        <s v="NIO Inc."/>
        <s v="Nissan Motor Co. Ltd."/>
        <s v="NKY"/>
        <s v="NN Group N.V."/>
        <s v="Nokia Oyj"/>
        <s v="Nordex SE"/>
        <s v="Northrop Grumman Corporation"/>
        <s v="NORWEGIAN CRUISE LINE"/>
        <s v="Norwegian Cruise Line Holdings Ltd."/>
        <s v="Novartis AG"/>
        <s v="Novavax Inc."/>
        <s v="Novo Nordisk A/S"/>
        <s v="NVIDIA Corporation"/>
        <s v="NXP Semiconductors N.V."/>
        <s v="NYMEX WTI CRUDE OIL FUTURE"/>
        <s v="OCC PETROLEUM"/>
        <s v="Occidental Petroleum Corporation"/>
        <s v="OIL&amp;GAS (Sector name, kept as is)"/>
        <s v="OMX"/>
        <s v="Oracle Corporation"/>
        <s v="Orange S.A."/>
        <s v="Ørsted A/S"/>
        <s v="PALA (Palamina Corp. or similar, specific junior miner, keep as is unless more info)"/>
        <s v="Palantir Technologies"/>
        <s v="Palantir Technologies Inc."/>
        <s v="Palo Alto Networks Inc."/>
        <s v="Paramount Global"/>
        <s v="PayPal Holdings Inc."/>
        <s v="PDD Holdings Inc."/>
        <s v="Peloton Interactive Inc."/>
        <s v="PepsiCo Inc."/>
        <s v="Pernod Ricard SA"/>
        <s v="Petróleo Brasileiro S.A. (Petrobras) ADR"/>
        <s v="Pfizer Inc."/>
        <s v="Pioneer Natural Resources Company (Acquired by ExxonMobil)"/>
        <s v="Pirelli &amp; C. S.p.A."/>
        <s v="Plug Power Inc."/>
        <s v="Porsche AG"/>
        <s v="Porsche Automobil Holding SE"/>
        <s v="Porsche Automobil Holding SE (P911 is Porsche AG, but contextually for Porsche SE or AG)"/>
        <s v="Porsche Automobil Holding SE Vz"/>
        <s v="POSTE AND ESTX BANK"/>
        <s v="Poste Italiane S.p.A."/>
        <s v="Prada"/>
        <s v="Procter &amp; Gamble Company"/>
        <s v="PROSH 20+ Y ETF"/>
        <s v="PROSHARES 20+ Y ETF"/>
        <s v="PROSHARES 20+Y ETF"/>
        <s v="PROSHR ETF"/>
        <s v="Prudential plc"/>
        <s v="Prysmian S.p.A."/>
        <s v="PST"/>
        <s v="Puma SE"/>
        <s v="PVH Corp."/>
        <s v="Qualcomm Incorporated"/>
        <s v="Raiffeisen Bank International AG"/>
        <s v="Ralph Lauren Corporation"/>
        <s v="Reddit Inc."/>
        <s v="Renault S.A."/>
        <s v="Reply S.p.A."/>
        <s v="Repsol S.A."/>
        <s v="RH"/>
        <s v="Rheinmetall AG"/>
        <s v="Rio Tinto Group"/>
        <s v="Riot Platforms Inc."/>
        <s v="Rivian Automotive Inc."/>
        <s v="RMS (Could be various, e.g. Hermes International ticker on some exchanges. Hermes is already listed. Keep as is.)"/>
        <s v="Robinhood Markets Inc."/>
        <s v="Robinhood Markets, Inc."/>
        <s v="Roblox Corporation"/>
        <s v="Roche Holding AG"/>
        <s v="Rolls-Royce Holdings plc"/>
        <s v="Royal Caribbean Group"/>
        <s v="RTY"/>
        <s v="RUN AI STRATEG ALLOCATION AMC IND"/>
        <s v="RUSSELL 2000 INDEX"/>
        <s v="RWE AG"/>
        <s v="Ryanair Holdings plc"/>
        <s v="S (Too generic, could be SentinelOne, formerly Sprint, etc.)"/>
        <s v="S&amp;P 500"/>
        <s v="S&amp;P 500 Index"/>
        <s v="S&amp;P EUR50 SYN5% IDX"/>
        <s v="S&amp;P EUUSAJAP100 NET02050 PARISALIGNSEL5%"/>
        <s v="S&amp;P GLBL CLEAN ENERGY 3.5% DECREMENT IND"/>
        <s v="S&amp;P NEXTGENERATIONEU RECOVERY EQU 5% DEC"/>
        <s v="S&amp;P TRANS 100 ESGSEL QUALWEIGH 5%DEC IND"/>
        <s v="S&amp;P/ASX 200 Index"/>
        <s v="S&amp;P500"/>
        <s v="Saab AB"/>
        <s v="Safran S.A."/>
        <s v="Saipem S.p.A."/>
        <s v="Salesforce Inc."/>
        <s v="Salvatore Ferragamo S.p.A."/>
        <s v="Samsung Electronics Co. Ltd."/>
        <s v="Sandoz"/>
        <s v="Sanofi S.A."/>
        <s v="SAP SE"/>
        <s v="Schlumberger Limited"/>
        <s v="Scor"/>
        <s v="SD3E"/>
        <s v="SGOB"/>
        <s v="Shell plc"/>
        <s v="Shopify Inc."/>
        <s v="Siemens AG"/>
        <s v="Siemens Energy AG"/>
        <s v="Siemens Healthineers AG"/>
        <s v="SMI"/>
        <s v="Snam S.p.A."/>
        <s v="Snap Inc."/>
        <s v="Société Générale S.A."/>
        <s v="SoFi Technologies Inc."/>
        <s v="SOLACTIVE CYBER SECURITY TECH 3.5% DECR"/>
        <s v="SOLACTIVE CYBER SECURITY TECHNOLOGY DECR"/>
        <s v="SOLACTIVE EURPE AND UNTSTATES TECH 30/70"/>
        <s v="SOLACTIVE EURPE GREENDEAL SELION AR5%IND"/>
        <s v="SOLACTIVE HYDROGEN ESG EUR INDEX"/>
        <s v="SOLACTIVE SEMICONDUCTOR EQUIP 21 AR5%IND"/>
        <s v="SOLAR (Too generic, could be First Solar, Sunrun, etc.)"/>
        <s v="SolarEdge Technologies Inc."/>
        <s v="SolarEdge Technologies, Inc."/>
        <s v="SoundHound AI Inc."/>
        <s v="SP500"/>
        <s v="Spdr S&amp;P Oil&amp;Gas Etf"/>
        <s v="Spotify Technology S.A."/>
        <s v="Starbucks Corporation"/>
        <s v="Stellantis N.V."/>
        <s v="STMicroelectronics"/>
        <s v="STMicroelectronics N.V."/>
        <s v="STMicroelectronics NV"/>
        <s v="STOXX 600 HEALTH"/>
        <s v="STOXX 600 OIL &amp; GAS"/>
        <s v="STOXX Europe 600 Basic Resources"/>
        <s v="STOXX Europe 600 Daily Leverage 3"/>
        <s v="STOXX Europe 600 Daily Leverage 4"/>
        <s v="STOXX Europe 600 Oil &amp; Gas"/>
        <s v="STOXX Europe 600 Technology"/>
        <s v="STOXX Europe 600 Telecommunications"/>
        <s v="STOXX Europe 600 Utilities Index"/>
        <s v="STOXX EUROPE SELECT DIVIDEND 30"/>
        <s v="STOXXEU 600 Auto Parts"/>
        <s v="Sunnova Energy International Inc."/>
        <s v="Sunrun Inc."/>
        <s v="Super Micro Computer Inc."/>
        <s v="Swatch Group AG"/>
        <s v="SWISS"/>
        <s v="SWISS MARKET INDEX"/>
        <s v="Swiss Re Ltd."/>
        <s v="SX5"/>
        <s v="SX50"/>
        <s v="SX5E"/>
        <s v="SX6E"/>
        <s v="SX6P"/>
        <s v="SX7E"/>
        <s v="SX7P"/>
        <s v="SX8P"/>
        <s v="SXAP"/>
        <s v="SXDP"/>
        <s v="SXE"/>
        <s v="SXEE"/>
        <s v="SXEP"/>
        <s v="Sxeu600Auto&amp;Parts"/>
        <s v="SXP"/>
        <s v="SXPP"/>
        <s v="Symbotic Inc."/>
        <s v="Synopsys Inc."/>
        <s v="Taiwan Semiconductor Manufacturing Company (TSMC)"/>
        <s v="Taiwan Semiconductor Manufacturing Company Limited"/>
        <s v="Take-Two Interactive Software Inc."/>
        <s v="Tapestry Inc."/>
        <s v="Target Corporation"/>
        <s v="TDK Corporation"/>
        <s v="Telecom Italia S.p.A."/>
        <s v="Telefónica S.A."/>
        <s v="Tenaris S.A."/>
        <s v="Tencent Holdings Ltd."/>
        <s v="Terna S.p.A. - Rete Elettrica Nazionale"/>
        <s v="Tesla Inc."/>
        <s v="Teva Pharmaceutical Industries Ltd."/>
        <s v="Thales S.A."/>
        <s v="The Boeing Company"/>
        <s v="The Coca-Cola Company"/>
        <s v="The Kraft Heinz Company"/>
        <s v="The Procter &amp; Gamble Company"/>
        <s v="The RealReal Inc."/>
        <s v="The Swatch Group"/>
        <s v="The Walt Disney Company"/>
        <s v="Thermo Fisher Scientific Inc."/>
        <s v="Thomson Reuters Corporation"/>
        <s v="Thyssenkrupp AG"/>
        <s v="TMF UP"/>
        <s v="Tokyo Electron Limited"/>
        <s v="TotalEnergies SE"/>
        <s v="Toyota Motor Corporation"/>
        <s v="Tripadvisor Inc."/>
        <s v="Trump Media &amp; Technology Group Corp."/>
        <s v="TUI AG"/>
        <s v="Uber Technologies Inc."/>
        <s v="UBI Banca (Part of Intesa Sanpaolo Group)"/>
        <s v="UBISOFT ENTERTAINMENT"/>
        <s v="Ubisoft Entertainment SA"/>
        <s v="UBS Group AG"/>
        <s v="UBT (UBS Group AG ticker on some exchanges)"/>
        <s v="UiPath Inc."/>
        <s v="UKX"/>
        <s v="Umicore SA"/>
        <s v="Under Armour Inc."/>
        <s v="UniCredit S.p.A."/>
        <s v="Unilever PLC"/>
        <s v="Unipol Gruppo S.p.A."/>
        <s v="United Airlines Holdings Inc."/>
        <s v="United Airlines Holdings, Inc."/>
        <s v="United Parcel Service Inc."/>
        <s v="UnitedHealth Group Incorporated"/>
        <s v="UTILITIES (Sector name, kept as is)"/>
        <s v="Vale S.A."/>
        <s v="Valeo SE"/>
        <s v="Valero Energy Corporation"/>
        <s v="Varta"/>
        <s v="Veolia"/>
        <s v="Veolia Environnement S.A."/>
        <s v="Verbund AG"/>
        <s v="VERNO"/>
        <s v="Vertex Pharmaceuticals Incorporated"/>
        <s v="Vestas Wind Systems A/S"/>
        <s v="VF Corporation"/>
        <s v="Victoria's Secret &amp; Co."/>
        <s v="Vinci SA"/>
        <s v="Visa Inc."/>
        <s v="Vistry Group PLC"/>
        <s v="Vivendi SE"/>
        <s v="Vodafone Group Plc"/>
        <s v="Volkswagen AG"/>
        <s v="Vonovia SE"/>
        <s v="Vontobel"/>
        <s v="Vz"/>
        <s v="Walmart Inc."/>
        <s v="Warner Bros. Discovery"/>
        <s v="Warner Bros. Discovery Inc."/>
        <s v="Wayfair Inc."/>
        <s v="Wbd"/>
        <s v="Wells Fargo &amp; Company"/>
        <s v="Western Alliance Bancorporation"/>
        <s v="WK Kellogg Co"/>
        <s v="Wolfspeed Inc."/>
        <s v="WORLD (Too generic)"/>
        <s v="Worldline SA"/>
        <s v="WTI CRUDE OIL"/>
        <s v="WTI CRUDE OIL FT"/>
        <s v="Xiaomi Corporation"/>
        <s v="XLF"/>
        <s v="XLF UP"/>
        <s v="XPENG"/>
        <s v="XPeng Inc."/>
        <s v="Zalando SE"/>
        <s v="ZOOM VIDEO COMMUNICATIONS"/>
        <s v="Zoom Video Communications Inc."/>
        <s v="Zurich Insurance Group AG"/>
      </sharedItems>
    </cacheField>
    <cacheField name="[isin_info].[Underlyings Count].[Underlyings Count]" caption="Underlyings Count" numFmtId="0" hierarchy="19" level="1">
      <sharedItems containsSemiMixedTypes="0" containsString="0" containsNumber="1" containsInteger="1" minValue="1" maxValue="5" count="5">
        <n v="1"/>
        <n v="3"/>
        <n v="4"/>
        <n v="2"/>
        <n v="5"/>
      </sharedItems>
      <extLst>
        <ext xmlns:x15="http://schemas.microsoft.com/office/spreadsheetml/2010/11/main" uri="{4F2E5C28-24EA-4eb8-9CBF-B6C8F9C3D259}">
          <x15:cachedUniqueNames>
            <x15:cachedUniqueName index="0" name="[isin_info].[Underlyings Count].&amp;[1]"/>
            <x15:cachedUniqueName index="1" name="[isin_info].[Underlyings Count].&amp;[3]"/>
            <x15:cachedUniqueName index="2" name="[isin_info].[Underlyings Count].&amp;[4]"/>
            <x15:cachedUniqueName index="3" name="[isin_info].[Underlyings Count].&amp;[2]"/>
            <x15:cachedUniqueName index="4" name="[isin_info].[Underlyings Count].&amp;[5]"/>
          </x15:cachedUniqueNames>
        </ext>
      </extLst>
    </cacheField>
    <cacheField name="[isin_info].[Sottostanti].[Sottostanti]" caption="Sottostanti" numFmtId="0" hierarchy="18" level="1">
      <sharedItems count="1173">
        <s v="0% BUNDESREPUBLIK DEUTSCHLAND (08/15/52)"/>
        <s v="0% NLD GOV (01/15/2052)"/>
        <s v="0.5% FRA GOVT (05/25/2072)"/>
        <s v="2.45% BTPS ITA (09/01/50)"/>
        <s v="KUENHE/HAPAG/APMOLLER"/>
        <s v="A2A/EDF/ENEL"/>
        <s v="A2A/ENEL/ENI"/>
        <s v="A2A/ENEL/ERG/SIEMENS"/>
        <s v="A2A/ENEL/REPSOL/ENGIE"/>
        <s v="A2A/ENGIE/RWE/VEOLIA"/>
        <s v="A2A/LDO/STMMI/TIT"/>
        <s v="A2A/NEXI/UNICREDIT"/>
        <s v="A2A/STELLANTIS/ENI"/>
        <s v="A2A/VIE/VERBUND/E.ON"/>
        <s v="ENGIE/A2A/VEOLIA/NEXTERA"/>
        <s v="MERCK/ABBOTT LABORATORIES"/>
        <s v="ABBVIE INC/PFIZER INC"/>
        <s v="ABBVIE/PFIZER/ROCHE"/>
        <s v="MODERNA/PFIZER/ABBVIE"/>
        <s v="AGN/CS/MET/PRU"/>
        <s v="ABN/BAMI/DBK/UCG"/>
        <s v="ABN/CBK/NVDA"/>
        <s v="UNICREDIT/ABN AMRO/COMMERZBANK"/>
        <s v="ACCENTURE/CAPGEMINI"/>
        <s v="ADIDAS"/>
        <s v="ADIDAS/ALLIANZ/RWE"/>
        <s v="ADIDAS/BANCO BPM/ING"/>
        <s v="ADIDAS/NIKE/UNDER ARMOUR"/>
        <s v="ADS/MBG/MUV2/SAP"/>
        <s v="L'OREAL/DANONE/ADIDAS"/>
        <s v="NIKE/ADIDAS"/>
        <s v="NIKE/PUMA/ADIDAS"/>
        <s v="PUMA/ADIDAS/FL/VF/NIKE"/>
        <s v="UNILEVER/ANHEUSER-BUSCH I/ADIDAS/DANONE"/>
        <s v="Adobe Systems Inc"/>
        <s v="ADOBE/INTEL/NVIDIA"/>
        <s v="ADOBE/PALANTIR/MICROSOFT"/>
        <s v="ADV MICRO DEVICES/CNH INDUSTR/STMICROELE"/>
        <s v="AMD/AMAZON/NVIDIA"/>
        <s v="AMD/BROADCOM/NVDA"/>
        <s v="AMD/ENI/LVMH"/>
        <s v="AMD/INTEL/NVIDIA"/>
        <s v="AMD/META/NVDA/BROAD"/>
        <s v="AMD/MICRON TECHNOLOGY/NVIDIA"/>
        <s v="LVMH/AMD"/>
        <s v="MICRON TECHNOLOGY/INTEL/NVIDIA/AMD"/>
        <s v="NVDA/INTC/AMD/TSLA"/>
        <s v="PYPL/NKE/AMD/ABNB"/>
        <s v="ADVANTEST CORPORATIO"/>
        <s v="ADVANTEST/NOKIA/NXP"/>
        <s v="ADYEN/AF/ALO/GLE"/>
        <s v="ADYEN/MEDIOBANCA/PORSCHE/NEXI"/>
        <s v="ADYEN/NEXI/PAYPAL"/>
        <s v="AEGON/AXA"/>
        <s v="AEGON/AXA/PRU/SWISS"/>
        <s v="AEGON/MERCEDES/ENI"/>
        <s v="AXA/ALLIA/AEGON/AGEA"/>
        <s v="AXA/ALLIANZ/AEGON"/>
        <s v="AXA/PRUD/AEGON/AMERICAN INT"/>
        <s v="G/AEGON/NN/SWISS"/>
        <s v="GENERALI/AXA/PRUD/AEGON"/>
        <s v="AGS/CS/CNC/ELV"/>
        <s v="AXA/G/AGEAS/SWISS"/>
        <s v="AF/ALO/BNP/STMPA"/>
        <s v="AF/CPR/ISP/P911"/>
        <s v="AF/DAL/LHA"/>
        <s v="AIR FRANCE KLM"/>
        <s v="AIR FRANCE KLM/LUFTHANSA"/>
        <s v="AIR FRANCE/EASYJET/LUFTHANSA/AMERICAN AI"/>
        <s v="AIR FRANCE-KLM/CARNIVAL/TUI"/>
        <s v="AIR FRANCE-KLM/PUMA/SIEMENS/VALEO"/>
        <s v="AMERICAN AIRLINES/AIR FRA-KLM/LUFTHANSA"/>
        <s v="EASYJET/AMERICAN AIRLINES/AIRFRANCE"/>
        <s v="ABNB/BAK/BERKSH/KRAF"/>
        <s v="AirBnB Inc."/>
        <s v="AIRBNB/AMERICAN AIRLINES/CARNIVAL"/>
        <s v="AIRBNB/BOOKING/CARNIVAL/LUFTHANSA"/>
        <s v="AIRBNB/BOOKING/NORWEGIAN CRUISE LINE"/>
        <s v="AIRBNB/CARNIVAL/LUFTHANSA/EXPEDIA"/>
        <s v="AIRBNB/CARNIVAL/TRIPADVISOR"/>
        <s v="AMERIC AIR/LUFTHANSA/AIRBNB"/>
        <s v="THAL/AIRB/LDO/RHEIN"/>
        <s v="RHM/AIR/MTX/HO"/>
        <s v="AIRBUS"/>
        <s v="AIRBUS/BAYN/TEN"/>
        <s v="AIRBUS/BOEING/LEONARDO"/>
        <s v="AIRBUS/ENGIE"/>
        <s v="AIRBUS/LEO/RHM/SAAB"/>
        <s v="AIRBUS/ORANGE/STM"/>
        <s v="COMMERZBANK/AIRBUS"/>
        <s v="KERING/AIRBUS/BMW"/>
        <s v="LDO/MTU/BOEIN/AIRBUS"/>
        <s v="AKZO NOBEL NV/COVESTRO AG"/>
        <s v="MP/ALC/ALBE/FREE"/>
        <s v="ARCEL/ALC/ANGLO/NEWM"/>
        <s v="AAL/BABA/GOLD/NVDA"/>
        <s v="ALIBABA GROUP HOLDING LTD"/>
        <s v="ALIBABA/BAIDU/JD"/>
        <s v="ALIBABA/BAIDU/MICROSOFT"/>
        <s v="AMD/ALIBABA/NETFLIX/NVIDIA"/>
        <s v="BABA/BARR GOLD/STLAM"/>
        <s v="BABA/COIN/NIO"/>
        <s v="BABA/GOLD/MRNA/PFE"/>
        <s v="BABA/INTEL/PALANTIR"/>
        <s v="NIO/ALIBABA"/>
        <s v="ALLEGRO TRANSAT FUND"/>
        <s v="ALLIANZ/ASML"/>
        <s v="AXA/ALLIANZ/GENER/ING/MUENCHENER RUECKVE"/>
        <s v="AXA/ALLIANZ/GENERALI/SWISS RE"/>
        <s v="BNP PARIBAS/INTESA SANPAOLO/ALLIANZ"/>
        <s v="GENERALI/ALLIANZ/AXA/PRUDENTIAL"/>
        <s v="RENAULT/STMMI/ALLIANZ"/>
        <s v="ALPHAB/AMAZON/NVIDIA/TESLA"/>
        <s v="ALPHABET/META/NVIDIA"/>
        <s v="AMAZON/APPLE/ALPHABET A/MICROSOFT"/>
        <s v="AMD/GOOG/QCOM/VZ"/>
        <s v="AMZN/GOOG/META/MSFT"/>
        <s v="GOOGL/MSFT/NVDIA"/>
        <s v="MICROSOFT/ALPHABET CLASS C/APPLE/AMAZON"/>
        <s v="NVIDIA/ALPHABET/META"/>
        <s v="NVIDIA/META/ALPHABET/TESLA"/>
        <s v="SALES/ALPHABET/C3.AI"/>
        <s v="ALSTOM/MITTAL/BASF"/>
        <s v="ARCELORMITTAL/VINCI/ALSTOM/CIE DE SAINT-"/>
        <s v="BNP/ALSTOM/ENGIE"/>
        <s v="G MILLS/MOND/ALTRIA"/>
        <s v="AMAZON INC"/>
        <s v="AMAZON/ENEL/VOLKSWAGEN"/>
        <s v="AMZN/META/TSLA/MSFT"/>
        <s v="META/AMZN/INTEL/NVDA"/>
        <s v="MICROSOFT/AMAZON/NVIDIA"/>
        <s v="AAL/CCL/NVIDIA/TSLA"/>
        <s v="AMER AIR/BOEING/DEUTSCHE LUFTHA"/>
        <s v="American Airlines Group"/>
        <s v="AMERICAN AIRLINES/TESLA"/>
        <s v="CCL/AAL/COIN"/>
        <s v="LUFTHANSA/EASYJET/AMERICAN AIRLINES"/>
        <s v="AMERICAN EXPRESS/BLOCK/PAYPAL"/>
        <s v="AMERICAN EXPRESS/MASTERCARD/NEXI"/>
        <s v="AMERICAN EXPRESS/NEXI/PAYPAL"/>
        <s v="AIG/AXA/G/SWISS RE"/>
        <s v="BARC/CS/AIG/SREN"/>
        <s v="AMPF/BPER/DIAS/STM"/>
        <s v="CUCINELLI/ISP/AMP"/>
        <s v="AMGEN/ROCHE"/>
        <s v="AMGEN/TOKYO ELEC/ADIDAS"/>
        <s v="AMPLIFON/BPM/BRUNELLO CUCINELLI"/>
        <s v="AMPLIFON/TENARIS/STM"/>
        <s v="AMPLIFON/UCG/STM"/>
        <s v="ANGLO AMERICAN/ARCELOR MITTAL/RIO TINTO"/>
        <s v="ANGLO AMERICAN/BARRICK/KINROSS"/>
        <s v="ANGLO AMERICAN/BASF"/>
        <s v="ANGLOAMER"/>
        <s v="ABINBEV/ASAHI"/>
        <s v="AAPL/AMD/NVDA/META"/>
        <s v="AMAZON/APPLE/TESLA"/>
        <s v="APPLE/META"/>
        <s v="APPLE/NVIDIA/TESLA"/>
        <s v="APPLE/NVIDIA/UCG"/>
        <s v="APPLE/TESLA/MICROSOFT"/>
        <s v="CHEVRON CORPORATION/APPLE/MODERNA"/>
        <s v="MERCEDES/SANT/APPLE"/>
        <s v="AMD/AMAT/IFX/MU"/>
        <s v="APPLIED MAT/BROADCOM"/>
        <s v="APPLIED MATERIALS IN"/>
        <s v="ARCELORMITTAL"/>
        <s v="ARCELORMITTAL/ASML/ARM"/>
        <s v="ARCELORMITTAL/CLEVELAND-CLIFFS"/>
        <s v="ASML/KER/MITTAL/STM"/>
        <s v="BPM/MITTAL/RNO/STM"/>
        <s v="LDO/RHMG/MT/TKAG"/>
        <s v="MITTAL/ASML/KER/STM"/>
        <s v="ADM/NVIDIA/STM IT"/>
        <s v="AMD/ARM/C3 AI"/>
        <s v="ARM HOLDINGS UW"/>
        <s v="ARM HOLDINGS/C3.AI INC/NVIDIA"/>
        <s v="ARM/CISCO/NIO"/>
        <s v="ARM/INTC/TSLA/META"/>
        <s v="ARM/ROBINHOOD"/>
        <s v="CARNIVAL/COINB/ARM"/>
        <s v="ASM INTERNATIONAL"/>
        <s v="ASM/BPM/SIEMENS"/>
        <s v="ASM/BPM/VALEO"/>
        <s v="ASM/INFINEON/NXP/STM"/>
        <s v="ASML HOLDING"/>
        <s v="ASML/BPM/VALEO"/>
        <s v="ASML/INFINEON/NXP"/>
        <s v="ASML/STM/STLA/KER"/>
        <s v="BAMI/DIA/VOW3/ASML"/>
        <s v="BAYN/GRF/ASML/BPER"/>
        <s v="C3.AI/MICR/ASML/UIPATH"/>
        <s v="LDO/BNP/NOVO NORD/0ASML"/>
        <s v="UCG/ASML/RNO/BPER"/>
        <s v="AXA/GENERALI/SREN"/>
        <s v="BNP/GENERALI/BANCO BPM"/>
        <s v="BPM/BNP/CRED AGR/G"/>
        <s v="GENERAL MOTORS/TESLA/FORD"/>
        <s v="GENERALI"/>
        <s v="GENERALI/BPM/JULIUS BAR/ZURICH"/>
        <s v="GENERALI/NN GROUP"/>
        <s v="ISP/G/ENI/ENEL"/>
        <s v="RACE/GENERALI/BAMI"/>
        <s v="UCG/BNP/G"/>
        <s v="ASTRAZ/NOVART/ROCHE/TEVA"/>
        <s v="AZN/LLY/EL"/>
        <s v="NOVO/PFIZ/SAN/ASTRA"/>
        <s v="SHL/MRK/AZN/NOVOB"/>
        <s v="NN/AT&amp;T/DG/IBM"/>
        <s v="TEAM/INTEL/BROADCOM"/>
        <s v="AXA"/>
        <s v="AXA/CITI/MEDIOBANCA"/>
        <s v="AXA/SANOFI/EON"/>
        <s v="AXA/SCOR/G/UNIPOL"/>
        <s v="BPM/AXA/BNP/GENERALI"/>
        <s v="AMD/AZIM/BPM/NVDA"/>
        <s v="AZIMUT HOLDING/STMICROELECTRONIC/TENARIS"/>
        <s v="AZIMUT/BPM/BPER/UCG"/>
        <s v="AZIMUT/MONC/STLA/STM"/>
        <s v="AZM/BPER/ENI/SPM"/>
        <s v="BLACKSTONE/AZIMUT/BLACKROCK"/>
        <s v="ENI/MONC/AZMT/TIT"/>
        <s v="INTESA SANPAOLO/ENEL/VOLKSWAGEN/AZIMUT"/>
        <s v="BAE/DASS/LDO/RHEIN"/>
        <s v="BAE/LDO/RHEIN/SAFR"/>
        <s v="LDO/BAE/RHM/THALES"/>
        <s v="ALIBABA ADR/BAIDU/JD.COM ADR"/>
        <s v="ALIBABA/BAIDU/MEITUAN DIANPING/TENCENT"/>
        <s v="BABA/BAIDU/NIO/PDD"/>
        <s v="BAIDU(ADR)/JD.COM/ALIBABA (ADR)/TENCENT"/>
        <s v="XIAOMI/ALIBABA/JD/BAIDU"/>
        <s v="BALLARD POW SYS/PLUG POW/BLOOM ENE CORP"/>
        <s v="BALLARD/LUCID/RIOT"/>
        <s v="BALLARD/RIVIAN/TSLA"/>
        <s v="ENPHASE ENE/SOLAREDGE/BALLARD POW SYS"/>
        <s v="B GENER/UNIPOL/TELECOM/STELLANTIS/POSTE"/>
        <s v="BAMI/BMPS/UCG/ISP"/>
        <s v="BAMI/UCG/BMPS/BPER"/>
        <s v="BBVA/DBK/GLE/MPS"/>
        <s v="BMPS/BPER/BPM/UCG"/>
        <s v="BPER/BPM/MPS"/>
        <s v="BPER/CREDIT AGR/MPS"/>
        <s v="BPM/MPS/BPER/MB"/>
        <s v="COMMERZ/BBVA/BPM/MPS"/>
        <s v="MPS/SIEM/TEN/WORLD"/>
        <s v="UCG/BMPS/BANCO BPM"/>
        <s v="BBVA."/>
        <s v="BBVA/UCG/BNP/DB"/>
        <s v="BNP PARIBAS/BBVA/CREDIT AGR/ING/BSANTAND"/>
        <s v="BNP/ING/SOCIETE GENERALE/BBVA/BSANTAND"/>
        <s v="BPER/BMP/BMPS/BBVA"/>
        <s v="BPM/BARCLAYS/BBVA/BPER"/>
        <s v="BPM/BBVA/CBK/DBK"/>
        <s v="SOCGEN/BARC/BBVA/CBK"/>
        <s v="BANCO BPM SPA"/>
        <s v="BARC/BPM/CBK/GLE"/>
        <s v="INTESA/BPM/UNICREDIT"/>
        <s v="BANCO SANTANDER"/>
        <s v="BARC/COMMER/SAN/BBVA"/>
        <s v="BBVA/SAN/NDA/BNP"/>
        <s v="BNPPARIBAS/BANCOSANTANDER/INTESASANPAOLO"/>
        <s v="MPS/COMMERZ/SG/SANT"/>
        <s v="NOVN/NOVOB/PFE/SAN"/>
        <s v="SAN/BAYER/GLAXO/PFIZ"/>
        <s v="BAR/COMMER/D BANK/SG"/>
        <s v="BARCLAYS/BNP/BPER"/>
        <s v="BARCLAYS/COMMERZBANK"/>
        <s v="BPM/BARC/BNP/COMMER"/>
        <s v="MPS/BARCL/BPER/STM"/>
        <s v="MPS/DB/BPER/BARC"/>
        <s v="NOVO/ENEL/BARC/PPAL"/>
        <s v="AMZN/BARR/GOOG/NEW"/>
        <s v="COIN/BARR/PALANT"/>
        <s v="LVMH/APPLE/BARRICK GOLD"/>
        <s v="BASF AG"/>
        <s v="BASF SE/LINDE PLC"/>
        <s v="BASF/BAYER"/>
        <s v="CR AGRIC/ZURICH/BASF"/>
        <s v="GRIFOLS/BASF/BAYER"/>
        <s v="BASKET 3 EUROSTOXX"/>
        <s v="BASKET 3 STOXX EU 600"/>
        <s v="BAY/ELI/MERCK/ROCHE"/>
        <s v="BAYER AG"/>
        <s v="BAYER/ENEL/RWE"/>
        <s v="BAYER/GLAXOSMITHKLINE/PFIZER"/>
        <s v="BAYER/PORSCHE/INFINEON"/>
        <s v="BAYER/SANOFI/ROCHE"/>
        <s v="BAYER/SIEMENS"/>
        <s v="INTESA SANPAOLO/STELLANTIS/BAYER AG"/>
        <s v="MODERNA/MERCK/BAYER"/>
        <s v="BAYER,INTESA,ENI,RNO"/>
        <s v="BAYERISCHE MOTOREN W"/>
        <s v="BMW/ENEL/MBG"/>
        <s v="BMW/MERCEDES-BENZ/PORSCHE AG VZ"/>
        <s v="BMW/MERCEDES-BENZ/STELLANTIS/VOLKSWAGEN"/>
        <s v="BMW/RENAULT/STELLANTIS"/>
        <s v="MERCEDES/LVMH/BMW/PERNOD RICARD/KERING"/>
        <s v="MERCEDES/VOLKSWAGEN/PORSCHE AG/BMW"/>
        <s v="RENAULT/BMW/TESLA"/>
        <s v="STLA/BMW/MBENZ"/>
        <s v="BERKSH/TESLA/NVIDIA"/>
        <s v="BEST/HUMANA/WALMART"/>
        <s v="BEYOND/NOVAVAX/SOLAR"/>
        <s v="AMD/BEYOND MEAT/STM FR/TESLA/ZOOM"/>
        <s v="BEYOND MEAT INC"/>
        <s v="BEYOND MEAT/PLUG POWER"/>
        <s v="BEYOND MEAT/ROBINHOOD/SOLAR"/>
        <s v="COINBASE GLOB/BEYOND MEAT/DELIVERY HERO"/>
        <s v="DELIVERY HERO/BEYOND MEAT"/>
        <s v="BHP/EXELON/BWX TECHNOLOGIES"/>
        <s v="GLENCORE/RIO TINTO/BHP LTD ADR/VALE"/>
        <s v="VALE/RIO TINTO/GLENCORE PLC/BHP"/>
        <s v="BIOGEN/LAM/MODERNA"/>
        <s v="BIONT/DIAS/PHILIPS"/>
        <s v="JOHNSON/MODERNA/BIONT"/>
        <s v="BKT 2 STOXX EUR 600"/>
        <s v="BLINK CHARGING/CHARGEPOINT/VARTA"/>
        <s v="BLOCK/NEXI/PAYPAL"/>
        <s v="CME/MSTR/PYPL/SQ"/>
        <s v="BLOOM ENERGY/SUNNOVA ENERGY/SUNRUN"/>
        <s v="ENPHASE/BLOOM/SOLAR"/>
        <s v="BLOOMBERG INFL EURO EQUITY WINNERS 22 D"/>
        <s v="BNP PARIBAS"/>
        <s v="BNP/BPER/CAMPARI/MB"/>
        <s v="BNP/DB/ISP/UCG"/>
        <s v="COMMERZ/MPS/BPM/BNP"/>
        <s v="ABNB/BKNG/TRIP/UBER"/>
        <s v="BOOKING/STARBUCKS"/>
        <s v="BC/MONC/PIRELLI"/>
        <s v="STM/ENI/RACE/BC"/>
        <s v="BOSTON SCIENTIFIC CORP/KONINKLIJKE PHILI"/>
        <s v="BOUYGUES"/>
        <s v="BARC/BP/BRBY/RR"/>
        <s v="BP PLC"/>
        <s v="BP/ENI/SHELL"/>
        <s v="BP/EXXON/REPSOL"/>
        <s v="BP/HUGO BOSS/INTEL"/>
        <s v="BP/REPSOL/CL1"/>
        <s v="BP/REPSOL/RWE/ENI"/>
        <s v="BP/TEN/TOTAL"/>
        <s v="EQUIN/NEXT/ENI/BP"/>
        <s v="BPER Banca S.p.A."/>
        <s v="BPER BANCA/UNICREDIT/INTESA SANPAOLO"/>
        <s v="BPER/ENI/ENEL/INTESA"/>
        <s v="BANCOBPM/BREMBO/ENI/STELLANTIS"/>
        <s v="BMS/ROCHE/SANOFI"/>
        <s v="NOVOB/BATS/KER"/>
        <s v="AI/AVGO/NVDA"/>
        <s v="AMD/AVGO/META/TSLA"/>
        <s v="BPM/AVGO/ENI/TSLA"/>
        <s v="BROAD/PALANT/TESLA"/>
        <s v="Broadcom Ltd"/>
        <s v="BROADCOM/TESLA"/>
        <s v="BRCUC/PORSCH/KER/PVH"/>
        <s v="BRUNELLO CUCIN/MONCLER/FERRAGAMO"/>
        <s v="BRUNELLO CUCINELLI/ESTEE LAUDER/KERING"/>
        <s v="BRUNELLOC/LDO/STM/TEN"/>
        <s v="CUCINELLI/FERRAGAMO/LUX/FERRARI"/>
        <s v="MONC/CUCINELLI/KER"/>
        <s v="MONCLER/BRUNELLO C/LUXOTTICA/CIE"/>
        <s v="TELECOM ITA/TENARIS/A2A/BRUNELLO CUCIN"/>
        <s v="MPS/FERRARI/BRUNELLO"/>
        <s v="BSK 4 ISTOXX DECR ENEL/ENI/MERCEDES/STLA"/>
        <s v="BT GROUP/DEU TELE/TELEFONICA/TELECOM ITA"/>
        <s v="AAL/BARC/BRBY/CCL"/>
        <s v="BAYER/MPS/BURB/STM"/>
        <s v="BRBY/KERING/FERRARI"/>
        <s v="BURB/BAY/BPER/STM"/>
        <s v="BURB/KER/LVMH/MONCL"/>
        <s v="BURB/MC/RACE/HER/SW"/>
        <s v="BURBERRY/KERING/MONC"/>
        <s v="KER/BURB/RALPH/PVH"/>
        <s v="KERING/ROYAL/BURB"/>
        <s v="BUZZI/PRYSM/TENARIS"/>
        <s v="BYD/GEELY AUTOM/NIO"/>
        <s v="BYD/NIO/PDD"/>
        <s v="RNO/BYD/BMW/PORSCHE"/>
        <s v="C3.A/PALANTIR/META"/>
        <s v="C3.ai Inc"/>
        <s v="C3.AI/MARVELL/NVIDIA"/>
        <s v="C3.AI/NVIDIA/SYNOPS"/>
        <s v="C3.AI/SYMBOTIC/UIPATH"/>
        <s v="MARVELL/C3.AI/UIPATH"/>
        <s v="NVIDIA/C3.AI/UIPATH"/>
        <s v="CAC/FTSEMIB/OMX/SMI"/>
        <s v="FMIB/CAC/SX7E/RTY/HSCEI"/>
        <s v="SX7E/FTSEMIB/CAC/DAX"/>
        <s v="CANADIAN SOLAR/SUNNOVA"/>
        <s v="CSIQ/CEG/VWS"/>
        <s v="CAP GEMINI"/>
        <s v="CAPG/ORACLE/SALES"/>
        <s v="CAPGEMINI/SAP"/>
        <s v="BPM/CPR/LDO"/>
        <s v="CAPRI/EL/KERING"/>
        <s v="CPR/ENEL/STLAM/BPM"/>
        <s v="CPR/STLAM/ENI/MONC"/>
        <s v="CPRI/ISP/LDO/STMMI"/>
        <s v="FINECOBANK/CPR/MONCLER"/>
        <s v="HERMES/CAPRI/LVMH/KERING"/>
        <s v="MONCLER/CAPRI HOLDINGS/PORSCHE"/>
        <s v="NVDA/CPRI/MSFT/COIN"/>
        <s v="CARL/CAMPARI/HEIN/PERN"/>
        <s v="AAL/ABNB/CCL/LHA"/>
        <s v="CARN/EASYJET/NORW"/>
        <s v="CARR/COCACOLA/DANONE"/>
        <s v="KRAF/LOREAL/CARR/HEI"/>
        <s v="BOEING/CATERPILLAR/GENRL ELEC/PLUG/VERNO"/>
        <s v="CATERPILLAR INC"/>
        <s v="CHART/NTFLX/WALT DIS/WARNER"/>
        <s v="CHEVR/ENI/REPS/VALERO"/>
        <s v="MPC/COP/SPM/CVX"/>
        <s v="SPM/CVX/XOM/SHELL"/>
        <s v="S&amp;P500/NIKKEI225/ESTOXX BAN/CHILRGCAPETF"/>
        <s v="CISCO/NVIDIA/TESLA"/>
        <s v="MSFT/CISCO/C3.AI"/>
        <s v="AMD/CITIGROUP/NFLX"/>
        <s v="BAR/BBVA/CITI/COMMER"/>
        <s v="BARC/CITIGROUP/PAH3"/>
        <s v="BNP PARIBAS/CITIGROUP/MEDIOBANCA"/>
        <s v="BPM/CITIGROUP/COMMERZBANK/UNICREDIT"/>
        <s v="CITI/GS/WFC"/>
        <s v="UBS/CITI/AXA/PRUD"/>
        <s v="ENI/SHELL/CL1"/>
        <s v="KÜHNE+NAGE/THESWATCHG/CLARIANT/VONTOBEL"/>
        <s v="COIN/NVIDIA/TESLA"/>
        <s v="COIN/TSLA/NVDA/INTC"/>
        <s v="COINBASE/MARATHON DIGITAL/MICROSTRATEGY"/>
        <s v="COINBASE/MICROSTRATEGY"/>
        <s v="COINBASE/RIOT"/>
        <s v="TESLA/COINBASE GLOBAL"/>
        <s v="COLGATE/LINDT/KON/HEIN"/>
        <s v="CMCSA/DIS/SPOT/NFLX"/>
        <s v="COMCAST/THE WALT DISNEY"/>
        <s v="BMPS/RNO/REP/CBK"/>
        <s v="BPM/MPS/COMMERZ/UCG"/>
        <s v="HEI/DG/TKA/SGO"/>
        <s v="SAINT-GOBAIN"/>
        <s v="CFR/KER/LVMH/MONC"/>
        <s v="COMPAGNIE FINANCIÈRE RICHEMONT/KERING"/>
        <s v="HERMES/LVMH/RICHEMONT/KERING"/>
        <s v="KERING/LVMH/CIE RICHEMONT"/>
        <s v="RICHEMONT"/>
        <s v="RICHEMONT/KERING/MONCLER"/>
        <s v="ZALANDO/CIE FINANCIERE/SWATCH"/>
        <s v="CONTINENTAL/MICHELIN/PIRELLI"/>
        <s v="MCD/CPG/KHC/KLG"/>
        <s v="CONOCOPHILLIPS/GEAEROS/SOLAREDGE/GEVERNO"/>
        <s v="CONSTELL/VESTAS/SIEMENS"/>
        <s v="CEG/DOMINION/ENPH"/>
        <s v="CEG/ENI/ENEL/RWE"/>
        <s v="CONTIN/MERCEDES/PORSCHE/STELLANT/FERRARI"/>
        <s v="CONTINENTAL AG"/>
        <s v="CONTINENTAL/STLAM"/>
        <s v="COPPER/WTI CRUDE OIL FT"/>
        <s v="COSTC/WALMART/BNP/UNITED"/>
        <s v="COSTCO/DOLLAR/MONDE/TARG"/>
        <s v="BNP/ENGI/ACA/TTE"/>
        <s v="BPER/BNP/CA/BPM"/>
        <s v="CREDIT AGRICOLE"/>
        <s v="CREDIT AGRICOLE/BNP"/>
        <s v="GENERALI/AXA/BNP/CREDIT AGRIC"/>
        <s v="ISP/UCG/BNP/ACA"/>
        <s v="SOCIETE GENERALE/DEU BANK/CREDIT SUISSE"/>
        <s v="CRISPR THERAPEUTICS AG"/>
        <s v="CYBER/FORT/PALO/PALA"/>
        <s v="DTG/RNO/STLAM"/>
        <s v="M-BENZ/DAIMLER TRUCK HOLDING"/>
        <s v="KHC/PG/LOREAL/DANONE"/>
        <s v="LDO/RHEIN/SAAB/DASSA"/>
        <s v="DATADOG/FASTLY, INC. - CLASS A/ZOOM"/>
        <s v="BPM/CAMPARI"/>
        <s v="BPM/CAMPARI/ENEL/ENI"/>
        <s v="BPM/CAMPARI/STLA/STM FR"/>
        <s v="BPM/CAMPARI/STLAMMI"/>
        <s v="CAMPARI/STELLANTIS/STM FR"/>
        <s v="MPS/CAMPAR/STLA/TEN"/>
        <s v="STL/CAMPARI/NEXI/STM"/>
        <s v="STLA/CAMPARI/LDO"/>
        <s v="STLA/STM/TELECOM/CAMPARI"/>
        <s v="DAX/EUSX BANKS/S&amp;P 500"/>
        <s v="EURO STOXX BANKS/DAX"/>
        <s v="NIKKEI 225/EURO STOXX 50/S&amp;P 500/DAX"/>
        <s v="DAX PR"/>
        <s v="BAYER AG/DEERE CO/DSM"/>
        <s v="AMAZON/UBER/DELIVERY HERO"/>
        <s v="DELHERO/STM/TUI"/>
        <s v="DHER/TIT/VTY"/>
        <s v="DHERO/RHEIN/TUI/ZAL"/>
        <s v="HELLOFR/DELHERO"/>
        <s v="DELL/INTEL/MICRON T"/>
        <s v="AMERICAN AIRLINES GROUP/AIRFRANCE/DELTA"/>
        <s v="BANCO BPM/SOCIETE GENERALE/UNICREDIT/DEU"/>
        <s v="BNP PARIBAS/UNICREDIT/SOC GEN/DEU B"/>
        <s v="BARC/SG/BBVA/D BANK"/>
        <s v="BPM/BPER/BARC/DBK"/>
        <s v="BPM/D BANK/ISP/UCG"/>
        <s v="LUFTHANSA AG"/>
        <s v="TUI1/LHA/EZJ"/>
        <s v="AXA/DEUTSCHE POST/BNP PARIBAS"/>
        <s v="DEUTSCHE POST AG"/>
        <s v="DEU TELEK/ORANGE/NOKIA/KONINKLE/TELEFONI"/>
        <s v="DEUTSCHE TELEKOM/TELECOM ITALIA/VODAFONE"/>
        <s v="DEUTSCHE TELEKOM/VODAFONE/TELEFONICA"/>
        <s v="ENI/OCC PETROLEUM/DEVONENER/PETROBRASADR"/>
        <s v="RWE/ENGIE/DEVON ENERGY"/>
        <s v="DHL/LYFT INC"/>
        <s v="DHL/SAP/SIEMENS"/>
        <s v="BAMI/DIA/STLAM/UCG"/>
        <s v="DIA/BMPS/STLAM/BAMI"/>
        <s v="DIA/LDO/NEXI/TEN"/>
        <s v="DIA/STLAM/TEN/PIRC"/>
        <s v="DIAGEO/HEINEKEN"/>
        <s v="STMMI/STLAM/DIA/BMPS"/>
        <s v="BAYER/PFIZER/DIASORIN"/>
        <s v="DIAS/ENEL/BPER/LDO"/>
        <s v="DIAS/ENEL/LDO/STM"/>
        <s v="DIASORIN/SAIPEM/NEXI"/>
        <s v="ENEL/TENARIS/POSTE ITALIANE/DIASORIN"/>
        <s v="GENERALI/DIASORIN"/>
        <s v="MPS/DIAS/MONC/PRYS"/>
        <s v="STM/STLA/DIAS/BPM"/>
        <s v="DIREXION 3X DLY 20+Y"/>
        <s v="BABA/DG/KER/MC"/>
        <s v="DOLLAR GENERAL"/>
        <s v="DOMINION/ENPH/VEOLIA"/>
        <s v="E.ON/ENEL"/>
        <s v="E.ON/ENGIE/ENEL/RWE"/>
        <s v="ENEL/ENGIE/E.ON"/>
        <s v="ENEL/EON/SRUN"/>
        <s v="ENGIE/E.ON/VEOL/NEXT"/>
        <s v="ENGIE/VEOLIA ENV/IBERDROLA/E.ON/ENEL"/>
        <s v="EON"/>
        <s v="EON/ENEL/ENGI/RWE/VIE"/>
        <s v="AMERICAN AIRLINES/RYANAIR/EASYJET"/>
        <s v="EASYJET/AIRBNB/TRIPADVISOR"/>
        <s v="EASYJET/LUFTHANSA/AIR FRANCE-KLM"/>
        <s v="LUFTHANSA/EASYJET/AIR FR-KLM/UNITED AIRL"/>
        <s v="EBAY"/>
        <s v="ZALANDO/REALREAL/EBAY"/>
        <s v="ELECTRONIC ARTS/TAKETWO INTERACTIVE SOFT"/>
        <s v="UBISOFT ENTERTAINMENT/ELECTRONIC ARTS"/>
        <s v="BAY/ELI/MERCK/NOVO"/>
        <s v="BAYER/LLY/NOVOB/PFE"/>
        <s v="ELI LILLY/MERCK"/>
        <s v="ELI LILLY/PFIZER"/>
        <s v="LILLY/MODERNA/PFIZER"/>
        <s v="LLY/MRNA/NVO"/>
        <s v="LLY/NOVOB"/>
        <s v="SANOFI/LLY/MODERNA"/>
        <s v="EMBRACER/UBISOFT"/>
        <s v="RWE/ENAGAS/ENEL"/>
        <s v="BAMI/ENEL/ENI/ISP"/>
        <s v="BPM/ENEL/STELLANTIS"/>
        <s v="BPM/MONCLER/ENEL/LEONARDO"/>
        <s v="ENEL"/>
        <s v="ENEL/ENI"/>
        <s v="ENEL/STELLANTIS"/>
        <s v="MEDIOBANCA/ENEL/UNICREDIT/ENI"/>
        <s v="ES50/ESAP/ESXB/SP500"/>
        <s v="ENEL/ENGI/ENI/TTE"/>
        <s v="ENGIE"/>
        <s v="ENGIE/NEXT/VEOLIA/SIEM"/>
        <s v="IBERDROLA/SNAM/ENGIE"/>
        <s v="VEOLIA/ENGIE/IBERDROLA/ENEL"/>
        <s v="BPM/ENI/INTESA"/>
        <s v="ENI"/>
        <s v="ENI/INTESA SANPAOLO/STELLANTIS/UNICREDIT"/>
        <s v="ENI/ISP/STLA/STM FR"/>
        <s v="ENI/MB/STLA/STM FR"/>
        <s v="ENI/UNICREDIT"/>
        <s v="ENPH/GAMESTOP/PALANT"/>
        <s v="ENPH/SUNRUN/VEOLIA"/>
        <s v="ENPHASE/PALANT/SUN"/>
        <s v="ENPHASE/PLUG POWER/SUNRUN"/>
        <s v="SOLAR/ENPH/VEOLIA"/>
        <s v="PLUG POW/SOLAREDGE/FIRSTSOLAR/ENPHASE E"/>
        <s v="PLUGPOWER/ENPHASE ENERGY/SOLAREDGE"/>
        <s v="ENR/MBG/TUI/UCG"/>
        <s v="EQUINOR/NEXTERA/RWE/VEOLIA"/>
        <s v="A2A/ENEL/ERG/TELECOM ITA"/>
        <s v="LDO/ERG/RACE/MONCL"/>
        <s v="ERICSS/PORSCHE/SOCGEN"/>
        <s v="ADIDAS/ESSILORLUXOTTICA/NIKE"/>
        <s v="ENEL/ESSILOR/STM/STELLANTIS"/>
        <s v="Estee Lauder Cos Inc"/>
        <s v="ESTEELAUDER/KER/SFER"/>
        <s v="ESTOXX 50/ESTOXX BANKS"/>
        <s v="ESTOXX 50/ESTOXX BANKS/NIKKEI 225/S&amp;P500"/>
        <s v="NASDAQ/ESTOXX 50/S&amp;P500/NIKKEI"/>
        <s v="ESTOXX BANKS/FTSEMIB/NIKKEI225/S&amp;P500"/>
        <s v="FMIB/ESTOXX SEL DIV 30"/>
        <s v="ESX50/ESXB/FMIB/NSQ"/>
        <s v="EURNEXT CORE EUR&amp;GLBL CLIM CHG EW DEC 5%"/>
        <s v="EURNEXT EUR LARGE CAP BIODIVE LEAD 30 DE"/>
        <s v="EURO STOXX 50"/>
        <s v="EURO STOXX 50/FTSE 100/FTSE MIB/S&amp;P 500"/>
        <s v="FXI/SX5E/SPX/NKY"/>
        <s v="NKY/NDX/SX5E/SMI/SPX"/>
        <s v="NKY/SPX/SX7E/EWZ UP"/>
        <s v="RTY/SPX/NKY/SD3E"/>
        <s v="SPX/NDX/RTY"/>
        <s v="SPX/UKX/SX5E/NKY"/>
        <s v="SX7E/NDX/N225/SPX"/>
        <s v="XLF UP/SPX/SD3E/SX7E"/>
        <s v="EURO STOXX 50/S&amp;P 500/EURO STOXX BANKS"/>
        <s v="EURO STOXX Banks"/>
        <s v="EURO STOXX BANKS INDEX/WTI CRUDE OIL"/>
        <s v="EURO STOXX BANKS/NIKKEI 225/S&amp;P500"/>
        <s v="EURO STOXX BANKS/STOXX 600 OIL &amp; GAS"/>
        <s v="SXX EU600 UTIL/NIKK 225/ESXXBANK/RUSS200"/>
        <s v="EURO STOXX50/FTSEMIB/NASDAQ100/NIKKEI225"/>
        <s v="Euronext Eurozone Div &amp; Gov 40EW DEC5%"/>
        <s v="EUROSTOXX 50/S&amp;P 500/WTI CRUDE OIL FT"/>
        <s v="EUROSTOXX BANKS/HICP INFLATION INDEX"/>
        <s v="EUROSTOXX SELDIV 30/EUROSTOXX BANKS"/>
        <s v="INTESA/EUROSTOXX BANKS"/>
        <s v="MPS/EUROSTOXX BANKS"/>
        <s v="Eurostoxx Oil &amp; Gas"/>
        <s v="EUROSTOXX SEL DIV30"/>
        <s v="Eurostoxx Utilities"/>
        <s v="EUROSTOXX50/FTSE100/S&amp;P500/SMI"/>
        <s v="EUROSTOXX50/FTSEMIB/NASDAQ100"/>
        <s v="EUROSTOXX50/FTSEMIB/NIKKEI225/S&amp;P500"/>
        <s v="FTSE MIB/EUROSTOXX50"/>
        <s v="S&amp;P500/NIKKEI225/EUROSTOXX50"/>
        <s v="SX6P/EUROSTOXX50/S&amp;P500/EUROSTOXXBANKS"/>
        <s v="EURTRY EXCHANGE RATE"/>
        <s v="EWZ/FXI"/>
        <s v="FXI/SX5E/SMI/EWZ"/>
        <s v="SX7E/EWZ UP/RTY"/>
        <s v="MODERNA/EXELIXIS INC/VERTEX PHARMA INC"/>
        <s v="ENI/EXXON/NVIDIA/TESLA"/>
        <s v="EXXON MOBILE"/>
        <s v="MONC/EXXON/SIEMENS"/>
        <s v="EZ/NKY/UKX/SXPP"/>
        <s v="FEDEX CORP/UNITED PARCEL SERVICE"/>
        <s v="BMPS/ENI/FERRARI"/>
        <s v="FERRARI/ENEL/BPM/FINECO"/>
        <s v="FERRARI/INTESA/NETFLIX"/>
        <s v="G/RACE/MONC/UCG"/>
        <s v="RACE/INTESA SANPAOLO"/>
        <s v="STMMI/LDO/RACE/UCG"/>
        <s v="FINCANTIERI/BPER/STM"/>
        <s v="BANCO BPM/FINECO/UNICREDIT"/>
        <s v="BMPS/BPER/FINECO"/>
        <s v="BPM/ENI/FINECO/ISP"/>
        <s v="FINECO/UNICREDIT/MPS"/>
        <s v="FinecoBank Banca"/>
        <s v="MICROSOFT/VISA/NEXI/FINECOBANK"/>
        <s v="MPS/BPER/FINECO/NEXI"/>
        <s v="MPS/BPER/FINECO/UCG"/>
        <s v="MPS/BPM/BPER/FINECO"/>
        <s v="FIRST SOLAR/NEXTERA/SUNNOVA"/>
        <s v="FSLR/NEE/RUN"/>
        <s v="VESTAS WIND/FIRST SOLAR/SUNRUN"/>
        <s v="FMIB/NDX/SP500/SX50"/>
        <s v="F LOCKER/R LAUREN/VICTORIAS SECRET"/>
        <s v="FOOT/PARA/JSTEAT/ZAL"/>
        <s v="ZALANDO/FOOT LOCKER/PAYPAL"/>
        <s v="F/MBG/RNO"/>
        <s v="FORD MOTORS"/>
        <s v="FORD/MERCEDES/RENAULT/VOLKS"/>
        <s v="FORD/STELLANTIS/TESLA"/>
        <s v="FORD/STELLANTIS/TESLA/VOLKSWAGEN"/>
        <s v="FORD/STELLANTIS/VOLKSWAGEN"/>
        <s v="FORD/TESLA/STELLANTIS"/>
        <s v="FORD/TESLA/VOLKSWAGEN"/>
        <s v="PORSCHE/FORD/RENAULT"/>
        <s v="Former Charter Communications Parent Inc"/>
        <s v="ENEL/FORTUM/RWE/VER"/>
        <s v="VEOLIA/ENEL/FORTUM/RWE"/>
        <s v="FORVIA/SWISS RE"/>
        <s v="GOLD/NEM/FCX"/>
        <s v="FTWTI/FTBRENT"/>
        <s v="SX7E/FTMIB/NDX/NKY"/>
        <s v="SX7E/FTMIB/NDX/SPX"/>
        <s v="FTSE 100"/>
        <s v="FTSE MIB INDEX"/>
        <s v="FTSEMIB/NASDAQ 100/NIKKEI 225"/>
        <s v="FTSEMIB/NASDAQ/NIKKEI225/SP500"/>
        <s v="NIKKEI225/FTSEMIB"/>
        <s v="SX5E/SX7E/FTSEMIB"/>
        <s v="SXEP/NKY/FTSEMIB/OMX/KWEB"/>
        <s v="FXI/SMI/NDX/SX7E"/>
        <s v="FXI/SPX/SD3E/SX7E"/>
        <s v="FXI/UBT/SPX"/>
        <s v="SPX/UKX/SX5E/NDX/FXI"/>
        <s v="SX6P/NKY/FXI/RTY"/>
        <s v="SXEP/SMI/FXI/RTY"/>
        <s v="FXI UP/NKY/NDX/SX7E"/>
        <s v="FXI UP/RTY/SXPP"/>
        <s v="NDX/FXI UP/SX7E/SX5E"/>
        <s v="SX5E/FXI UP/NDX/NKY"/>
        <s v="SX6P/SX5E/FXI UP/SPX"/>
        <s v="SXEP/NDX/SX7E/FXI UP"/>
        <s v="PORSCHE AG VZ/GEN MOTO/TESLA/VOLKSWAGEN"/>
        <s v="BBVA/ACA/ISP/GLE"/>
        <s v="BPER/BPM/CBK/GLE"/>
        <s v="BPM/DBK/GLE/CBK"/>
        <s v="BAMI/UNICREDIT/GS"/>
        <s v="GOLDMAN/TESLA/COINBASE"/>
        <s v="BAYER/GRIFOLS/PFIZER"/>
        <s v="GSK/ROCHE/NOVO NORDISK (ADR)"/>
        <s v="HANG SENG CHINA ENTR"/>
        <s v="FERRARI/ROLLSROYC/PORSCHE/HARLEYDAVIDSON"/>
        <s v="VIVENDI/VODAFONE/HAVAS/LOUIS HACHETTE"/>
        <s v="ARCELOR/SGOB/HEIDEL"/>
        <s v="COMMERZ/HEID/SAP"/>
        <s v="ARCELORMITTAL/HELLOFRESH/VARTA"/>
        <s v="KERING/LVMH/HER/MON"/>
        <s v="KERING/LVMH/HERMES"/>
        <s v="LVMH/MONC/HERMES"/>
        <s v="PORSCHE AUTOM/UNICREDIT/MONCLER/HERMES"/>
        <s v="FERRARI/HP/SHELL/UCG"/>
        <s v="FTSEMIB/HSCEI/RUSSEL"/>
        <s v="BOSS/KER/MONC/TPR"/>
        <s v="KERING/MONCLER/RALPHL/BOSS"/>
        <s v="MONC/BOSS/LVMH/KER"/>
        <s v="ACA/BBVA/ENGI/IBE"/>
        <s v="BPM/ENEL/IBE/UCG"/>
        <s v="ENEL/IBERDROLA/VEOLIA ENVIRON"/>
        <s v="ENEL/RWE/IBERDROLA/VEOLIA"/>
        <s v="ENGIE/IBERDROLA"/>
        <s v="ENI/A2A/SNAM/IBE"/>
        <s v="IBE/SEDG/VIE"/>
        <s v="ENI/TOTAL/IBER/ENEL"/>
        <s v="SX5E/SXAP/KOSPI2/AS51/IBEX"/>
        <s v="ASML/INFIN/SAP"/>
        <s v="BPM/BPER/INFIN/KER"/>
        <s v="BPM/VOLKS/INFIN"/>
        <s v="INFINEON TECHNOLOGIE"/>
        <s v="INFINEON/MU/AMD/NVDA"/>
        <s v="INFINEON/SAP"/>
        <s v="BAYER/ING/VOLKSWAGEN/UNICREDIT"/>
        <s v="ENEL/VOLKSWAGEN/ING"/>
        <s v="ING"/>
        <s v="ING/AXA/BAYER"/>
        <s v="ING/NEXI/TENARIS"/>
        <s v="ENEL/INTC/UCG"/>
        <s v="INT/QCOMM/NVIDIA"/>
        <s v="INTEL"/>
        <s v="INTEL/STMMI/META"/>
        <s v="ALPHAB/IBM/META/NVIDIA"/>
        <s v="Intesa Sanpaolo"/>
        <s v="INTESA/UNICREDIT"/>
        <s v="VOW/BABA/INTL"/>
        <s v="INVES/JEFF/KKR/WELLS"/>
        <s v="IONQ/ROBLOX/SOUND AI"/>
        <s v="ISTOXX CORE EURO &amp; GLOBAL WATER DECR 5%"/>
        <s v="ISTOXX EUROPE 600 ESG-X NR DECREMENT 4.7"/>
        <s v="ISXX DECR STLA/VOLKS"/>
        <s v="A2A/ENEL/ITALGAS"/>
        <s v="BPE/NEXI/STM/ITALGAS"/>
        <s v="ENI/ENEL/ITALGAS"/>
        <s v="STELLANTIS/ITALGAS/TELECOM ITA/UNICREDIT"/>
        <s v="FERRARI/IVECO/STLA"/>
        <s v="Iveco Group N.V."/>
        <s v="CPR/IVG/MONC/STLAM"/>
        <s v="LI AUTO/JD.COM/XPENG"/>
        <s v="J&amp;J/MSFT/COCA/MCDON"/>
        <s v="BPM/COMMERZ/JULIUS/UCG"/>
        <s v="LDO/NEXI/KON PHILIPS/K+S"/>
        <s v="BMPS/KER/STLAM/STMPA"/>
        <s v="KERING"/>
        <s v="KERING/LVMH/RH"/>
        <s v="SG/STMPA/STL/KERING"/>
        <s v="BAYER/PHILIPS/STLA"/>
        <s v="TELEFONICA/KPN/VODAFONE"/>
        <s v="Lenovo Group Limited"/>
        <s v="BPM/LDO/STLA/STM"/>
        <s v="G/ENEL/ENI/LDO"/>
        <s v="INTESA/LDO/UNICREDIT"/>
        <s v="ISP/ENI/UCG/LEONARDO"/>
        <s v="LEONARDO/NEXI/STM"/>
        <s v="LEONARDO/SAFRAN/RHEINMETALL"/>
        <s v="NEXI/LEONARDO"/>
        <s v="ADS/LEVI/NIKE"/>
        <s v="LI/PDD/NTES/BABA"/>
        <s v="LOGITECH"/>
        <s v="DIS/COCACOLA/OR/ENEL"/>
        <s v="KERING/LOREAL"/>
        <s v="LOREAL/LVMH/NIKE"/>
        <s v="LOREAL/MOND/PERN/WAL"/>
        <s v="PROCTER &amp; GAMBLE/PFIZER/L'OREAL"/>
        <s v="ST/OR/ENI/CAMP"/>
        <s v="LVMH/MONCLER"/>
        <s v="STMMI/BAMI/STLAM/LVMH"/>
        <s v="MACY'S/WAYFAIR"/>
        <s v="MARATHON DIG/WOLFSPEED"/>
        <s v="COIN/MARA/RIOT"/>
        <s v="MARA/MSTR/RIOT"/>
        <s v="MPC/PLUG/RUN"/>
        <s v="TTE/ENGIE/MPC/VEOLIA"/>
        <s v="INTEL/MARVELL/NVIDIA"/>
        <s v="MAZDA/PORSCHE/RENAULT/STELLANTIS"/>
        <s v="ENEL/ENI/ISP/MBPS"/>
        <s v="COCA-COLA/MCDONALDS/STARBUCKS"/>
        <s v="BAMI/BMPS/MB/UCG"/>
        <s v="BPM/ISP/MB"/>
        <s v="INTESA SANPAOLO/MEDIOBANCA/ENEL"/>
        <s v="MPS/BPM/MEDIOBANCA"/>
        <s v="UCG/MB/BPM/ISP"/>
        <s v="MEDTRONIC/THERMO FISHER SCIENTIFIC"/>
        <s v="M-BENZ/STELLANTIS/VOLKSWAGEN"/>
        <s v="MBG/RNO/TSLA"/>
        <s v="Mercedes-Benz Group AG"/>
        <s v="SAP/SIEMENS/VOLKSWAGEN/MERCK &amp; CO"/>
        <s v="BAYER/SANOFI/MERCK/PFIZER"/>
        <s v="NOVARTIS/MERCK/SANDOZ"/>
        <s v="PFIZER/MERCK/SANOFI"/>
        <s v="MERCK KGAA"/>
        <s v="PFIZER/MERCK KGAA"/>
        <s v="BAMI/ISP/META/NVIDIA"/>
        <s v="BPER/BPM/FBK/UCG"/>
        <s v="ISP/UCG/FBK/BPM"/>
        <s v="AMD/INTEL/MU"/>
        <s v="ASML/MU/TSM"/>
        <s v="COIN/HOOD/MICRO/RIOT"/>
        <s v="MICRO/NVIDIA/SOFI"/>
        <s v="MICRON TECHNOLOGY IN"/>
        <s v="MICROSOFT"/>
        <s v="MSFT/NVDA/TESLA/VISA"/>
        <s v="MSFT/NVDA/TSLA/PATH"/>
        <s v="NVIDIA/PALANT/MSFT"/>
        <s v="COIN/MRNA/MSTR"/>
        <s v="MICROSTRATEGY INC"/>
        <s v="MSTR/NVDA/TSLA"/>
        <s v="Moderna Inc"/>
        <s v="MODERNA/NOVAVAX"/>
        <s v="MODERNA/PFIZER"/>
        <s v="BPM/ENI/ISP/MONC"/>
        <s v="BPM/MONCLER/STELLANTIS/UNICREDIT"/>
        <s v="INTESA/MONCLER/UCG"/>
        <s v="MONCL/BPER/BPM/SAIP"/>
        <s v="MSCI EMERGING MARKETS"/>
        <s v="NASDAQ 100/EURO STOXX 50/NIKKEI 225"/>
        <s v="NDX/NKY/SMI/SX7E"/>
        <s v="RTY/NKY/NDX/SX7E"/>
        <s v="SX7E/SXPP/SD3E/XLF/NDX"/>
        <s v="SXEP/NDX/SX5/RTY/SXP"/>
        <s v="NEL ASA/PLUG POWER/SUNRUN"/>
        <s v="CBK/META/NESTE"/>
        <s v="NESTE"/>
        <s v="ISP/KO/ENEL/NESTLE"/>
        <s v="NESTLE/KRAFT HEINZ"/>
        <s v="NESTLE/UNILEVER"/>
        <s v="AMAZON/NETFLIX"/>
        <s v="AMZN/AI/INTC/NFLX"/>
        <s v="ASML/NETFLIX/RENAULT"/>
        <s v="BPM/META/NETFLIX/UCG"/>
        <s v="META PLATFORMS/NETFLIX/TESLA"/>
        <s v="NFLX/PARA/WBD"/>
        <s v="NEWMONT/RIOTINTO"/>
        <s v="BPM/MPS/NEXI"/>
        <s v="INTESA SANPAOLO/UNICREDIT/NEXI/BANCO BPM"/>
        <s v="INTESA/UNICREDIT/NEXI"/>
        <s v="MPS/NEXI/STLAM/STM"/>
        <s v="NEXI"/>
        <s v="ENEL/NEXTERA/VESTAS"/>
        <s v="ADIDAS/BNP/NIKE"/>
        <s v="ADIDAS/PUMA/UNDER ARMOUR A/NIKE"/>
        <s v="NIKE"/>
        <s v="NIKKEI 225"/>
        <s v="NIO/PLUG/SUNRUN"/>
        <s v="NIO/TESLA/FORD"/>
        <s v="TESLA/NIO"/>
        <s v="TESLA/STELLANTIS/NIO"/>
        <s v="FORD/NISSAN/RENAULT"/>
        <s v="NISSAN"/>
        <s v="NKY/SXE/RTY/UKX"/>
        <s v="SX5E/NKY/S&amp;P500"/>
        <s v="SX7E/NKY/RTY/SX6E"/>
        <s v="NN GROUP"/>
        <s v="NOKIA OYJ"/>
        <s v="NOKIA/SAMSUNG/TDK"/>
        <s v="TAIWAN SEMICONDUC MANUF/NORDEX/SOLAREDGE"/>
        <s v="SAF/NOC/SAABB/LDO"/>
        <s v="MODERNA/NOVARTIS/SANOFI/SANDOZ"/>
        <s v="NOVARTIS"/>
        <s v="MPS/NOVO/STM/TSLA"/>
        <s v="NOVO NORDISK B"/>
        <s v="NVIDIA Corp"/>
        <s v="NYMEX WTI CRUDE OIL FUTURE"/>
        <s v="ENI/OCC PETR/REPS"/>
        <s v="STOXX 600 HEALTH/UTILITIES/OIL&amp;GAS"/>
        <s v="Oersted A/S"/>
        <s v="PAL/MSFT/AMZN/NVDA"/>
        <s v="COINBASE/PALANTIR/REDDIT"/>
        <s v="CRM/MSFT/NVDA/PLTR"/>
        <s v="INTEL/NVIDIA/PALANTIR"/>
        <s v="NVDA/TSLA/PLTR"/>
        <s v="NVIDIA/PALO/UIPATH"/>
        <s v="BMPS/PAYPAL/MERCEDES"/>
        <s v="KERING/PAYPAL"/>
        <s v="PayPal Holdings Inc"/>
        <s v="Peloton Interactive INC"/>
        <s v="PEPSICO INC/PERNOD RICARD SA"/>
        <s v="PEPSICO/STARBUCKS/WK KELLOGG"/>
        <s v="KRAFT/PERNOD/NIKE"/>
        <s v="PERNOD RICARD"/>
        <s v="PFIZER"/>
        <s v="PFIZER/ROCHE HOLDING"/>
        <s v="UNICREDIT/ENEL/PFIZER"/>
        <s v="WALTDI/COCA/PFIZ"/>
        <s v="META/PINT/REDD/SNAP"/>
        <s v="A2A/PIRELLI/TENARIS"/>
        <s v="BPER/PIRELLI/STM FR"/>
        <s v="ENI/PIRELLI/UNICREDIT"/>
        <s v="INTESASANPAOLO/MONCLER/PIRELLI/UNICREDIT"/>
        <s v="LDO/PIRC/STMMI/BPE"/>
        <s v="MONC/RACE/PIRC/STLA"/>
        <s v="NEXI/PIRELLI/STELLANTIS/UNICREDIT"/>
        <s v="PIRELLI/STELLANTIS/UNICREDIT"/>
        <s v="ENEL/PLUG/SIEMENS"/>
        <s v="PLUG POWER INC/SUNRUN INC"/>
        <s v="PLUG POWER/RENAULT/ENI"/>
        <s v="PLUG POWER/SEDG"/>
        <s v="PLUG POWER/SUNRUN/ENEL"/>
        <s v="PLUG/SUNNOVA/SUNRUN"/>
        <s v="SUNRUN/PLUG POWER/VEOLIA"/>
        <s v="FERRARI/PORSCHE AG VZ"/>
        <s v="FERRARI/PORSCHE AG/TESLA"/>
        <s v="PORSCHE AG/RENAULT/STELLANTIS"/>
        <s v="RENAULT/VOLKSWAGEN/STELLANTIS/PORSCHE AG"/>
        <s v="STELLANTIS/PORSCHE/TESLA"/>
        <s v="BURBERRY/FERRAGAMO/PORSCHE AUTOMOBIL"/>
        <s v="PORSCHE AUTOMOBIL/UNICREDIT/MONCLER"/>
        <s v="RNO/P911/F/MBG"/>
        <s v="FORD/TESLA/PORSCHE VZ"/>
        <s v="POSTE AND ESTX BANK"/>
        <s v="ENEL/ENI/POSTE/UCG"/>
        <s v="ENI/POSTE ITALIANE"/>
        <s v="GENERALI/INTESA/POSTE IT"/>
        <s v="LDO/STLA/POSTE/STM"/>
        <s v="Poste Italiane SpA"/>
        <s v="POSTE ITALIANE/STMICROELECTRONICS"/>
        <s v="SAIP/POSTE/ISP/ENEL"/>
        <s v="STM/STLA/POSTE/TENAR"/>
        <s v="LVMH/CAPRI HOLDINGS/PRADA/SALVATORE FER"/>
        <s v="BPM/ISP/PROSH 20+ Y ETF/UCG"/>
        <s v="BPM/PROSHRS 20Y ETF/UCG"/>
        <s v="BPM/PROSHARES 20+ Y ETF"/>
        <s v="PROSHARES 20+Y ETF"/>
        <s v="BPM/PROSHR ETF/SG/UCG"/>
        <s v="BMPS/PRY/SAIPEM"/>
        <s v="LDO/PRY/STM/UCG"/>
        <s v="PRY/STLAM/STMPA/UCG"/>
        <s v="PRYS/STLA/STM FR"/>
        <s v="PRYS/UCG/ENI/FERRARI"/>
        <s v="PRYSM/STLA/STM/UCG"/>
        <s v="Prysmian"/>
        <s v="PRYSMIAN/FBK/SAIPEM"/>
        <s v="SNAM/ENEL/ENI/PRYS"/>
        <s v="ENI/LDO/PST/TIT"/>
        <s v="PST/MPS/RACE/MB"/>
        <s v="INTEL/QUALCOMM"/>
        <s v="BARC/ISP/RBI"/>
        <s v="BARC/MPS/NEXI/RBI"/>
        <s v="BARCL/MPS/RAIFFEI"/>
        <s v="ISP/RAIFF/UCG"/>
        <s v="MPS/BPER/RAIFF/UCG"/>
        <s v="MPS/SOCGEN/RAIFFEISE"/>
        <s v="RH/RALPH LAUREN/LVMH"/>
        <s v="COINBASE/ROBINHOOD/REDDIT"/>
        <s v="BAMI/RENAULT/UCG"/>
        <s v="BANCO BPM/NVIDIA/RENAULT"/>
        <s v="BPER/BPM/MPS/RENAULT"/>
        <s v="BPM/RNO/STLA/VOLKS"/>
        <s v="RENAULT SA"/>
        <s v="ENEl/ENGIE/REP/TTEF"/>
        <s v="ENGIE/REPSOL"/>
        <s v="ENI/REPSOL SM"/>
        <s v="REPSOL SM"/>
        <s v="REPSOL YPF S.A."/>
        <s v="STM/REPSOL"/>
        <s v="UCG/REPSOL"/>
        <s v="LDO/RHM/TKA"/>
        <s v="LEONARDO/SAFRAN/RHEINMET/BOEING"/>
        <s v="RHEINMETALL"/>
        <s v="THALES/RHEINMETALL/LEONARDO"/>
        <s v="INFINEON/NFLX/RIO"/>
        <s v="RIVIAN AUTOMOTIVE/TESLA"/>
        <s v="RIVIAN/FORD/GENERAL MOTORS"/>
        <s v="RMS/KER/MONC"/>
        <s v="Robinhood Markets Inc"/>
        <s v="G/ENI/ROCHE/VOLKS"/>
        <s v="ROCHE HOLDING/SANOFI"/>
        <s v="ROCHE/PFIZER/MODERNA"/>
        <s v="RHEIN/LDO/SAAB/RR"/>
        <s v="AIR FRA-KLM/AMERICAN AIR/ROYAL C"/>
        <s v="AIRBNB/ROYAL CARIBBEAN INTERNATIONAL/TRI"/>
        <s v="SX6P/NDX/SX7E/RTY"/>
        <s v="ENEL/ENI/SRG/RWE"/>
        <s v="ENI/VEOLIA/RWE/SHELL"/>
        <s v="REN/UCG/VODA"/>
        <s v="RWE"/>
        <s v="SPDR S&amp;P OIL&amp;GAS ETF/SXEU600AUTO&amp;PARTS/S"/>
        <s v="S AND P 500"/>
        <s v="S AND P/ ASX 200"/>
        <s v="S&amp;P EUR50 SYN5% IDX"/>
        <s v="S&amp;P EUUSAJAP100 NET02050 PARISALIGNSEL5%"/>
        <s v="S&amp;P GLBL CLEAN ENERGY 3.5% DECREMENT IND"/>
        <s v="S&amp;P NEXTGENERATIONEU RECOVERY EQU 5% DEC"/>
        <s v="S&amp;P TRANS 100 ESGSEL QUALWEIGH 5%DEC IND"/>
        <s v="THAL/LDO/RHEIN/SAFR"/>
        <s v="BMPS/SAIPEM/UCG"/>
        <s v="BNP/BPER/ISP/SAIPEM"/>
        <s v="BPER/SPM/G"/>
        <s v="BPM/UNICREDIT/ENEL/SAIPEM"/>
        <s v="SAIPEM"/>
        <s v="SAIPEM/BPER/STM"/>
        <s v="STLAM/SPM/ISP"/>
        <s v="AMD/MSFT/SALES"/>
        <s v="SALESFORCE.COM INC"/>
        <s v="BPER/BPM/MPS/SFER"/>
        <s v="BPER/FERRAGAMO/STLA"/>
        <s v="FERRARI/MONCLER/SALVATORE FERRAGAMO"/>
        <s v="LVMH/SALVATORE FERRAGAMO/KERING"/>
        <s v="PORSCHE/FERRARI/MONC/SFER"/>
        <s v="Salvatore Ferragamo SpA"/>
        <s v="SAMSUNG ELECTRONICS"/>
        <s v="BAYER/PFIZER/SANOFI"/>
        <s v="SANOFI-AVENTIS"/>
        <s v="SAP/ASML HOLDING/STM"/>
        <s v="SAP/TESLA/NVIDIA"/>
        <s v="SLB"/>
        <s v="SD3E/SXEP/SX6E/SXPP"/>
        <s v="AXA/SHELL/TERNA"/>
        <s v="ENI/REPSOL/SHELL/TOTALENERGIES"/>
        <s v="Shell Plc"/>
        <s v="SHELL/TOTALENERGIES/REPSOL"/>
        <s v="AMZN/BABA/SHOP"/>
        <s v="ENEL/ENI/RACE/SIEM"/>
        <s v="ENGIE/SIEM/RWE/VEO"/>
        <s v="SIEMENS AG"/>
        <s v="Siemens Energy AG"/>
        <s v="SX6E/SMI/SX7E/UKX"/>
        <s v="ENEL/INTESA/SNAM"/>
        <s v="ENEL/SNAM/VEOLIA"/>
        <s v="ENI/ENEL/SNAM/BNP"/>
        <s v="ENI/SNAM/STELLANTIS/UNICREDIT"/>
        <s v="GENERALI/BPM/SNAM"/>
        <s v="GENERALI/MEDIOBANCA/SNAM"/>
        <s v="SNAM/ENEL/ENI"/>
        <s v="STLA/SNAM/RACE/TIT"/>
        <s v="SNAP INC."/>
        <s v="ISP/BPM/SG"/>
        <s v="MPS/SG/VOLKS/WORLDL"/>
        <s v="SOCIETE GENERALE"/>
        <s v="SOCIETE GENERALE/BNP PARIBAS/UNICREDIT"/>
        <s v="SOLACTIVE CYBER SECURITY TECH 3.5% DECR"/>
        <s v="SOLACTIVE CYBER SECURITY TECHNOLOGY DECR"/>
        <s v="SOLACTIVE EURPE AND UNTSTATES TECH 30/70"/>
        <s v="SOLACTIVE EURPE GREENDEAL SELION AR5%IND"/>
        <s v="SOLACTIVE HYDROGEN ESG EUR INDEX"/>
        <s v="SOLACTIVE SEMICONDUCTOR EQUIP 21 AR5%IND"/>
        <s v="SOLAR/SUNRUN/VEOLIA"/>
        <s v="Solaredge Technologies"/>
        <s v="VESTAS WIND SYS/SUNRUN/SOLAREDGE TECH"/>
        <s v="ZALANDO/TESLA/SOLAREDGE"/>
        <s v="SUNRUN/SOLARDEDGE/SUNNOVA"/>
        <s v="SOUNDHOUN/WOLFSPEED"/>
        <s v="BMPS/STLAM/STMPA"/>
        <s v="BPM/STLA/STM FR/UCG"/>
        <s v="STELLANTIS IT"/>
        <s v="STMPAFP/TEN IM/UCG"/>
        <s v="STOXX Europe 600 Basic Resources"/>
        <s v="BKT 3 STOXX"/>
        <s v="BKT 4 ESTOXX"/>
        <s v="STOXX Europe 600 Oil &amp; Gas"/>
        <s v="STOXX Europe 600 Technology"/>
        <s v="SXPP/SXKP/SXTP"/>
        <s v="STOXX EUROPE SELECT DIVIDEND 30"/>
        <s v="STOXXEU 600 Auto Parts"/>
        <s v="BMPS/NVIDIA/SUNRUN"/>
        <s v="ENEL/VESTAS/SUNRUN"/>
        <s v="ENGIE/SUNRUN/VESTAS WIND"/>
        <s v="Super Micro Computer"/>
        <s v="TSLA/PLTR/SMCI"/>
        <s v="KER/LVMH/MONC/SWATCH"/>
        <s v="SWISS MARKET INDEX"/>
        <s v="LDO/PIRC/SRG/STLAM"/>
        <s v="NDX/SX7E/SX6E/NKY"/>
        <s v="NKY/NDX/SX6P/SX7P"/>
        <s v="SX7E/SX8P/SXEE"/>
        <s v="SX8P/SXPP"/>
        <s v="SX7E/SXAP/SXDP"/>
        <s v="FTSEMIB/NKY/SPX/SXPP"/>
        <s v="ASML/SNPS"/>
        <s v="Synopsys"/>
        <s v="INTEL/NVIDIA/TAIWAN"/>
        <s v="BPM/MPS/BPER/TELECOM IT"/>
        <s v="BPM/MPS/LDO/TELECOM"/>
        <s v="BPM/STELLANTIS/TELECOM"/>
        <s v="STELLANTIS/TELECOM ITALIA/UNICREDIT"/>
        <s v="TELECOM ITALIA"/>
        <s v="BANCO BPM/TENARIS/UNICREDIT"/>
        <s v="BPER/TENARIS/MONCLER"/>
        <s v="ENI/SAIPEM/TENARIS"/>
        <s v="TENARIS/BANCO BPM/STM"/>
        <s v="ENEL/TERNA/DAVIDE CAMPARI-MILANO"/>
        <s v="ENI/ENEL/TERNA/SNAM"/>
        <s v="ENI/TERNA/SAN"/>
        <s v="TERNA/BMPS/BPM/STMMI"/>
        <s v="TERNA/ENEL/ENI/BNP"/>
        <s v="TESLA INC"/>
        <s v="COCA COLA CO"/>
        <s v="COCA-COLA/WALT DISNEY"/>
        <s v="The Kraft Heinz Company"/>
        <s v="CAPRI HOLDINGS/BURBERRY/REALREAL"/>
        <s v="REALREAL/ZALANDO/AMAZON"/>
        <s v="DISNEY/WARNER BROS"/>
        <s v="WALT DISNEY CO"/>
        <s v="THYSSENKRUPP AG"/>
        <s v="TMF UP/SX5E/SPX"/>
        <s v="TMF UP/SX7E"/>
        <s v="BNP/LVMH/TOTAL"/>
        <s v="BNP/TOTAL/AXA"/>
        <s v="ENEL/ENI/TOTALENERGIES"/>
        <s v="TotalEnergies"/>
        <s v="TOTALENERGIES/ENEL/ENGIE/VEOLIA"/>
        <s v="TTE/AMD/UCG/VOW3"/>
        <s v="FORD/TOYOTA/VOLKS"/>
        <s v="TRUMP MEDIA &amp; TECH"/>
        <s v="AIR FR/CARN/D LUFT/TUI"/>
        <s v="AIRFRA/TUI"/>
        <s v="TESLA/UBER/VOLKSWAGEN"/>
        <s v="BPM/ISP/UBI/UCG"/>
        <s v="BPM/UBISOFT"/>
        <s v="UBISOFT"/>
        <s v="BAMI/BNP/CBK/UBSG"/>
        <s v="BNP/ISP/UBS"/>
        <s v="UBS GROUP AG"/>
        <s v="UBS/BNP/CA/DB"/>
        <s v="SX5E/UBT/SPX"/>
        <s v="C3.AI/META/UIPATH"/>
        <s v="MICROSOFT/NVIDIA/UIPATH"/>
        <s v="UMICORE"/>
        <s v="Under Armour Inc-Class A"/>
        <s v="UNICREDIT"/>
        <s v="BPER/INTESA/UNIPOL"/>
        <s v="UNIPOL/ISP/STLA"/>
        <s v="UnitedHealth Group Inc"/>
        <s v="FERRARI/UNICREDIT/LEONARDO/VALEO"/>
        <s v="MERCEDESBENZ/TESLA/VALEO"/>
        <s v="ENEL/VEOLIA"/>
        <s v="VEOLIA ENVIRONNEMENT"/>
        <s v="ENEL/ENGIE/IBE/VER"/>
        <s v="IBERDROLA/PLUG POWER/VERBUND"/>
        <s v="A2A/ENEL/VESTAS"/>
        <s v="ENEL/VEOLIA ENVIRON/VESTAS WIND"/>
        <s v="LVMH MOET HENNESSY LOUIS VUITTON/VF"/>
        <s v="ASML/VINCI"/>
        <s v="VINCI"/>
        <s v="NEXI/VISA"/>
        <s v="ADDS/RENAU/VODA"/>
        <s v="AXA/BAYER/VODAFONE"/>
        <s v="BPM/PORSCHE/UCG/VODA"/>
        <s v="VODAFONE"/>
        <s v="VOLKSWAGEN PREF"/>
        <s v="VOLKSWAGEN/TESLA/RENAULT"/>
        <s v="Vonovia SE"/>
        <s v="RWE/PORSCHE/WARNER"/>
        <s v="WARNER BROS DISCOVERY"/>
        <s v="COMMERZ/UCG/BNP/WELLS"/>
        <s v="NVDA/STMPA/WOLF"/>
        <s v="WOLFSPEED"/>
        <s v="KER/RNO/STM/WORLD"/>
        <s v="MPS/BNP/VOLKS/WORLD"/>
        <s v="Worldline SA"/>
        <s v="XPENG/NIO"/>
        <s v="NIO INC/TESLA INC/XPENG INC."/>
        <s v="ALIBABA/AMZN/ZAL"/>
        <s v="META PLATFORMS/ZOOM VIDEO COMMUNICATIONS"/>
      </sharedItems>
    </cacheField>
    <cacheField name="[isin_info].[ISIN].[ISIN]" caption="ISIN" numFmtId="0" hierarchy="11" level="1">
      <sharedItems count="1908">
        <s v="CH1349977640"/>
        <s v="CH1381833347"/>
        <s v="CH1400328550"/>
        <s v="CH1423928048"/>
        <s v="CH1369849398"/>
        <s v="CH1369849406"/>
        <s v="CH1381828750"/>
        <s v="CH1381835573"/>
        <s v="CH1400328576"/>
        <s v="CH1409715161"/>
        <s v="CH1423921233"/>
        <s v="CH1409723520"/>
        <s v="DE000VM8FQP4"/>
        <s v="XS2581830887"/>
        <s v="CH1314028692"/>
        <s v="XS2770641624"/>
        <s v="CH1358850977"/>
        <s v="NLBNPIT29XG1"/>
        <s v="NLBNPIT1NIU5"/>
        <s v="NLBNPIT20UM4"/>
        <s v="NLBNPIT260P3"/>
        <s v="XS2428623768"/>
        <s v="XS2576636711"/>
        <s v="XS2777163481"/>
        <s v="XS2873903608"/>
        <s v="NLBNPIT285B0"/>
        <s v="XS2372799994"/>
        <s v="XS2315166111"/>
        <s v="XS2406082862"/>
        <s v="XS2962614595"/>
        <s v="DE000VV6UB04"/>
        <s v="CH1409713026"/>
        <s v="CH1358855653"/>
        <s v="XS2962603556"/>
        <s v="XS2724083865"/>
        <s v="XS2836170923"/>
        <s v="XS2271495157"/>
        <s v="XS2680098410"/>
        <s v="XS2857459858"/>
        <s v="XS3036982059"/>
        <s v="XS2788739196"/>
        <s v="CH1314027926"/>
        <s v="NLBNPIT1JUC6"/>
        <s v="DE000VG66WS5"/>
        <s v="XS2491868308"/>
        <s v="XS2387237790"/>
        <s v="XS2275872377"/>
        <s v="CH1438098167"/>
        <s v="XS2733100296"/>
        <s v="DE000VP8JC73"/>
        <s v="XS2395097038"/>
        <s v="DE000HD39F81"/>
        <s v="DE000MS0H0A4"/>
        <s v="XS2751851838"/>
        <s v="DE000HC310Z0"/>
        <s v="IT0005611519"/>
        <s v="DE000MS0H0L1"/>
        <s v="XS3025592877"/>
        <s v="CH1349977608"/>
        <s v="CH1369861286"/>
        <s v="CH1381828933"/>
        <s v="IT0006762543"/>
        <s v="DE000HD412J7"/>
        <s v="DE000UG1U4N9"/>
        <s v="DE000UG3YEJ4"/>
        <s v="DE000UG4VN87"/>
        <s v="DE000VG7WPL0"/>
        <s v="DE000VK2XVW8"/>
        <s v="NLBNPIT21TA9"/>
        <s v="XS2440498694"/>
        <s v="XS2942729844"/>
        <s v="XS2201361321"/>
        <s v="DE000VG2U9P0"/>
        <s v="IT0006766304"/>
        <s v="IT0006768193"/>
        <s v="XS2288470110"/>
        <s v="XS2300917734"/>
        <s v="IT0006767757"/>
        <s v="IT0006757246"/>
        <s v="NLBNPIT1JUA0"/>
        <s v="XS2770634256"/>
        <s v="XS2872764431"/>
        <s v="DE000VG7Y243"/>
        <s v="XS2984348909"/>
        <s v="XS3025681035"/>
        <s v="XS2921020546"/>
        <s v="XS2933434545"/>
        <s v="CH1400331786"/>
        <s v="IT0006766718"/>
        <s v="NLBNPIT298H0"/>
        <s v="NLBNPIT2EPP7"/>
        <s v="IT0006766676"/>
        <s v="DE000VG0E5N5"/>
        <s v="NLBNPIT27X48"/>
        <s v="XS2935639695"/>
        <s v="DE000VG11YX7"/>
        <s v="CH1423917595"/>
        <s v="CH1308695530"/>
        <s v="IT0005550683"/>
        <s v="IT0005561532"/>
        <s v="IT0005561540"/>
        <s v="NLBNPIT203R9"/>
        <s v="NLBNPIT2AAH4"/>
        <s v="DE000VD19P28"/>
        <s v="DE000VG6N3M5"/>
        <s v="XS2395005874"/>
        <s v="NLBNPIT1UX25"/>
        <s v="IT0005567919"/>
        <s v="DE000VM8M7P6"/>
        <s v="NLBNPIT1OXU2"/>
        <s v="NLBNPIT1Q6K9"/>
        <s v="NLBNPIT1QUM0"/>
        <s v="NLBNPIT1W1L0"/>
        <s v="NLBNPIT20094"/>
        <s v="NLBNPIT20UP7"/>
        <s v="DE000HC7BE02"/>
        <s v="IT0006760901"/>
        <s v="NLBNPIT22Y26"/>
        <s v="XS2759191526"/>
        <s v="CH1268728040"/>
        <s v="DE000VM75117"/>
        <s v="IT0006763699"/>
        <s v="NLBNPIT20US1"/>
        <s v="XS1575019846"/>
        <s v="NLBNPIT1SO95"/>
        <s v="NLBNPIT298L2"/>
        <s v="NLBNPIT1X4C2"/>
        <s v="XS2966807021"/>
        <s v="NLBNPIT2FHT3"/>
        <s v="XS2969884720"/>
        <s v="NLBNPIT2GMJ2"/>
        <s v="XS2288464659"/>
        <s v="XS2469373117"/>
        <s v="IT0005546574"/>
        <s v="NLBNPIT1SO87"/>
        <s v="XS2680098923"/>
        <s v="NLBNPIT2G1L9"/>
        <s v="DE000VG6B2R0"/>
        <s v="XS2836185368"/>
        <s v="IT0005607442"/>
        <s v="XS2395121515"/>
        <s v="NLBNPIT2LWO1"/>
        <s v="XS2315161310"/>
        <s v="XS3025601702"/>
        <s v="NLBNPIT2LWQ6"/>
        <s v="DE000VG4MC63"/>
        <s v="GB00BMMTYC80"/>
        <s v="GB00BNWLVW01"/>
        <s v="DE000HD9WB63"/>
        <s v="CH1390869373"/>
        <s v="IT0006754904"/>
        <s v="CH0575762379"/>
        <s v="DE000VD7VP04"/>
        <s v="DE000VM8MXK7"/>
        <s v="DE000VG11YG2"/>
        <s v="DE000VG421W0"/>
        <s v="DE000VC3M9R4"/>
        <s v="DE000VD5HH95"/>
        <s v="DE000VM8MXP6"/>
        <s v="XS2395143592"/>
        <s v="DE000UG571F8"/>
        <s v="XS2367595126"/>
        <s v="NLBNPIT1XWH2"/>
        <s v="XS2953805780"/>
        <s v="NLBNPIT20UL6"/>
        <s v="XS2762585169"/>
        <s v="XS2902324735"/>
        <s v="XS2395133957"/>
        <s v="CH1438096567"/>
        <s v="DE000VC7EVA3"/>
        <s v="NLBNPIT29XH9"/>
        <s v="CH1409713257"/>
        <s v="XS2395084218"/>
        <s v="DE000VG7WNX0"/>
        <s v="IT0005636151"/>
        <s v="CH1409712291"/>
        <s v="IT0006767724"/>
        <s v="IT0006766395"/>
        <s v="NLBNPIT2LWR4"/>
        <s v="CH1423925416"/>
        <s v="IT0006754466"/>
        <s v="IT0006764184"/>
        <s v="DE000VG432X5"/>
        <s v="XS2591443457"/>
        <s v="XS2591449819"/>
        <s v="XS2823329904"/>
        <s v="DE000MS8JV24"/>
        <s v="CH1248689577"/>
        <s v="XS3021686012"/>
        <s v="IT0006766148"/>
        <s v="XS2583390963"/>
        <s v="DE000VC6L8J1"/>
        <s v="DE000VG7Y383"/>
        <s v="XS2509391590"/>
        <s v="XS2459874397"/>
        <s v="IT0005561797"/>
        <s v="IT0005640849"/>
        <s v="DE000VM0AJP7"/>
        <s v="IT0006766841"/>
        <s v="XS2483157769"/>
        <s v="XS2515867641"/>
        <s v="DE000VQ4NL11"/>
        <s v="IT0005509671"/>
        <s v="NLBNPIT1EM85"/>
        <s v="CH1322071098"/>
        <s v="IT0006766940"/>
        <s v="IT0006766775"/>
        <s v="DE000UG03ZF0"/>
        <s v="DE000UJ3QW70"/>
        <s v="XS2333429129"/>
        <s v="XS2680109472"/>
        <s v="DE000HD5YH02"/>
        <s v="XS2838232705"/>
        <s v="XS2878491419"/>
        <s v="XS2422044847"/>
        <s v="DE000VC28UP4"/>
        <s v="XS2300917064"/>
        <s v="XS2277196569"/>
        <s v="XS2828439948"/>
        <s v="XS2880915520"/>
        <s v="XS2976560156"/>
        <s v="XS2786453394"/>
        <s v="CH1438098035"/>
        <s v="IT0006766916"/>
        <s v="IT0006767401"/>
        <s v="IT0006768680"/>
        <s v="CH1438098522"/>
        <s v="CH1390866387"/>
        <s v="XS2395164325"/>
        <s v="IT0006762527"/>
        <s v="IT0005634172"/>
        <s v="NLBNPIT260R9"/>
        <s v="NLBNPIT27X71"/>
        <s v="XS2905711979"/>
        <s v="XS2772970278"/>
        <s v="IT0005598245"/>
        <s v="IT0006767237"/>
        <s v="XS2394944800"/>
        <s v="DE000VC51VD0"/>
        <s v="DE000VK1VL25"/>
        <s v="XS2912701666"/>
        <s v="DE000UG5NN60"/>
        <s v="DE000HD7C7H4"/>
        <s v="NLBNPIT200B9"/>
        <s v="CH1381827331"/>
        <s v="XS2719879350"/>
        <s v="DE000VG3TML2"/>
        <s v="IT0006767377"/>
        <s v="CH1400325218"/>
        <s v="IT0006768698"/>
        <s v="NLBNPIT22XW3"/>
        <s v="XS2395095842"/>
        <s v="XS2908251643"/>
        <s v="NLBNPIT2AAD3"/>
        <s v="XS2306643318"/>
        <s v="XS2317924657"/>
        <s v="XS2459854019"/>
        <s v="XS2584331065"/>
        <s v="XS2680141954"/>
        <s v="XS2759190551"/>
        <s v="XS2772968538"/>
        <s v="XS2857463025"/>
        <s v="XS2927912084"/>
        <s v="XS2367600140"/>
        <s v="XS2347864824"/>
        <s v="XS2908251726"/>
        <s v="XS2880925164"/>
        <s v="IT0006768979"/>
        <s v="XS2800922580"/>
        <s v="XS2966790896"/>
        <s v="NLBNPIT298O6"/>
        <s v="IT0006766429"/>
        <s v="XS2906655746"/>
        <s v="DE000MS0H0W8"/>
        <s v="IT0006768706"/>
        <s v="IT0006767682"/>
        <s v="IT0006762428"/>
        <s v="DE000VC9UKT8"/>
        <s v="XS2354892015"/>
        <s v="XS2502552503"/>
        <s v="IT0005451718"/>
        <s v="XS2961095176"/>
        <s v="XS3031811139"/>
        <s v="IT0005613945"/>
        <s v="CH1358861487"/>
        <s v="XS2320996825"/>
        <s v="XS2881272392"/>
        <s v="NLBNPIT2AA82"/>
        <s v="CH1300968950"/>
        <s v="JE00BGBB7Z75"/>
        <s v="IT0006760893"/>
        <s v="IT0006761610"/>
        <s v="IT0006763459"/>
        <s v="IT0006768672"/>
        <s v="DE000UL7DML1"/>
        <s v="DE000UP04L00"/>
        <s v="XS1973472282"/>
        <s v="DE000VM5CC21"/>
        <s v="NLBNPIT2LWL7"/>
        <s v="IT0006767815"/>
        <s v="IT0006765553"/>
        <s v="XS2927928320"/>
        <s v="IT0006767914"/>
        <s v="XS2967234449"/>
        <s v="IT0006767575"/>
        <s v="XS2742969681"/>
        <s v="XS2039398925"/>
        <s v="XS2509381369"/>
        <s v="XS2703301189"/>
        <s v="DE000HC83QB6"/>
        <s v="DE000UM4KCP4"/>
        <s v="NLBNPIT2LWN3"/>
        <s v="IT0006768292"/>
        <s v="CH1423918601"/>
        <s v="DE000HC8QNG7"/>
        <s v="CH1390861834"/>
        <s v="DE000VC4EZU9"/>
        <s v="DE000UG6NZD8"/>
        <s v="NLBNPIT20UR3"/>
        <s v="NLBNPIT2LWM5"/>
        <s v="DE000UL6EMM9"/>
        <s v="XS2969854657"/>
        <s v="DE000VG7W7Y9"/>
        <s v="XS2967233045"/>
        <s v="DE000HC61406"/>
        <s v="DE000UH2AN41"/>
        <s v="DE000VD6WBU6"/>
        <s v="DE000UE58AW7"/>
        <s v="DE000VG7XTD7"/>
        <s v="NLBNPIT1P4D0"/>
        <s v="DE000VG545J3"/>
        <s v="NLBNPIT1VDQ7"/>
        <s v="NLBNPIT20UW3"/>
        <s v="XS2383787293"/>
        <s v="XS2777229332"/>
        <s v="XS3025644694"/>
        <s v="XS2897770082"/>
        <s v="XS2906656041"/>
        <s v="XS2938770091"/>
        <s v="XS2967225611"/>
        <s v="NLBNPIT2DU02"/>
        <s v="NLBNPIT2EPI2"/>
        <s v="NLBNPIT2LWI3"/>
        <s v="XS2869897723"/>
        <s v="XS2966739273"/>
        <s v="CH1409720807"/>
        <s v="DE000VG0FN71"/>
        <s v="DE000VG121V8"/>
        <s v="DE000VG4MC71"/>
        <s v="DE000VG4MA57"/>
        <s v="XS2912718041"/>
        <s v="XS2967234365"/>
        <s v="XS2976662408"/>
        <s v="NLBNPIT2LZK2"/>
        <s v="NLBNPIT2MJ97"/>
        <s v="CH1409724437"/>
        <s v="XS2885753470"/>
        <s v="XS2897834151"/>
        <s v="XS2902921233"/>
        <s v="XS2938752784"/>
        <s v="XS2998278365"/>
        <s v="XS2936370241"/>
        <s v="CH1409724403"/>
        <s v="IT0006768524"/>
        <s v="DE000VK2NJM5"/>
        <s v="XS2395130425"/>
        <s v="NLBNPIT2HE65"/>
        <s v="DE000VG644G0"/>
        <s v="XS3025680144"/>
        <s v="XS3025756811"/>
        <s v="DE000VK16ZD7"/>
        <s v="XS2796333347"/>
        <s v="XS2872537969"/>
        <s v="XS2876257747"/>
        <s v="XS2912573057"/>
        <s v="XS2912642043"/>
        <s v="XS2945393879"/>
        <s v="XS3025601025"/>
        <s v="XS3025646046"/>
        <s v="DE000MS0H0M9"/>
        <s v="DE000VG6DRR5"/>
        <s v="DE000VG7WPK2"/>
        <s v="GB00BSG2DL70"/>
        <s v="XS2901904529"/>
        <s v="CH1325426984"/>
        <s v="CH1400332503"/>
        <s v="IT0006767468"/>
        <s v="XS2556914658"/>
        <s v="XS2767497493"/>
        <s v="XS2445126589"/>
        <s v="XS2945393283"/>
        <s v="DE000VC8UCL4"/>
        <s v="DE000VG4MGE2"/>
        <s v="DE000VK2X8A3"/>
        <s v="NLBNPIT2GMB9"/>
        <s v="IT0006768995"/>
        <s v="XS2813395675"/>
        <s v="XS2876315297"/>
        <s v="XS3025614358"/>
        <s v="XS2792967023"/>
        <s v="XS2836177340"/>
        <s v="GB00BTLC6W14"/>
        <s v="CH1349980685"/>
        <s v="CH1358860174"/>
        <s v="CH1390858582"/>
        <s v="IT0006767419"/>
        <s v="IT0006768581"/>
        <s v="DE000UJ1YYN5"/>
        <s v="DE000VG6N2Z9"/>
        <s v="IT0006768037"/>
        <s v="XS2933048154"/>
        <s v="NLBNPIT245W0"/>
        <s v="NLBNPIT25ED6"/>
        <s v="NLBNPIT2CPQ9"/>
        <s v="NLBNPIT2EPF8"/>
        <s v="NLBNPIT2FQ48"/>
        <s v="NLBNPIT2GM66"/>
        <s v="NLBNPIT2KVP2"/>
        <s v="NLBNPIT2LWF9"/>
        <s v="XS2962602749"/>
        <s v="CH1283538796"/>
        <s v="CH1358855141"/>
        <s v="CH1409710451"/>
        <s v="IT0006766700"/>
        <s v="XS3006416955"/>
        <s v="DE000VG0FMR4"/>
        <s v="DE000VM0L3D0"/>
        <s v="XS2777206983"/>
        <s v="XS2925700820"/>
        <s v="XS2836177266"/>
        <s v="NLBNPIT2EPR3"/>
        <s v="XS2972223338"/>
        <s v="DE000UM5S6E1"/>
        <s v="DE000VC97H08"/>
        <s v="XS2966806726"/>
        <s v="DE000UP0H2X1"/>
        <s v="DE000VG29J39"/>
        <s v="CH1400322504"/>
        <s v="NLBNPIT2LWJ1"/>
        <s v="CH1423921183"/>
        <s v="DE000UG22KQ9"/>
        <s v="IT0006769019"/>
        <s v="IT0006768664"/>
        <s v="DE000VG7Y4A4"/>
        <s v="DE000VC88PY0"/>
        <s v="XS2581828550"/>
        <s v="XS2300912347"/>
        <s v="IT0005446429"/>
        <s v="XS2394946177"/>
        <s v="XS2306654786"/>
        <s v="CH1186547068"/>
        <s v="XS2674396481"/>
        <s v="XS2862486243"/>
        <s v="IT0005599656"/>
        <s v="XS2583390617"/>
        <s v="XS2953806168"/>
        <s v="NLBNPIT2LWS2"/>
        <s v="XS2437075018"/>
        <s v="XS2662151930"/>
        <s v="CH1400325572"/>
        <s v="CH1400332339"/>
        <s v="IT0006760877"/>
        <s v="DE000HD39EM9"/>
        <s v="CH1327223785"/>
        <s v="XS2601249860"/>
        <s v="DE000UL4HSP7"/>
        <s v="XS2760602107"/>
        <s v="XS2544209302"/>
        <s v="IT0005495038"/>
        <s v="IT0006768540"/>
        <s v="CH1290280135"/>
        <s v="NLBNPIT1VDO2"/>
        <s v="XS2674290650"/>
        <s v="XS2647405765"/>
        <s v="XS2799321299"/>
        <s v="XS2421083028"/>
        <s v="IT0005546624"/>
        <s v="IT0006757733"/>
        <s v="IT0006765595"/>
        <s v="DE000VK2NM23"/>
        <s v="DE000HD9J4A7"/>
        <s v="XS2546787834"/>
        <s v="IT0006757006"/>
        <s v="NLBNPIT20UO0"/>
        <s v="NLBNPIT2EPS1"/>
        <s v="IT0005567968"/>
        <s v="IT0006765561"/>
        <s v="DE000UG2DJ12"/>
        <s v="DE000VG44DJ1"/>
        <s v="XS2240090899"/>
        <s v="DE000VG6DKA6"/>
        <s v="DE000VD1EE87"/>
        <s v="DE000VM95453"/>
        <s v="DE000VD5HH87"/>
        <s v="DE000VM4AQF5"/>
        <s v="DE000VD52347"/>
        <s v="NLBNPIT1OY06"/>
        <s v="DE000UL006T9"/>
        <s v="XS2448831680"/>
        <s v="DE000VG3TMK4"/>
        <s v="DE000HD9J498"/>
        <s v="IT0006763939"/>
        <s v="XS2395108413"/>
        <s v="CH1134491112"/>
        <s v="XS2523680861"/>
        <s v="CH1342434052"/>
        <s v="DE000VC7EVX5"/>
        <s v="NLBNPIT1SOD8"/>
        <s v="XS2567753871"/>
        <s v="NLBNPIT235I0"/>
        <s v="XS2039398503"/>
        <s v="XS2805591562"/>
        <s v="XS2925701042"/>
        <s v="IT0005451676"/>
        <s v="IT0005487514"/>
        <s v="XS2891684941"/>
        <s v="DE000SX66RL1"/>
        <s v="IT0005614075"/>
        <s v="DE000VK2NJP8"/>
        <s v="XS2912692816"/>
        <s v="CH1290288732"/>
        <s v="XS3025682272"/>
        <s v="DE000VD8H264"/>
        <s v="XS2300912859"/>
        <s v="CH1369852483"/>
        <s v="XS3025681381"/>
        <s v="XS2317918170"/>
        <s v="XS2275923543"/>
        <s v="DE000VC6RTH6"/>
        <s v="XS2348176715"/>
        <s v="CH1381839054"/>
        <s v="DE000HB5N5B4"/>
        <s v="XS2772964206"/>
        <s v="XS2883757713"/>
        <s v="CH1342436768"/>
        <s v="DE000UP003E4"/>
        <s v="DE000VM5B3W7"/>
        <s v="NLBNPIT2HHK8"/>
        <s v="IT0005617789"/>
        <s v="IT0005622391"/>
        <s v="IT0005633380"/>
        <s v="IT0005639817"/>
        <s v="IT0005647794"/>
        <s v="XS2930019794"/>
        <s v="GB00BTC0W267"/>
        <s v="CH1390866395"/>
        <s v="CH1400332321"/>
        <s v="CH1423925077"/>
        <s v="DE000UJ1YCN1"/>
        <s v="DE000HD9WAG9"/>
        <s v="NLBNPIT28K26"/>
        <s v="NLBNPIT298C1"/>
        <s v="NLBNPIT29XC0"/>
        <s v="NLBNPIT2FHN6"/>
        <s v="NLBNPIT2HE57"/>
        <s v="CH1369860783"/>
        <s v="CH1336236109"/>
        <s v="DE000UP43RK4"/>
        <s v="CH1300967366"/>
        <s v="XS2880927459"/>
        <s v="IT0006762568"/>
        <s v="DE000VG12W64"/>
        <s v="CH1409720104"/>
        <s v="CH1409723587"/>
        <s v="DE000VG2U820"/>
        <s v="XS2981490795"/>
        <s v="CH1400327669"/>
        <s v="CH1438098209"/>
        <s v="NLBNPIT29XJ5"/>
        <s v="NLBNPIT1YH62"/>
        <s v="NLBNPIT260V1"/>
        <s v="NLBNPIT27X63"/>
        <s v="XS2442155136"/>
        <s v="NLBNPIT28K42"/>
        <s v="NLBNPIT21T16"/>
        <s v="XS2669975232"/>
        <s v="NLBNPIT1Z6Y9"/>
        <s v="NLBNPIT20UJ0"/>
        <s v="XS2395161149"/>
        <s v="XS2690042150"/>
        <s v="DE000VQ7XV63"/>
        <s v="DE000VG03L27"/>
        <s v="DE000VG4L1Z5"/>
        <s v="XS2395144996"/>
        <s v="IT0006767195"/>
        <s v="DE000VG360T6"/>
        <s v="DE000VK2MGQ4"/>
        <s v="CH1438099553"/>
        <s v="NLBNPIT2CQ25"/>
        <s v="NLBNPIT2EPT9"/>
        <s v="DE000UG641D4"/>
        <s v="DE000VC6MF42"/>
        <s v="DE000VK2MQN0"/>
        <s v="NLBNPIT2FHU1"/>
        <s v="NLBNPIT2HEC2"/>
        <s v="NLBNPIT22Y34"/>
        <s v="DE000VK2MBL6"/>
        <s v="NLBNPIT2EPU7"/>
        <s v="NLBNPIT1YHI9"/>
        <s v="NLBNPIT1SOA4"/>
        <s v="NLBNPIT248D4"/>
        <s v="XS2749311838"/>
        <s v="CH1438094604"/>
        <s v="DE000UJ01H64"/>
        <s v="NLBNPIT2LZM8"/>
        <s v="NLBNPIT1RSN0"/>
        <s v="NLBNPIT260U3"/>
        <s v="NLBNPIT27XC4"/>
        <s v="XS2772960550"/>
        <s v="XS2757884494"/>
        <s v="XS2315445697"/>
        <s v="XS2969848840"/>
        <s v="IT0006766270"/>
        <s v="XS2976533930"/>
        <s v="DE000VG7X1Z8"/>
        <s v="IT0006768375"/>
        <s v="DE000UG1U4H1"/>
        <s v="XS2716975037"/>
        <s v="DE000VU7JBR6"/>
        <s v="NLBNPIT1QUN8"/>
        <s v="IT0006766817"/>
        <s v="DE000VG4MGD4"/>
        <s v="XS2940975977"/>
        <s v="CH1308695746"/>
        <s v="IT0005588469"/>
        <s v="IT0006759044"/>
        <s v="DE000UE9MB74"/>
        <s v="XS2984347687"/>
        <s v="NLBNPIT2AAJ0"/>
        <s v="CH1390857220"/>
        <s v="XS2933050135"/>
        <s v="XS2912723041"/>
        <s v="IT0006768466"/>
        <s v="IT0006769001"/>
        <s v="DE000UJ17VY4"/>
        <s v="NLBNPIT29XI7"/>
        <s v="NLBNPIT2FHV9"/>
        <s v="IT0005594731"/>
        <s v="DE000VK2MG71"/>
        <s v="DE000VD452M9"/>
        <s v="IT0005594764"/>
        <s v="CH1248689502"/>
        <s v="XS2905711623"/>
        <s v="IT0006768938"/>
        <s v="CH1358855158"/>
        <s v="DE000UE7WKK6"/>
        <s v="DE000VG286U1"/>
        <s v="DE000VG3UGX7"/>
        <s v="IT0006766668"/>
        <s v="IT0006767971"/>
        <s v="DE000VC946Y6"/>
        <s v="DE000VC88QK7"/>
        <s v="DE000VC7RDH8"/>
        <s v="DE000VC9AL78"/>
        <s v="DE000VG4LTW9"/>
        <s v="DE000VC7REE3"/>
        <s v="IT0006765645"/>
        <s v="IT0006768219"/>
        <s v="XS2348173290"/>
        <s v="XS2912751174"/>
        <s v="DE000VG0FN97"/>
        <s v="IT0006768227"/>
        <s v="XS2677122124"/>
        <s v="XS2984344825"/>
        <s v="DE000VM9XJK1"/>
        <s v="XS2459853557"/>
        <s v="DE000VU2XKQ1"/>
        <s v="IT0006755455"/>
        <s v="XS2656226664"/>
        <s v="XS2719843323"/>
        <s v="XS2873871300"/>
        <s v="XS2584330414"/>
        <s v="XS2448737747"/>
        <s v="DE000VU9WS51"/>
        <s v="NLBNPIT27XB6"/>
        <s v="DE000HC7V7A8"/>
        <s v="NLBNPIT298Q1"/>
        <s v="NLBNPIT25ES4"/>
        <s v="IT0006767526"/>
        <s v="XS2435313577"/>
        <s v="XS2799337535"/>
        <s v="IT0005594756"/>
        <s v="CH1336238634"/>
        <s v="IT0006765868"/>
        <s v="DE000VM8ML33"/>
        <s v="XS2959660841"/>
        <s v="IT0006767369"/>
        <s v="XS2647405500"/>
        <s v="XS2701366309"/>
        <s v="XS2842192523"/>
        <s v="DE000UM5DX43"/>
        <s v="XS2975931705"/>
        <s v="XS2952086945"/>
        <s v="IT0006767880"/>
        <s v="IT0006765629"/>
        <s v="DE000VQ8ZCD4"/>
        <s v="CH1308692131"/>
        <s v="DE000VG4G4R3"/>
        <s v="DE000VG7WPM8"/>
        <s v="XS2355100731"/>
        <s v="IT0006761545"/>
        <s v="NLBNPIT2KVX6"/>
        <s v="JE00BLS3FW49"/>
        <s v="DE000VG6N3J1"/>
        <s v="DE000UM1PWZ6"/>
        <s v="DE000VG0GMD2"/>
        <s v="IT0005643025"/>
        <s v="JE00BS6BNV48"/>
        <s v="DE000VG0GDX9"/>
        <s v="DE000VK2MG97"/>
        <s v="XS3031184206"/>
        <s v="XS3025644850"/>
        <s v="NLBNPIT298F4"/>
        <s v="CH1325427628"/>
        <s v="XS3055040250"/>
        <s v="IT0006762196"/>
        <s v="XS2418286204"/>
        <s v="XS2435983460"/>
        <s v="NLBNPIT1GJS1"/>
        <s v="DE000VM5VB03"/>
        <s v="DE000VG7WQ70"/>
        <s v="DE000VG4GY16"/>
        <s v="DE000VC8UCW1"/>
        <s v="NLBNPIT29XL1"/>
        <s v="NLBNPIT1SO79"/>
        <s v="IT0006767872"/>
        <s v="XS2945409113"/>
        <s v="IT0006769167"/>
        <s v="NLBNPIT2GMA1"/>
        <s v="DE000VG7XJ03"/>
        <s v="DE000VC97HY8"/>
        <s v="IT0005451486"/>
        <s v="IT0005550741"/>
        <s v="IT0005561615"/>
        <s v="CH1325427016"/>
        <s v="XS2700582138"/>
        <s v="IT0006757790"/>
        <s v="XS2772965351"/>
        <s v="GB00BP02C933"/>
        <s v="XS2410097773"/>
        <s v="FRELU0004049"/>
        <s v="IT0006751686"/>
        <s v="DE000UK8R5K2"/>
        <s v="DE000UH981E1"/>
        <s v="XS2290219406"/>
        <s v="XS2773908921"/>
        <s v="NLBNPIT21AV5"/>
        <s v="XS2759265155"/>
        <s v="NLBNPIT24609"/>
        <s v="NLBNPIT2FHS5"/>
        <s v="XS2348170601"/>
        <s v="XS2759181139"/>
        <s v="DE000UG1U4G3"/>
        <s v="NLBNPIT285C8"/>
        <s v="NLBNPIT2AAA9"/>
        <s v="XS2395145613"/>
        <s v="NLBNPIT20UH4"/>
        <s v="CH1369862227"/>
        <s v="DE000UG2X4B0"/>
        <s v="XS2761994479"/>
        <s v="CH1423928782"/>
        <s v="DE000VG4MC55"/>
        <s v="XS2700686186"/>
        <s v="NLBNPIT28KB1"/>
        <s v="XS2703300611"/>
        <s v="XS2648341399"/>
        <s v="DE000UM5G3B8"/>
        <s v="DE000VC2HGM3"/>
        <s v="NLBNPIT2LWP8"/>
        <s v="XS2421079935"/>
        <s v="XS2315161740"/>
        <s v="XS2876287496"/>
        <s v="XS2880963256"/>
        <s v="DE000VQ8A9F8"/>
        <s v="XS2443098012"/>
        <s v="XS2478555993"/>
        <s v="XS2315445853"/>
        <s v="NLBNPIT1MA55"/>
        <s v="XS2306643151"/>
        <s v="DE000VG36QF7"/>
        <s v="DE000VG43232"/>
        <s v="XS2940976272"/>
        <s v="DE000VK2MG48"/>
        <s v="XS2523681083"/>
        <s v="XS2523682727"/>
        <s v="XS2984347760"/>
        <s v="DE000VG2U9L9"/>
        <s v="DE000VC42AQ5"/>
        <s v="XS2919353891"/>
        <s v="IT0006765017"/>
        <s v="XS2690044529"/>
        <s v="XS2395064293"/>
        <s v="XS2998446921"/>
        <s v="CH1381841381"/>
        <s v="DE000HD764P8"/>
        <s v="DE000VM6QM97"/>
        <s v="DE000VK2NJ28"/>
        <s v="DE000UP4RUN3"/>
        <s v="XS2838197015"/>
        <s v="XS2953158651"/>
        <s v="XS2358501687"/>
        <s v="XS2372799648"/>
        <s v="XS2642209717"/>
        <s v="XS2701366135"/>
        <s v="XS2857449206"/>
        <s v="GB00BSG2D849"/>
        <s v="IT0005451700"/>
        <s v="IT0005487431"/>
        <s v="XS2823334060"/>
        <s v="XS2982334018"/>
        <s v="DE000MS8JPG2"/>
        <s v="IT0006766007"/>
        <s v="XS2314034690"/>
        <s v="DE000UP0GYD7"/>
        <s v="DE000HC712K9"/>
        <s v="DE000HC9EV48"/>
        <s v="DE000HV8B7X3"/>
        <s v="IT0005588386"/>
        <s v="IT0005594889"/>
        <s v="IT0005599748"/>
        <s v="IT0005624959"/>
        <s v="XS2925708567"/>
        <s v="XS2642231307"/>
        <s v="XS2942739561"/>
        <s v="JE00BLS3JN38"/>
        <s v="CH1325428436"/>
        <s v="CH1358854946"/>
        <s v="CH1381833081"/>
        <s v="IT0005601734"/>
        <s v="XS2395121432"/>
        <s v="XS2395123644"/>
        <s v="DE000UM3VCL2"/>
        <s v="DE000UG12XW1"/>
        <s v="DE000UG23VG5"/>
        <s v="IT0005619991"/>
        <s v="DE000VM79EE4"/>
        <s v="IT0006764135"/>
        <s v="DE000UG641B8"/>
        <s v="IT0006767583"/>
        <s v="XS2538954111"/>
        <s v="XS2732651125"/>
        <s v="NLBNPIT2CPZ0"/>
        <s v="IT0005596587"/>
        <s v="IT0006769175"/>
        <s v="CH1358855042"/>
        <s v="IT0005581894"/>
        <s v="IT0005568040"/>
        <s v="XS2674313452"/>
        <s v="XS2931384437"/>
        <s v="XS2759147031"/>
        <s v="GB00BSG2D955"/>
        <s v="JE00BS6BB439"/>
        <s v="JE00BS6BD369"/>
        <s v="IT0005487613"/>
        <s v="IT0005561714"/>
        <s v="IT0005561722"/>
        <s v="XS2922659995"/>
        <s v="IT0005626756"/>
        <s v="DE000SU5WP54"/>
        <s v="DE000SW8VTE2"/>
        <s v="DE000HD4CMY0"/>
        <s v="IT0005569311"/>
        <s v="XS2777208096"/>
        <s v="XS2935638705"/>
        <s v="XS2938793622"/>
        <s v="CH1300960452"/>
        <s v="DE000VD25NK4"/>
        <s v="CH1292086282"/>
        <s v="DE000VM59A17"/>
        <s v="DE000VM5JH86"/>
        <s v="DE000VK2NCF4"/>
        <s v="XS2945409204"/>
        <s v="IT0006766320"/>
        <s v="DE000VG29KC2"/>
        <s v="NLBNPIT1VDP9"/>
        <s v="NLBNPIT248E2"/>
        <s v="DE000VC5YBL4"/>
        <s v="NLBNPIT1MA06"/>
        <s v="NLBNPIT21TC5"/>
        <s v="DE000VU5FGB1"/>
        <s v="DE000MS8JPD9"/>
        <s v="DE000VG03MB5"/>
        <s v="NLBNPIT2AAE1"/>
        <s v="NLBNPIT2GMS3"/>
        <s v="NLBNPIT2AAB7"/>
        <s v="NLBNPIT2HHH4"/>
        <s v="IT0006763764"/>
        <s v="NLBNPIT1UX90"/>
        <s v="DE000HC8QNH5"/>
        <s v="CH1400332974"/>
        <s v="XS2647961999"/>
        <s v="NLBNPIT1YQB5"/>
        <s v="XS2126401400"/>
        <s v="XS2144396202"/>
        <s v="XS2824175702"/>
        <s v="XS2880917658"/>
        <s v="XS2942728101"/>
        <s v="XS2660405478"/>
        <s v="GB00BT1RYN34"/>
        <s v="IT0005550519"/>
        <s v="IT0005579369"/>
        <s v="IT0005559981"/>
        <s v="IT0005560070"/>
        <s v="IT0005569147"/>
        <s v="IT0005576969"/>
        <s v="IT0005581803"/>
        <s v="IT0005581829"/>
        <s v="IT0005588352"/>
        <s v="IT0005588360"/>
        <s v="IT0005594657"/>
        <s v="IT0005613812"/>
        <s v="DE000HD9KC74"/>
        <s v="IT0006766742"/>
        <s v="IT0005613978"/>
        <s v="XS2115185295"/>
        <s v="IT0005441750"/>
        <s v="IT0005444853"/>
        <s v="IT0005449548"/>
        <s v="IT0005449555"/>
        <s v="IT0005452138"/>
        <s v="IT0005454480"/>
        <s v="IT0005460172"/>
        <s v="IT0005465940"/>
        <s v="IT0005467490"/>
        <s v="IT0005473795"/>
        <s v="XS2129431859"/>
        <s v="IT0005417537"/>
        <s v="IT0005435380"/>
        <s v="IT0005435455"/>
        <s v="DE000UG641C6"/>
        <s v="XS2204215466"/>
        <s v="XS2348170353"/>
        <s v="XS2396267853"/>
        <s v="XS2526288357"/>
        <s v="XS2615056491"/>
        <s v="XS2705266166"/>
        <s v="XS2927915855"/>
        <s v="XS0461553942"/>
        <s v="XS0462030205"/>
        <s v="JE00BLS3FM41"/>
        <s v="IT0005385486"/>
        <s v="XS2383893216"/>
        <s v="XS2445143162"/>
        <s v="XS2469363829"/>
        <s v="XS3007489886"/>
        <s v="DE000HB5HF66"/>
        <s v="IT0005576951"/>
        <s v="IT0006763996"/>
        <s v="IT0006764945"/>
        <s v="IT0006765850"/>
        <s v="IT0006767641"/>
        <s v="IT0006762584"/>
        <s v="IT0006762980"/>
        <s v="IT0006767625"/>
        <s v="IT0006766098"/>
        <s v="IT0006767518"/>
        <s v="IT0006765173"/>
        <s v="IT0006766882"/>
        <s v="XS3000961154"/>
        <s v="IT0006763376"/>
        <s v="IT0006768029"/>
        <s v="IT0006768177"/>
        <s v="IT0006768441"/>
        <s v="IT0006768896"/>
        <s v="DE000UJ44BV6"/>
        <s v="DE000HC9XDX7"/>
        <s v="DE000UG2DJ53"/>
        <s v="IT0006768987"/>
        <s v="IT0005625519"/>
        <s v="XS2277162314"/>
        <s v="XS2836170766"/>
        <s v="XS0461647843"/>
        <s v="XS0462071654"/>
        <s v="XS2777603635"/>
        <s v="JE00BLS3DX16"/>
        <s v="XS2366737661"/>
        <s v="XS2431011159"/>
        <s v="IT0005588550"/>
        <s v="IT0005594798"/>
        <s v="IT0005632515"/>
        <s v="CH1336215566"/>
        <s v="XS2979390338"/>
        <s v="IT0006765207"/>
        <s v="XS2976646898"/>
        <s v="IT0006762675"/>
        <s v="CH1358858129"/>
        <s v="XS2297315645"/>
        <s v="CH1327224759"/>
        <s v="XS2392613613"/>
        <s v="DE000HB6HBQ5"/>
        <s v="XS2317583305"/>
        <s v="XS2329431816"/>
        <s v="XS2333417892"/>
        <s v="XS2341196728"/>
        <s v="XS2351244830"/>
        <s v="XS2361743524"/>
        <s v="XS2403125656"/>
        <s v="IT0005454852"/>
        <s v="IT0005457012"/>
        <s v="IT0005457046"/>
        <s v="IT0005460164"/>
        <s v="IT0005473605"/>
        <s v="IT0005473753"/>
        <s v="IT0005473761"/>
        <s v="IT0005481509"/>
        <s v="IT0005446163"/>
        <s v="IT0005456238"/>
        <s v="IT0005491938"/>
        <s v="XS2770641038"/>
        <s v="XS2770634330"/>
        <s v="IT0005446858"/>
        <s v="XS1996453749"/>
        <s v="XS2369748475"/>
        <s v="XS2377795096"/>
        <s v="IT0005468415"/>
        <s v="XS2095484700"/>
        <s v="XS0461615055"/>
        <s v="GB00BT1MYK57"/>
        <s v="IT0005620114"/>
        <s v="DE000HD9KC66"/>
        <s v="CH1369860791"/>
        <s v="XS2983852018"/>
        <s v="CH1336239731"/>
        <s v="XS1978002167"/>
        <s v="IT0005386625"/>
        <s v="IT0005505414"/>
        <s v="XS2075959002"/>
        <s v="XS2091217435"/>
        <s v="IT0005498040"/>
        <s v="IT0005498297"/>
        <s v="IT0005508376"/>
        <s v="IT0005508434"/>
        <s v="IT0005508467"/>
        <s v="IT0005525610"/>
        <s v="GB00BSGG7177"/>
        <s v="XS2790083161"/>
        <s v="XS2872351353"/>
        <s v="XS3005082436"/>
        <s v="XS3006266459"/>
        <s v="IT0006767609"/>
        <s v="DE000UG3AAN4"/>
        <s v="IT0005632499"/>
        <s v="DE000VG644S5"/>
        <s v="IT0006765967"/>
        <s v="XS2395098606"/>
        <s v="XS2395122919"/>
        <s v="IT0006767260"/>
        <s v="IT0006769142"/>
        <s v="IT0006766577"/>
        <s v="NLBNPIT1NZ89"/>
        <s v="NLBNPIT2AAF8"/>
        <s v="XS2406086269"/>
        <s v="DE000UM8U4A7"/>
        <s v="XS2953073314"/>
        <s v="XS2315161666"/>
        <s v="DE000UG27K13"/>
        <s v="XS2902886576"/>
        <s v="IT0005599664"/>
        <s v="NLBNPIT29XF3"/>
        <s v="XS2990394632"/>
        <s v="XS2928911721"/>
        <s v="XS2928979447"/>
        <s v="DE000UJ02YH5"/>
        <s v="IT0005611469"/>
        <s v="CH1248693165"/>
        <s v="NLBNPIT25EE4"/>
        <s v="NLBNPIT2EPJ0"/>
        <s v="XS2674698811"/>
        <s v="XS2395143758"/>
        <s v="DE000SU5WQH7"/>
        <s v="DE000SU5WQJ3"/>
        <s v="DE000HC379D2"/>
        <s v="IT0006757485"/>
        <s v="NLBNPIT29XD8"/>
        <s v="NLBNPIT2CPU1"/>
        <s v="NLBNPIT298D9"/>
        <s v="NLBNPIT2CPT3"/>
        <s v="NLBNPIT200D5"/>
        <s v="NLBNPIT1YRI8"/>
        <s v="NLBNPIT1OL68"/>
        <s v="CH1438090776"/>
        <s v="DE000VC5AKN1"/>
        <s v="NLBNPIT200C7"/>
        <s v="DE000VM4VZU1"/>
        <s v="NLBNPIT1OL50"/>
        <s v="NLBNPIT2CQ41"/>
        <s v="XS2772970351"/>
        <s v="IT0005561847"/>
        <s v="CH1390859408"/>
        <s v="DE000VG2U9M7"/>
        <s v="DE000HD9J4E9"/>
        <s v="DE000UG1U4S8"/>
        <s v="DE000VC2HPC5"/>
        <s v="CH1409720187"/>
        <s v="DE000HC4WVT0"/>
        <s v="DE000VM7G5Y1"/>
        <s v="IT0006766064"/>
        <s v="DE000UM5RUE2"/>
        <s v="IT0006766080"/>
        <s v="DE000HC7BDW9"/>
        <s v="NLBNPIT1YQC3"/>
        <s v="XS2526303503"/>
        <s v="DE000VM5E5W9"/>
        <s v="DE000VU9AHM9"/>
        <s v="NLBNPIT25EM7"/>
        <s v="XS2675090422"/>
        <s v="DE000VG03LT9"/>
        <s v="DE000VG65G94"/>
        <s v="DE000UP45XQ4"/>
        <s v="DE000VK2XY68"/>
        <s v="IT0006768243"/>
        <s v="CH1300970659"/>
        <s v="CH1336218750"/>
        <s v="CH1300961997"/>
        <s v="CH1325426521"/>
        <s v="CH1325429418"/>
        <s v="CH1325431729"/>
        <s v="NLBNPIT2HHB7"/>
        <s v="IT0005636169"/>
        <s v="NLBNPIT2L222"/>
        <s v="DE000HC9XDW9"/>
        <s v="GB00BSSHRH45"/>
        <s v="XS2380247499"/>
        <s v="XS2380263777"/>
        <s v="XS2883777075"/>
        <s v="XS2363839387"/>
        <s v="XS2168930340"/>
        <s v="XS2168932551"/>
        <s v="IT0005569196"/>
        <s v="IT0005576787"/>
        <s v="IT0005594855"/>
        <s v="DE000HD5WAK9"/>
        <s v="DE000HD9KC90"/>
        <s v="DE000HV40UF9"/>
        <s v="CH1358858145"/>
        <s v="XS2881272558"/>
        <s v="IT0006767666"/>
        <s v="IT0006764622"/>
        <s v="CH1369861799"/>
        <s v="IT0006765827"/>
        <s v="IT0006764697"/>
        <s v="IT0006765033"/>
        <s v="IT0006768417"/>
        <s v="IT0006766445"/>
        <s v="XS2969833818"/>
        <s v="IT0006768078"/>
        <s v="IT0006768094"/>
        <s v="IT0006767708"/>
        <s v="DE000HC5F5X6"/>
        <s v="NLBNPIT24880"/>
        <s v="CH1409716532"/>
        <s v="IT0006768268"/>
        <s v="IT0006763905"/>
        <s v="IT0006766569"/>
        <s v="XS2708004598"/>
        <s v="IT0005586828"/>
        <s v="IT0005546392"/>
        <s v="DE000UE9LQ11"/>
        <s v="DE000UM4ZN99"/>
        <s v="DE000UG641F9"/>
        <s v="DE000VG7WXF6"/>
        <s v="CH1124142915"/>
        <s v="IT0006758665"/>
        <s v="XS2581834285"/>
        <s v="XS2581836819"/>
        <s v="IT0005586794"/>
        <s v="DE000VC3T0P0"/>
        <s v="DE000UK92KZ5"/>
        <s v="NLBNPIT2FUH1"/>
        <s v="XS2905717158"/>
        <s v="DE000VC4KQ68"/>
        <s v="NLBNPIT298J6"/>
        <s v="DE000VG6B169"/>
        <s v="XS2912797169"/>
        <s v="DE000VC51VC2"/>
        <s v="XS2757884064"/>
        <s v="IT0006765660"/>
        <s v="XS2703311220"/>
        <s v="XS2935650825"/>
        <s v="NLBNPIT226O7"/>
        <s v="XS2881374040"/>
        <s v="IT0006768359"/>
        <s v="NLBNPIT1UXA1"/>
        <s v="DE000VG360R0"/>
        <s v="XS2656199671"/>
        <s v="IT0005598468"/>
        <s v="IT0005639825"/>
        <s v="NLBNPIT22XP7"/>
        <s v="XS2584321421"/>
        <s v="XS2703300298"/>
        <s v="XS2880914986"/>
        <s v="XS2902308969"/>
        <s v="NLBNPIT28X62"/>
        <s v="XS2741481522"/>
        <s v="DE000VQ8PJ19"/>
        <s v="IT0005597999"/>
        <s v="XS2734569457"/>
        <s v="XS2838156847"/>
        <s v="XS2919352810"/>
        <s v="XS2901905252"/>
        <s v="XS2998462027"/>
        <s v="XS2395080570"/>
        <s v="CH1400327602"/>
        <s v="IT0006766072"/>
        <s v="IT0005550972"/>
        <s v="CH1325434194"/>
        <s v="CH1400319641"/>
        <s v="IT0006766015"/>
        <s v="XS2395098358"/>
        <s v="DE000HC6MQU4"/>
        <s v="DE000HD9WA72"/>
        <s v="DE000VC37JK9"/>
        <s v="XS2818634441"/>
        <s v="CH1381839641"/>
        <s v="IT0005592685"/>
        <s v="IT0005599011"/>
        <s v="IT0005601700"/>
        <s v="IT0005603235"/>
        <s v="XS2925701471"/>
        <s v="XS2271495074"/>
        <s v="XS2732651554"/>
        <s v="XS2759190049"/>
        <s v="XS2810832019"/>
        <s v="GB00BSG2DJ58"/>
        <s v="JE00BS6B9274"/>
        <s v="CH1336236737"/>
        <s v="CH1369859421"/>
        <s v="CH1423924468"/>
        <s v="IT0006766494"/>
        <s v="IT0006768144"/>
        <s v="XS2395130698"/>
        <s v="DE000HB7DM69"/>
        <s v="IT0005608788"/>
        <s v="IT0005632390"/>
        <s v="IT0005632465"/>
        <s v="XS2975931887"/>
        <s v="XS2873868850"/>
        <s v="XS2966684511"/>
        <s v="XS2986988975"/>
        <s v="XS2872770321"/>
        <s v="JE00BGBB8N29"/>
        <s v="CH1290294078"/>
        <s v="CH1381839666"/>
        <s v="CH1390864473"/>
        <s v="IT0006768326"/>
        <s v="DE000UM8L209"/>
        <s v="DE000VC5YNM7"/>
        <s v="DE000VG6DRE3"/>
        <s v="XS2395122752"/>
        <s v="NLBNPIT2AAI2"/>
        <s v="DE000VG4GPX5"/>
        <s v="DE000VG4GYY5"/>
        <s v="XS2799322263"/>
        <s v="XS2355103248"/>
        <s v="XS2581830705"/>
        <s v="CH1381830533"/>
        <s v="XS2395143329"/>
        <s v="XS2808985118"/>
        <s v="CH0579772663"/>
        <s v="DE000UG4VN95"/>
        <s v="CH1358852080"/>
        <s v="CH1409723413"/>
        <s v="DE000UH277B0"/>
        <s v="IT0006768888"/>
        <s v="CH1349983010"/>
        <s v="DE000VD5HBZ8"/>
        <s v="DE000VC1KFS8"/>
        <s v="DE000VG6DRL8"/>
        <s v="IT0005622425"/>
        <s v="IT0005628679"/>
        <s v="IT0005640120"/>
        <s v="IT0005647778"/>
        <s v="XS2876257663"/>
        <s v="XS2442160219"/>
        <s v="XS2490623241"/>
        <s v="XS2509381872"/>
        <s v="XS2741473347"/>
        <s v="GB00BNMV0121"/>
        <s v="XS2858865384"/>
        <s v="CH1400322520"/>
        <s v="DE000UG1VQL4"/>
        <s v="IT0005417586"/>
        <s v="NLBNPIT1X4B4"/>
        <s v="IT0006769191"/>
        <s v="CH1438096674"/>
        <s v="DE000VQ559E3"/>
        <s v="XS2705271596"/>
        <s v="DE000VC7TRE1"/>
        <s v="NLBNPIT2HHF8"/>
        <s v="XS2880947309"/>
        <s v="XS2938813321"/>
        <s v="NLBNPIT21SX3"/>
        <s v="IT0005640088"/>
        <s v="XS3025665343"/>
        <s v="DE000HC1C525"/>
        <s v="DE000VK2NJ69"/>
        <s v="IT0006762220"/>
        <s v="XS2840441856"/>
        <s v="XS2975930996"/>
        <s v="XS2306642005"/>
        <s v="IT0006765637"/>
        <s v="XS2306653622"/>
        <s v="XS2333425994"/>
        <s v="IT0005594905"/>
        <s v="XS2662152581"/>
        <s v="IT0006754144"/>
        <s v="IT0006766643"/>
        <s v="XS2703300702"/>
        <s v="IT0005632374"/>
        <s v="XS2772473489"/>
        <s v="DE000VC8UCR1"/>
        <s v="DE000VD7VEE4"/>
        <s v="DE000VG644Q9"/>
        <s v="DE000VC6C9N2"/>
        <s v="DE000VG7X906"/>
        <s v="IT0006765611"/>
        <s v="DE000VG7YX87"/>
        <s v="DE000VD1NAZ7"/>
        <s v="XS2940976199"/>
        <s v="DE000UG2SYF4"/>
        <s v="CH1332465595"/>
        <s v="NLBNPIT25EF1"/>
        <s v="XS2395110583"/>
        <s v="DE000UJ2EKB9"/>
        <s v="DE000HC4T4W6"/>
        <s v="DE000HD582Q2"/>
        <s v="IT0005599789"/>
        <s v="IT0005594897"/>
        <s v="IT0005632416"/>
        <s v="NLBNPIT28K34"/>
        <s v="NLBNPIT29WT6"/>
        <s v="IT0006767559"/>
        <s v="IT0006768284"/>
        <s v="DE000VG433P9"/>
        <s v="XS2396281177"/>
        <s v="XS2623598757"/>
        <s v="DE000VU33S26"/>
        <s v="NLBNPIT1X4F5"/>
        <s v="XS2775993178"/>
        <s v="XS2842192879"/>
        <s v="DE000UH2Q9W2"/>
        <s v="XS2470033551"/>
        <s v="XS2372809892"/>
        <s v="IT0006754987"/>
        <s v="IT0006756933"/>
        <s v="XS2656226821"/>
        <s v="DE000HB2J7T1"/>
        <s v="CH1390861024"/>
        <s v="CH1336241463"/>
        <s v="NLBNPIT2FQ55"/>
        <s v="IT0006767435"/>
        <s v="CH1314023404"/>
        <s v="DE000UP443K9"/>
        <s v="DE000HD8SY22"/>
        <s v="XS2883787546"/>
        <s v="DE000VG433K0"/>
        <s v="DE000VG2U804"/>
        <s v="XS2277161936"/>
        <s v="XS2680144545"/>
        <s v="XS2799330282"/>
        <s v="GB00BS5BFJ70"/>
        <s v="DE000VK1VSJ7"/>
        <s v="NLBNPIT260S7"/>
        <s v="XS2845377931"/>
        <s v="XS2854072571"/>
        <s v="DE000VG55HD1"/>
        <s v="DE000VC7UCG6"/>
        <s v="DE000HD9WAE4"/>
        <s v="DE000VK2K7F9"/>
        <s v="DE000VK2MQG4"/>
        <s v="DE000VC7FN24"/>
        <s v="CH1400332610"/>
        <s v="DE000VC5YNB0"/>
        <s v="DE000VC97C78"/>
        <s v="DE000VM8RPN6"/>
        <s v="DE000VC7UB37"/>
        <s v="XS2395053924"/>
        <s v="XS2662155840"/>
        <s v="XS2861330533"/>
        <s v="XS2845386924"/>
        <s v="CH1327229220"/>
        <s v="IT0006764200"/>
        <s v="XS2883776424"/>
        <s v="IT0006768748"/>
        <s v="XS2363839627"/>
        <s v="IT0006766858"/>
        <s v="DE000VK1WWA6"/>
        <s v="IT0006766890"/>
        <s v="IT0006767393"/>
        <s v="IT0006767831"/>
        <s v="IT0006766684"/>
        <s v="XS2428621804"/>
        <s v="XS2842358512"/>
        <s v="XS2542287458"/>
        <s v="DE000UM73UC9"/>
        <s v="IT0006759499"/>
        <s v="XS2395144566"/>
        <s v="XS2372800750"/>
        <s v="XS2773908764"/>
        <s v="NLBNPIT260T5"/>
        <s v="DE000HD5QC07"/>
        <s v="CH1300965089"/>
        <s v="IT0006764499"/>
        <s v="DE000VM7TKA2"/>
        <s v="IT0005581886"/>
        <s v="DE000VG3UGY5"/>
        <s v="XS2601273738"/>
        <s v="NLBNPIT1M9Q4"/>
        <s v="XS2451615905"/>
        <s v="XS2908256873"/>
        <s v="IT0005640138"/>
        <s v="IT0005647885"/>
        <s v="IT0006756230"/>
        <s v="DE000UK77RU2"/>
        <s v="NLBNPIT1UX66"/>
        <s v="XS2358509235"/>
        <s v="DE000VC2HN92"/>
        <s v="XS3031810594"/>
        <s v="XS2472164487"/>
        <s v="DE000VC5YBN0"/>
        <s v="DE000VM95404"/>
        <s v="DE000VD39AW7"/>
        <s v="DE000VG6PKP8"/>
        <s v="XS2953006710"/>
        <s v="NLBNPIT1YHD0"/>
        <s v="CH1327222878"/>
        <s v="IT0006768086"/>
        <s v="IT0006766171"/>
        <s v="IT0006769159"/>
        <s v="NLBNPIT2LZL0"/>
        <s v="XS2857460781"/>
        <s v="XS2320997716"/>
        <s v="XS2491429564"/>
        <s v="DE000VQ7BGP2"/>
        <s v="NLBNPIT2GMI4"/>
        <s v="CH1271352390"/>
        <s v="XS2395102051"/>
        <s v="DE000VG6B136"/>
        <s v="XS2908240950"/>
        <s v="CH1369848937"/>
        <s v="XS2777224705"/>
        <s v="XS2860567846"/>
        <s v="XS2860606768"/>
        <s v="XS2576655851"/>
        <s v="CH1349980727"/>
        <s v="XS2929909104"/>
        <s v="IT0006766338"/>
        <s v="XS2782352111"/>
        <s v="DE000UM4RS78"/>
        <s v="DE000VG810T0"/>
        <s v="XS2845370092"/>
        <s v="CH1400332560"/>
        <s v="IT0006767823"/>
        <s v="DE000VC8NBJ5"/>
        <s v="DE000VC94YX2"/>
        <s v="CH1381840318"/>
        <s v="XS2912734915"/>
        <s v="XS2938789273"/>
        <s v="NLBNPIT28KA3"/>
        <s v="XS2759271120"/>
        <s v="XS2395085702"/>
        <s v="XS2024889607"/>
        <s v="XS2333429475"/>
        <s v="XS2840438555"/>
        <s v="DE000VC7B260"/>
        <s v="XS2315161401"/>
        <s v="NLBNPIT20UT9"/>
        <s v="XS2906585430"/>
        <s v="XS2700590073"/>
        <s v="XS2772490814"/>
        <s v="XS2519475540"/>
        <s v="XS2821124695"/>
        <s v="IT0005487555"/>
        <s v="XS2395033223"/>
        <s v="XS2490594392"/>
        <s v="XS2395096493"/>
        <s v="XS2700646479"/>
        <s v="IT0005567406"/>
        <s v="DE000VK2MG30"/>
        <s v="CH1237088880"/>
        <s v="XS2474839003"/>
        <s v="CH1248693207"/>
        <s v="CH1251794918"/>
        <s v="XS2795974943"/>
        <s v="NLBNPIT2EPN2"/>
        <s v="NLBNPIT1RS76"/>
        <s v="CH1243093759"/>
        <s v="NLBNPIT1SOC0"/>
        <s v="NLBNPIT1NZ06"/>
        <s v="DE000UH568A4"/>
        <s v="DE000VC3B947"/>
        <s v="XS2469649557"/>
        <s v="XS2473142888"/>
        <s v="NLBNPIT1U894"/>
        <s v="NLBNPIT1JOB1"/>
        <s v="NLBNPIT1JUF9"/>
        <s v="XS2442994583"/>
        <s v="IT0006756263"/>
        <s v="NLBNPIT1MA30"/>
        <s v="NLBNPIT1YHC2"/>
        <s v="CH1271359809"/>
        <s v="NLBNPIT226G3"/>
        <s v="IT0006757402"/>
        <s v="IT0005586810"/>
        <s v="IT0005611501"/>
        <s v="NLBNPIT1SO61"/>
        <s v="XS2463285283"/>
        <s v="NLBNPIT2GMM6"/>
        <s v="DE000HC7BDT5"/>
        <s v="XS2927917802"/>
        <s v="DE000UP085X1"/>
        <s v="DE000UG12XJ8"/>
        <s v="IT0005608853"/>
        <s v="IT0005569295"/>
        <s v="NLBNPIT2EPO0"/>
        <s v="XS2387939478"/>
        <s v="XS2717653989"/>
        <s v="XS2959049094"/>
        <s v="JE00BS6BVP46"/>
        <s v="DE000HC8EES7"/>
        <s v="XS2998505445"/>
        <s v="NLBNPIT21SZ8"/>
        <s v="DE000UE8JN35"/>
        <s v="CH1369857292"/>
        <s v="CH1358857618"/>
        <s v="CH1369849968"/>
        <s v="CH1308688675"/>
        <s v="CH1336220756"/>
        <s v="CH1381829295"/>
        <s v="DE000HD9SE58"/>
        <s v="DE000VK2MG89"/>
        <s v="DE000VK02545"/>
        <s v="DE000VK0DR89"/>
        <s v="CH1423919807"/>
        <s v="IT0006766619"/>
        <s v="NLBNPIT2LZO4"/>
        <s v="IT0006767997"/>
        <s v="IT0006766908"/>
        <s v="IT0006766585"/>
        <s v="NLBNPIT29XE6"/>
        <s v="XS2959636031"/>
        <s v="XS2297317773"/>
        <s v="DE000VG42PW2"/>
        <s v="DE000VG82DJ1"/>
        <s v="DE000VG7YDY5"/>
        <s v="DE000VK2K7K9"/>
        <s v="DE000VG7XPL8"/>
        <s v="DE000VG656A7"/>
        <s v="NLBNPIT21T40"/>
        <s v="DE000VD39AY3"/>
        <s v="CH1349978622"/>
        <s v="CH1336222927"/>
        <s v="XS2966862638"/>
        <s v="DE000VG65HY6"/>
        <s v="NLBNPIT22XQ5"/>
        <s v="XS2817257426"/>
        <s v="XS2981487221"/>
        <s v="IT0005451551"/>
        <s v="CH1349982780"/>
        <s v="CH1390866460"/>
        <s v="CH1400331950"/>
        <s v="IT0005635831"/>
        <s v="IT0006767716"/>
        <s v="DE000HC9KKH2"/>
        <s v="XS2863768359"/>
        <s v="XS2934320073"/>
        <s v="XS3006131364"/>
        <s v="XS2506530265"/>
        <s v="XS2759223741"/>
        <s v="XS2410069640"/>
        <s v="XS2528473916"/>
        <s v="XS2395081545"/>
        <s v="IT0005575649"/>
        <s v="CH1409725350"/>
        <s v="NLBNPIT1Z711"/>
        <s v="XS2998227610"/>
        <s v="CH1400318809"/>
        <s v="CH1423925093"/>
        <s v="CH1423921258"/>
        <s v="DE000VG7XK34"/>
        <s v="XS2773931824"/>
        <s v="DE000VU9WS44"/>
        <s v="NLBNPIT1Z737"/>
        <s v="XS2333414360"/>
        <s v="CH1390859192"/>
        <s v="CH1300959561"/>
        <s v="XS2345977107"/>
        <s v="IT0006757204"/>
        <s v="NLBNPIT2HHI2"/>
        <s v="NLBNPIT1YHK5"/>
        <s v="NLBNPIT235D1"/>
        <s v="IT0006767310"/>
        <s v="IT0006768169"/>
        <s v="XS2998221688"/>
        <s v="CH1290284293"/>
        <s v="XS2480900575"/>
        <s v="CH1233010292"/>
        <s v="XS2469247329"/>
        <s v="XS2647430953"/>
        <s v="XS2338647493"/>
        <s v="XS2459309337"/>
        <s v="XS2936372536"/>
        <s v="XS2664574212"/>
        <s v="XS2317918410"/>
        <s v="XS2315161823"/>
        <s v="XS2306008306"/>
        <s v="XS2348129128"/>
        <s v="XS2333426299"/>
        <s v="NLBNPIT2HEA6"/>
        <s v="XS2828122742"/>
        <s v="XS2872502583"/>
        <s v="DE000UG22KR7"/>
        <s v="CH1423919138"/>
        <s v="XS2828134168"/>
        <s v="IT0005598237"/>
        <s v="IT0005611832"/>
        <s v="IT0005633372"/>
        <s v="IT0005640096"/>
        <s v="IT0005647786"/>
        <s v="IT0005647919"/>
        <s v="IT0005451502"/>
        <s v="DE000HD9WAF1"/>
        <s v="DE000UG1VQP5"/>
        <s v="IT0005633489"/>
        <s v="IT0005640146"/>
        <s v="XS2976638010"/>
        <s v="XS2942737359"/>
        <s v="XS2442175910"/>
        <s v="XS2647431092"/>
        <s v="XS2784814761"/>
        <s v="XS2959659249"/>
        <s v="DE000UG0W7S0"/>
        <s v="NLBNPIT1Q6J1"/>
        <s v="DE000UH22W47"/>
        <s v="DE000UG2X494"/>
        <s v="CH1400318841"/>
        <s v="XS2880912691"/>
        <s v="CH1246015742"/>
        <s v="IT0006754524"/>
        <s v="XS2981490951"/>
        <s v="IT0005586802"/>
        <s v="NLBNPIT2CQ74"/>
        <s v="XS2860642219"/>
        <s v="XS2912784340"/>
        <s v="XS2850185955"/>
        <s v="DE000VD45SQ8"/>
        <s v="DE000VG6PN16"/>
        <s v="XS2380246764"/>
        <s v="XS2584319441"/>
        <s v="XS2367615502"/>
        <s v="XS2492163212"/>
        <s v="DE000VM0L3C2"/>
        <s v="DE000VC4KZE0"/>
        <s v="XS2872764514"/>
        <s v="NLBNPIT2EPQ5"/>
        <s v="DE000VG4MGN3"/>
        <s v="XS2919387873"/>
        <s v="XS2504491437"/>
        <s v="CH1438099355"/>
        <s v="XS2935581327"/>
        <s v="XS2854442337"/>
        <s v="IT0005581753"/>
        <s v="XS2770634769"/>
        <s v="CH1261322635"/>
        <s v="CH1349975917"/>
        <s v="XS2395070266"/>
        <s v="IT0006763095"/>
        <s v="IT0006763426"/>
        <s v="NLBNPIT2HE99"/>
        <s v="CH1381830541"/>
        <s v="CH1438098084"/>
        <s v="XS2997060798"/>
        <s v="DE000VC5YBW1"/>
        <s v="XS2811643761"/>
        <s v="XS2891682812"/>
        <s v="DE000MS0H0Y4"/>
        <s v="XS2011163339"/>
        <s v="JE00BLS3K526"/>
        <s v="XS2395088557"/>
        <s v="XS2278260539"/>
        <s v="XS2168927478"/>
        <s v="XS2333426026"/>
        <s v="NLBNPIT1YHL3"/>
        <s v="NLBNPIT1Z778"/>
        <s v="XS2395033140"/>
        <s v="DE000VM7G507"/>
        <s v="DE000UW427H9"/>
        <s v="NLBNPIT1Q6O1"/>
        <s v="DE000VG3UG03"/>
        <s v="DE000VG3UGZ2"/>
        <s v="DE000VC1KFV2"/>
        <s v="CH1336243337"/>
        <s v="CH1358859309"/>
        <s v="CH1369861260"/>
        <s v="IT0006762691"/>
        <s v="IT0006762956"/>
        <s v="IT0006765025"/>
        <s v="IT0006766635"/>
        <s v="IT0006768862"/>
        <s v="XS2395100279"/>
        <s v="DE000VC3KZH5"/>
        <s v="DE000VD937W8"/>
        <s v="IT0005565467"/>
        <s v="IT0005598476"/>
        <s v="IT0005622458"/>
        <s v="XS2616878877"/>
        <s v="XS2648388358"/>
        <s v="XS2674334961"/>
        <s v="XS3025601538"/>
        <s v="NLBNPIT22XR3"/>
        <s v="XS2392604117"/>
        <s v="XS2615049017"/>
        <s v="XS2647426258"/>
        <s v="XS2705263734"/>
        <s v="XS2719849015"/>
        <s v="XS2772960808"/>
        <s v="XS2850204178"/>
        <s v="XS2623600918"/>
        <s v="CH1308689707"/>
        <s v="GB00BR9VLJ84"/>
        <s v="GB00BSG2DK63"/>
        <s v="IT0005451569"/>
        <s v="IT0005487506"/>
        <s v="IT0005561649"/>
        <s v="XS2876569638"/>
        <s v="CH1336236810"/>
        <s v="CH1349980701"/>
        <s v="CH1400318817"/>
        <s v="CH1438096641"/>
        <s v="DE000HD39FE3"/>
        <s v="DE000VG7YHF5"/>
        <s v="DE000VK1V0N6"/>
        <s v="DE000VM8RPM8"/>
        <s v="CH1308693246"/>
        <s v="XS2912785669"/>
        <s v="XS2490718033"/>
        <s v="XS2651536745"/>
        <s v="DE000HD8Y5T6"/>
        <s v="DE000UG641A0"/>
        <s v="XS2392606757"/>
        <s v="DE000HC7AJQ0"/>
        <s v="GB00BT1N9M57"/>
        <s v="CH1308689376"/>
        <s v="XS2168926827"/>
        <s v="XS2168933443"/>
        <s v="GB00BS5GNM13"/>
        <s v="XS2374414865"/>
        <s v="DE000VC37ER5"/>
        <s v="DE000VU9WSU3"/>
        <s v="GB00BR0CZ436"/>
        <s v="DE000HD39FN4"/>
        <s v="IT0006768110"/>
        <s v="DE000VK2MG22"/>
        <s v="GB00BSG2MJ81"/>
        <s v="GB00BTC5BD50"/>
        <s v="GB00BTC5BQ89"/>
        <s v="NLBNPIT2GMT1"/>
        <s v="NLBNPIT2HHL6"/>
        <s v="XS2976620588"/>
        <s v="IT0005636177"/>
        <s v="XS2990308657"/>
        <s v="XS2976532023"/>
        <s v="XS2967219218"/>
        <s v="XS2927929484"/>
        <s v="XS2857462647"/>
        <s v="DE000VC97C60"/>
        <s v="DE000VG0EYM3"/>
        <s v="DE000VG644M8"/>
        <s v="NLBNPIT1Z6V5"/>
        <s v="XS2759262566"/>
        <s v="XS2074182002"/>
        <s v="GB00BSG2DR33"/>
        <s v="IT0005451593"/>
        <s v="CH1400331943"/>
        <s v="CH1409721953"/>
        <s v="DE000UJ15A99"/>
        <s v="DE000UP21V72"/>
        <s v="DE000UG2YGQ6"/>
        <s v="CH1265330584"/>
        <s v="DE000UJ450H8"/>
        <s v="XS2862469405"/>
        <s v="NLBNPIT1NIR1"/>
        <s v="NLBNPIT1RSA7"/>
        <s v="XS2742999241"/>
        <s v="XS2395145456"/>
        <s v="DE000UP1SNJ0"/>
        <s v="XS2876286688"/>
        <s v="IT0006762113"/>
        <s v="IT0005622698"/>
        <s v="IT0005647760"/>
        <s v="XS2975900817"/>
        <s v="XS2317913700"/>
        <s v="CH1390869969"/>
        <s v="DE000SJ0DA03"/>
        <s v="DE000SJ0DA11"/>
        <s v="XS2394953033"/>
        <s v="DE000UG1VQB5"/>
        <s v="DE000VG12W56"/>
        <s v="XS3006826260"/>
        <s v="XS2380264239"/>
        <s v="XS2965560928"/>
        <s v="NLBNPIT1OL35"/>
        <s v="NLBNPIT1M9W2"/>
        <s v="XS2759150845"/>
        <s v="XS2380246335"/>
        <s v="CH1268724809"/>
        <s v="CH1423923486"/>
        <s v="CH1423928766"/>
        <s v="CH1423928774"/>
        <s v="XS2677132438"/>
        <s v="IT0006760604"/>
        <s v="IT0006764937"/>
        <s v="XS2315162045"/>
        <s v="XS2519473339"/>
        <s v="XS2717653559"/>
        <s v="XS2817259711"/>
        <s v="IT0005445405"/>
        <s v="XS2961094526"/>
        <s v="DE000MS0H0E6"/>
        <s v="DE000VM331N2"/>
        <s v="IT0006764655"/>
        <s v="DE000HD2T328"/>
        <s v="CH1325423965"/>
        <s v="DE000VG6DRW5"/>
        <s v="DE000VG44DF9"/>
        <s v="DE000VM6Q839"/>
        <s v="DE000MS8JPJ6"/>
        <s v="DE000VG36PH5"/>
        <s v="DE000VG6PKL7"/>
        <s v="DE000VG42DS6"/>
        <s v="DE000VD819D8"/>
        <s v="XS2976574538"/>
        <s v="XS2990396256"/>
        <s v="XS3025746267"/>
        <s v="CH1381831473"/>
        <s v="NLBNPIT1Z760"/>
        <s v="XS2677112240"/>
        <s v="IT0005536013"/>
        <s v="CH1332464507"/>
        <s v="IT0005640104"/>
        <s v="IT0005647869"/>
        <s v="XS2751857793"/>
        <s v="XS2998488766"/>
        <s v="XS2615064750"/>
        <s v="XS2759223584"/>
        <s v="XS2863769910"/>
        <s v="XS2959059481"/>
        <s v="XS2810833330"/>
        <s v="XS2930016931"/>
        <s v="CH1336236802"/>
        <s v="CH1358861354"/>
        <s v="CH1381837702"/>
        <s v="CH1400332297"/>
        <s v="CH1423924450"/>
        <s v="DE000SX66SR6"/>
        <s v="DE000UP7TY03"/>
        <s v="CH1277652025"/>
        <s v="XS2878491179"/>
        <s v="CH1400329004"/>
        <s v="IT0006754516"/>
        <s v="XS2372841861"/>
        <s v="XS2919388178"/>
        <s v="XS2395132553"/>
        <s v="DE000HC6KEA6"/>
        <s v="XS2677123288"/>
        <s v="XS2759191104"/>
        <s v="XS2981487064"/>
        <s v="DE000VD5UF58"/>
        <s v="XS2428622281"/>
        <s v="CH1400325176"/>
        <s v="XS2395045664"/>
        <s v="XS2297316536"/>
        <s v="DE000UG581B6"/>
        <s v="XS2959048526"/>
        <s v="XS2306642856"/>
        <s v="XS2306654430"/>
        <s v="XS2854113433"/>
        <s v="DE000UK1R930"/>
        <s v="DE000VD5HBX3"/>
        <s v="JE00BS6B1Z42"/>
        <s v="IT0005598492"/>
        <s v="XS2019053623"/>
        <s v="GB00BNMR7K81"/>
        <s v="GB00BNWM5541"/>
        <s v="IT0005487498"/>
        <s v="IT0005550865"/>
        <s v="XS2383790321"/>
        <s v="XS2803386726"/>
        <s v="IT0005580649"/>
        <s v="XS2120944124"/>
        <s v="XS2394940303"/>
        <s v="IT0005417511"/>
        <s v="NLBNPIT1SOB2"/>
        <s v="XS2872764274"/>
        <s v="XS2845400261"/>
        <s v="XS2506530182"/>
        <s v="XS2591460030"/>
        <s v="IT0006766130"/>
        <s v="DE000VC3B749"/>
        <s v="DE000VD7VD99"/>
        <s v="DE000VG6N9L4"/>
        <s v="DE000VG2U9D6"/>
        <s v="XS2959692372"/>
        <s v="CH1438099330"/>
        <s v="DE000VQ4LSR9"/>
        <s v="JE00BLS3C234"/>
        <s v="NLBNPIT2GMR5"/>
        <s v="CH1194704917"/>
      </sharedItems>
    </cacheField>
    <cacheField name="[Measures].[Average Price by Underlying]" caption="Average Price by Underlying" numFmtId="0" hierarchy="37" level="32767"/>
    <cacheField name="[input_csv].[Week of Year].[Week of Year]" caption="Week of Year" numFmtId="0" hierarchy="5" level="1">
      <sharedItems containsSemiMixedTypes="0" containsNonDate="0" containsString="0"/>
    </cacheField>
    <cacheField name="[input_csv].[DayEvent].[DayEvent]" caption="DayEvent" numFmtId="0" hierarchy="2" level="1">
      <sharedItems containsSemiMixedTypes="0" containsNonDate="0" containsString="0"/>
    </cacheField>
    <cacheField name="[input_csv].[Year].[Year]" caption="Year" numFmtId="0" hierarchy="8" level="1">
      <sharedItems containsSemiMixedTypes="0" containsNonDate="0" containsString="0"/>
    </cacheField>
    <cacheField name="[input_csv].[Month].[Month]" caption="Month" numFmtId="0" hierarchy="9" level="1">
      <sharedItems containsSemiMixedTypes="0" containsNonDate="0" containsString="0"/>
    </cacheField>
  </cacheFields>
  <cacheHierarchies count="46">
    <cacheHierarchy uniqueName="[input_csv].[ISIN]" caption="ISIN" attribute="1" defaultMemberUniqueName="[input_csv].[ISIN].[All]" allUniqueName="[input_csv].[ISIN].[All]" dimensionUniqueName="[input_csv]" displayFolder="" count="0" memberValueDatatype="130" unbalanced="0"/>
    <cacheHierarchy uniqueName="[input_csv].[VenueOfPublication]" caption="VenueOfPublication" attribute="1" defaultMemberUniqueName="[input_csv].[VenueOfPublication].[All]" allUniqueName="[input_csv].[VenueOfPublication].[All]" dimensionUniqueName="[input_csv]" displayFolder="" count="0" memberValueDatatype="130" unbalanced="0"/>
    <cacheHierarchy uniqueName="[input_csv].[DayEvent]" caption="DayEvent" attribute="1" time="1" defaultMemberUniqueName="[input_csv].[DayEvent].[All]" allUniqueName="[input_csv].[DayEvent].[All]" dimensionUniqueName="[input_csv]" displayFolder="" count="2" memberValueDatatype="7" unbalanced="0">
      <fieldsUsage count="2">
        <fieldUsage x="-1"/>
        <fieldUsage x="11"/>
      </fieldsUsage>
    </cacheHierarchy>
    <cacheHierarchy uniqueName="[input_csv].[Turnover]" caption="Turnover" attribute="1" defaultMemberUniqueName="[input_csv].[Turnover].[All]" allUniqueName="[input_csv].[Turnover].[All]" dimensionUniqueName="[input_csv]" displayFolder="" count="0" memberValueDatatype="5" unbalanced="0"/>
    <cacheHierarchy uniqueName="[input_csv].[Quantity]" caption="Quantity" attribute="1" defaultMemberUniqueName="[input_csv].[Quantity].[All]" allUniqueName="[input_csv].[Quantity].[All]" dimensionUniqueName="[input_csv]" displayFolder="" count="0" memberValueDatatype="20" unbalanced="0"/>
    <cacheHierarchy uniqueName="[input_csv].[Week of Year]" caption="Week of Year" attribute="1" defaultMemberUniqueName="[input_csv].[Week of Year].[All]" allUniqueName="[input_csv].[Week of Year].[All]" dimensionUniqueName="[input_csv]" displayFolder="" count="2" memberValueDatatype="20" unbalanced="0">
      <fieldsUsage count="2">
        <fieldUsage x="-1"/>
        <fieldUsage x="10"/>
      </fieldsUsage>
    </cacheHierarchy>
    <cacheHierarchy uniqueName="[input_csv].[Average Price]" caption="Average Price" attribute="1" defaultMemberUniqueName="[input_csv].[Average Price].[All]" allUniqueName="[input_csv].[Average Price].[All]" dimensionUniqueName="[input_csv]" displayFolder="" count="0" memberValueDatatype="5" unbalanced="0"/>
    <cacheHierarchy uniqueName="[input_csv].[Month Number]" caption="Month Number" attribute="1" defaultMemberUniqueName="[input_csv].[Month Number].[All]" allUniqueName="[input_csv].[Month Number].[All]" dimensionUniqueName="[input_csv]" displayFolder="" count="0" memberValueDatatype="20" unbalanced="0"/>
    <cacheHierarchy uniqueName="[input_csv].[Year]" caption="Year" attribute="1" defaultMemberUniqueName="[input_csv].[Year].[All]" allUniqueName="[input_csv].[Year].[All]" dimensionUniqueName="[input_csv]" displayFolder="" count="2" memberValueDatatype="20" unbalanced="0">
      <fieldsUsage count="2">
        <fieldUsage x="-1"/>
        <fieldUsage x="12"/>
      </fieldsUsage>
    </cacheHierarchy>
    <cacheHierarchy uniqueName="[input_csv].[Month]" caption="Month" attribute="1" defaultMemberUniqueName="[input_csv].[Month].[All]" allUniqueName="[input_csv].[Month].[All]" dimensionUniqueName="[input_csv]" displayFolder="" count="2" memberValueDatatype="130" unbalanced="0">
      <fieldsUsage count="2">
        <fieldUsage x="-1"/>
        <fieldUsage x="13"/>
      </fieldsUsage>
    </cacheHierarchy>
    <cacheHierarchy uniqueName="[input_csv].[Adjusted Turnover]" caption="Adjusted Turnover" attribute="1" defaultMemberUniqueName="[input_csv].[Adjusted Turnover].[All]" allUniqueName="[input_csv].[Adjusted Turnover].[All]" dimensionUniqueName="[input_csv]" displayFolder="" count="0" memberValueDatatype="5" unbalanced="0"/>
    <cacheHierarchy uniqueName="[isin_info].[ISIN]" caption="ISIN" attribute="1" defaultMemberUniqueName="[isin_info].[ISIN].[All]" allUniqueName="[isin_info].[ISIN].[All]" dimensionUniqueName="[isin_info]" displayFolder="" count="2" memberValueDatatype="130" unbalanced="0">
      <fieldsUsage count="2">
        <fieldUsage x="-1"/>
        <fieldUsage x="8"/>
      </fieldsUsage>
    </cacheHierarchy>
    <cacheHierarchy uniqueName="[isin_info].[Nome]" caption="Nome" attribute="1" defaultMemberUniqueName="[isin_info].[Nome].[All]" allUniqueName="[isin_info].[Nome].[All]" dimensionUniqueName="[isin_info]" displayFolder="" count="0" memberValueDatatype="130" unbalanced="0"/>
    <cacheHierarchy uniqueName="[isin_info].[Strategia]" caption="Strategia" attribute="1" defaultMemberUniqueName="[isin_info].[Strategia].[All]" allUniqueName="[isin_info].[Strategia].[All]" dimensionUniqueName="[isin_info]" displayFolder="" count="0" memberValueDatatype="130" unbalanced="0"/>
    <cacheHierarchy uniqueName="[isin_info].[EUSIPA Code]" caption="EUSIPA Code" attribute="1" defaultMemberUniqueName="[isin_info].[EUSIPA Code].[All]" allUniqueName="[isin_info].[EUSIPA Code].[All]" dimensionUniqueName="[isin_info]" displayFolder="" count="0" memberValueDatatype="130" unbalanced="0"/>
    <cacheHierarchy uniqueName="[isin_info].[EUSIPA Name]" caption="EUSIPA Name" attribute="1" defaultMemberUniqueName="[isin_info].[EUSIPA Name].[All]" allUniqueName="[isin_info].[EUSIPA Name].[All]" dimensionUniqueName="[isin_info]" displayFolder="" count="0" memberValueDatatype="130" unbalanced="0"/>
    <cacheHierarchy uniqueName="[isin_info].[Issue Price]" caption="Issue Price" attribute="1" defaultMemberUniqueName="[isin_info].[Issue Price].[All]" allUniqueName="[isin_info].[Issue Price].[All]" dimensionUniqueName="[isin_info]" displayFolder="" count="0" memberValueDatatype="5" unbalanced="0"/>
    <cacheHierarchy uniqueName="[isin_info].[Emittente]" caption="Emittente" attribute="1" defaultMemberUniqueName="[isin_info].[Emittente].[All]" allUniqueName="[isin_info].[Emittente].[All]" dimensionUniqueName="[isin_info]" displayFolder="" count="0" memberValueDatatype="130" unbalanced="0"/>
    <cacheHierarchy uniqueName="[isin_info].[Sottostanti]" caption="Sottostanti" attribute="1" defaultMemberUniqueName="[isin_info].[Sottostanti].[All]" allUniqueName="[isin_info].[Sottostanti].[All]" dimensionUniqueName="[isin_info]" displayFolder="" count="2" memberValueDatatype="130" unbalanced="0">
      <fieldsUsage count="2">
        <fieldUsage x="-1"/>
        <fieldUsage x="7"/>
      </fieldsUsage>
    </cacheHierarchy>
    <cacheHierarchy uniqueName="[isin_info].[Underlyings Count]" caption="Underlyings Count" attribute="1" defaultMemberUniqueName="[isin_info].[Underlyings Count].[All]" allUniqueName="[isin_info].[Underlyings Count].[All]" dimensionUniqueName="[isin_info]" displayFolder="" count="2" memberValueDatatype="20" unbalanced="0">
      <fieldsUsage count="2">
        <fieldUsage x="-1"/>
        <fieldUsage x="6"/>
      </fieldsUsage>
    </cacheHierarchy>
    <cacheHierarchy uniqueName="[issuers].[Original]" caption="Original" attribute="1" defaultMemberUniqueName="[issuers].[Original].[All]" allUniqueName="[issuers].[Original].[All]" dimensionUniqueName="[issuers]" displayFolder="" count="0" memberValueDatatype="130" unbalanced="0"/>
    <cacheHierarchy uniqueName="[issuers].[Issuer]" caption="Issuer" attribute="1" defaultMemberUniqueName="[issuers].[Issuer].[All]" allUniqueName="[issuers].[Issuer].[All]" dimensionUniqueName="[issuers]" displayFolder="" count="2" memberValueDatatype="130" unbalanced="0">
      <fieldsUsage count="2">
        <fieldUsage x="-1"/>
        <fieldUsage x="4"/>
      </fieldsUsage>
    </cacheHierarchy>
    <cacheHierarchy uniqueName="[type_and_subtype].[Category]" caption="Category" attribute="1" defaultMemberUniqueName="[type_and_subtype].[Category].[All]" allUniqueName="[type_and_subtype].[Category].[All]" dimensionUniqueName="[type_and_subtype]" displayFolder="" count="0" memberValueDatatype="130" unbalanced="0"/>
    <cacheHierarchy uniqueName="[type_and_subtype].[Type]" caption="Type" attribute="1" defaultMemberUniqueName="[type_and_subtype].[Type].[All]" allUniqueName="[type_and_subtype].[Type].[All]" dimensionUniqueName="[type_and_subtype]" displayFolder="" count="2" memberValueDatatype="130" unbalanced="0">
      <fieldsUsage count="2">
        <fieldUsage x="-1"/>
        <fieldUsage x="3"/>
      </fieldsUsage>
    </cacheHierarchy>
    <cacheHierarchy uniqueName="[type_and_subtype].[SubType]" caption="SubType" attribute="1" defaultMemberUniqueName="[type_and_subtype].[SubType].[All]" allUniqueName="[type_and_subtype].[SubType].[All]" dimensionUniqueName="[type_and_subtype]" displayFolder="" count="2" memberValueDatatype="130" unbalanced="0">
      <fieldsUsage count="2">
        <fieldUsage x="-1"/>
        <fieldUsage x="2"/>
      </fieldsUsage>
    </cacheHierarchy>
    <cacheHierarchy uniqueName="[und_mapping].[Original]" caption="Original" attribute="1" defaultMemberUniqueName="[und_mapping].[Original].[All]" allUniqueName="[und_mapping].[Original].[All]" dimensionUniqueName="[und_mapping]" displayFolder="" count="0" memberValueDatatype="130" unbalanced="0"/>
    <cacheHierarchy uniqueName="[und_mapping].[Sottostante]" caption="Sottostante" attribute="1" defaultMemberUniqueName="[und_mapping].[Sottostante].[All]" allUniqueName="[und_mapping].[Sottostante].[All]" dimensionUniqueName="[und_mapping]" displayFolder="" count="2" memberValueDatatype="130" unbalanced="0">
      <fieldsUsage count="2">
        <fieldUsage x="-1"/>
        <fieldUsage x="5"/>
      </fieldsUsage>
    </cacheHierarchy>
    <cacheHierarchy uniqueName="[underlyings].[ISIN]" caption="ISIN" attribute="1" defaultMemberUniqueName="[underlyings].[ISIN].[All]" allUniqueName="[underlyings].[ISIN].[All]" dimensionUniqueName="[underlyings]" displayFolder="" count="0" memberValueDatatype="130" unbalanced="0"/>
    <cacheHierarchy uniqueName="[underlyings].[Sottostante]" caption="Sottostante" attribute="1" defaultMemberUniqueName="[underlyings].[Sottostante].[All]" allUniqueName="[underlyings].[Sottostante].[All]" dimensionUniqueName="[underlyings]" displayFolder="" count="2" memberValueDatatype="130" unbalanced="0">
      <fieldsUsage count="2">
        <fieldUsage x="-1"/>
        <fieldUsage x="0"/>
      </fieldsUsage>
    </cacheHierarchy>
    <cacheHierarchy uniqueName="[Measures].[Sum of Average Price]" caption="Sum of Average Price" measure="1" displayFolder="" measureGroup="input_csv" count="0">
      <extLst>
        <ext xmlns:x15="http://schemas.microsoft.com/office/spreadsheetml/2010/11/main" uri="{B97F6D7D-B522-45F9-BDA1-12C45D357490}">
          <x15:cacheHierarchy aggregatedColumn="6"/>
        </ext>
      </extLst>
    </cacheHierarchy>
    <cacheHierarchy uniqueName="[Measures].[Average of Average Price]" caption="Average of Average Price" measure="1" displayFolder="" measureGroup="input_csv" count="0">
      <extLst>
        <ext xmlns:x15="http://schemas.microsoft.com/office/spreadsheetml/2010/11/main" uri="{B97F6D7D-B522-45F9-BDA1-12C45D357490}">
          <x15:cacheHierarchy aggregatedColumn="6"/>
        </ext>
      </extLst>
    </cacheHierarchy>
    <cacheHierarchy uniqueName="[Measures].[Sum of Turnover]" caption="Sum of Turnover" measure="1" displayFolder="" measureGroup="input_csv" count="0">
      <extLst>
        <ext xmlns:x15="http://schemas.microsoft.com/office/spreadsheetml/2010/11/main" uri="{B97F6D7D-B522-45F9-BDA1-12C45D357490}">
          <x15:cacheHierarchy aggregatedColumn="3"/>
        </ext>
      </extLst>
    </cacheHierarchy>
    <cacheHierarchy uniqueName="[Measures].[Sum of Underlyings Count]" caption="Sum of Underlyings Count" measure="1" displayFolder="" measureGroup="isin_info" count="0">
      <extLst>
        <ext xmlns:x15="http://schemas.microsoft.com/office/spreadsheetml/2010/11/main" uri="{B97F6D7D-B522-45F9-BDA1-12C45D357490}">
          <x15:cacheHierarchy aggregatedColumn="19"/>
        </ext>
      </extLst>
    </cacheHierarchy>
    <cacheHierarchy uniqueName="[Measures].[Count of ISIN]" caption="Count of ISIN" measure="1" displayFolder="" measureGroup="input_csv" count="0">
      <extLst>
        <ext xmlns:x15="http://schemas.microsoft.com/office/spreadsheetml/2010/11/main" uri="{B97F6D7D-B522-45F9-BDA1-12C45D357490}">
          <x15:cacheHierarchy aggregatedColumn="0"/>
        </ext>
      </extLst>
    </cacheHierarchy>
    <cacheHierarchy uniqueName="[Measures].[Sum of Adjusted Turnover]" caption="Sum of Adjusted Turnover" measure="1" displayFolder="" measureGroup="input_csv" count="0">
      <extLst>
        <ext xmlns:x15="http://schemas.microsoft.com/office/spreadsheetml/2010/11/main" uri="{B97F6D7D-B522-45F9-BDA1-12C45D357490}">
          <x15:cacheHierarchy aggregatedColumn="10"/>
        </ext>
      </extLst>
    </cacheHierarchy>
    <cacheHierarchy uniqueName="[Measures].[Adjusted Turnover by Underlying]" caption="Adjusted Turnover by Underlying" measure="1" displayFolder="" measureGroup="isin_info" count="0" oneField="1">
      <fieldsUsage count="1">
        <fieldUsage x="1"/>
      </fieldsUsage>
    </cacheHierarchy>
    <cacheHierarchy uniqueName="[Measures].[Quantity by Underlying]" caption="Quantity by Underlying" measure="1" displayFolder="" measureGroup="isin_info" count="0"/>
    <cacheHierarchy uniqueName="[Measures].[Average Price by Underlying]" caption="Average Price by Underlying" measure="1" displayFolder="" measureGroup="isin_info" count="0" oneField="1">
      <fieldsUsage count="1">
        <fieldUsage x="9"/>
      </fieldsUsage>
    </cacheHierarchy>
    <cacheHierarchy uniqueName="[Measures].[Turnover by Underlying]" caption="Turnover by Underlying" measure="1" displayFolder="" measureGroup="isin_info" count="0"/>
    <cacheHierarchy uniqueName="[Measures].[__XL_Count isin_info]" caption="__XL_Count isin_info" measure="1" displayFolder="" measureGroup="isin_info" count="0" hidden="1"/>
    <cacheHierarchy uniqueName="[Measures].[__XL_Count input_csv]" caption="__XL_Count input_csv" measure="1" displayFolder="" measureGroup="input_csv" count="0" hidden="1"/>
    <cacheHierarchy uniqueName="[Measures].[__XL_Count issuers]" caption="__XL_Count issuers" measure="1" displayFolder="" measureGroup="issuers" count="0" hidden="1"/>
    <cacheHierarchy uniqueName="[Measures].[__XL_Count type_and_subtype]" caption="__XL_Count type_and_subtype" measure="1" displayFolder="" measureGroup="type_and_subtype" count="0" hidden="1"/>
    <cacheHierarchy uniqueName="[Measures].[__XL_Count underlyings]" caption="__XL_Count underlyings" measure="1" displayFolder="" measureGroup="underlyings" count="0" hidden="1"/>
    <cacheHierarchy uniqueName="[Measures].[__XL_Count und_mapping]" caption="__XL_Count und_mapping" measure="1" displayFolder="" measureGroup="und_mapping" count="0" hidden="1"/>
    <cacheHierarchy uniqueName="[Measures].[__No measures defined]" caption="__No measures defined" measure="1" displayFolder="" count="0" hidden="1"/>
  </cacheHierarchies>
  <kpis count="0"/>
  <dimensions count="7">
    <dimension name="input_csv" uniqueName="[input_csv]" caption="input_csv"/>
    <dimension name="isin_info" uniqueName="[isin_info]" caption="isin_info"/>
    <dimension name="issuers" uniqueName="[issuers]" caption="issuers"/>
    <dimension measure="1" name="Measures" uniqueName="[Measures]" caption="Measures"/>
    <dimension name="type_and_subtype" uniqueName="[type_and_subtype]" caption="type_and_subtype"/>
    <dimension name="und_mapping" uniqueName="[und_mapping]" caption="und_mapping"/>
    <dimension name="underlyings" uniqueName="[underlyings]" caption="underlyings"/>
  </dimensions>
  <measureGroups count="6">
    <measureGroup name="input_csv" caption="input_csv"/>
    <measureGroup name="isin_info" caption="isin_info"/>
    <measureGroup name="issuers" caption="issuers"/>
    <measureGroup name="type_and_subtype" caption="type_and_subtype"/>
    <measureGroup name="und_mapping" caption="und_mapping"/>
    <measureGroup name="underlyings" caption="underlyings"/>
  </measureGroups>
  <maps count="15">
    <map measureGroup="0" dimension="0"/>
    <map measureGroup="0" dimension="1"/>
    <map measureGroup="0" dimension="2"/>
    <map measureGroup="0" dimension="4"/>
    <map measureGroup="1" dimension="1"/>
    <map measureGroup="1" dimension="2"/>
    <map measureGroup="1" dimension="4"/>
    <map measureGroup="2" dimension="2"/>
    <map measureGroup="3" dimension="4"/>
    <map measureGroup="4" dimension="5"/>
    <map measureGroup="5" dimension="1"/>
    <map measureGroup="5" dimension="2"/>
    <map measureGroup="5" dimension="4"/>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QUIRICO Edoardo" refreshedDate="45801.68691423611" backgroundQuery="1" createdVersion="8" refreshedVersion="8" minRefreshableVersion="3" recordCount="0" supportSubquery="1" supportAdvancedDrill="1" xr:uid="{0E682789-94CB-483C-9216-29BCA227056B}">
  <cacheSource type="external" connectionId="12"/>
  <cacheFields count="11">
    <cacheField name="[type_and_subtype].[SubType].[SubType]" caption="SubType" numFmtId="0" hierarchy="24" level="1">
      <sharedItems count="1">
        <s v="Yield Enhancement"/>
      </sharedItems>
    </cacheField>
    <cacheField name="[issuers].[Issuer].[Issuer]" caption="Issuer" numFmtId="0" hierarchy="21" level="1">
      <sharedItems count="21">
        <s v="EFG"/>
        <s v="Leonteq"/>
        <s v="Unicredit"/>
        <s v="Morgan Stanley"/>
        <s v="Societe Generale"/>
        <s v="UBS"/>
        <s v="Vontobel"/>
        <s v="Exane Solutions"/>
        <s v="Goldman Sachs"/>
        <s v="Intesa Sanpaolo"/>
        <s v="Mediobanca"/>
        <s v="Banco BPM"/>
        <s v="Marex"/>
        <s v="Natixis"/>
        <s v="Santander"/>
        <s v="BNP Paribas"/>
        <s v="Deutsche Bank"/>
        <s v="Citi"/>
        <s v="JP Morgan"/>
        <s v="Credit Agricole"/>
        <s v="Barclays"/>
      </sharedItems>
    </cacheField>
    <cacheField name="[isin_info].[ISIN].[ISIN]" caption="ISIN" numFmtId="0" hierarchy="11" level="1">
      <sharedItems count="2613">
        <s v="CH0575762379"/>
        <s v="CH0579772663"/>
        <s v="CH1107634144"/>
        <s v="CH1110435687"/>
        <s v="CH1124142915"/>
        <s v="CH1134491112"/>
        <s v="CH1139080464"/>
        <s v="CH1139708361"/>
        <s v="CH1174364526"/>
        <s v="CH1186547068"/>
        <s v="CH1194704917"/>
        <s v="CH1216492244"/>
        <s v="CH1216492251"/>
        <s v="CH1233010292"/>
        <s v="CH1237087775"/>
        <s v="CH1237088880"/>
        <s v="CH1243093759"/>
        <s v="CH1246015742"/>
        <s v="CH1248689502"/>
        <s v="CH1248689510"/>
        <s v="CH1248689577"/>
        <s v="CH1248693165"/>
        <s v="CH1248693207"/>
        <s v="CH1251794918"/>
        <s v="CH1253168640"/>
        <s v="CH1257338504"/>
        <s v="CH1261319151"/>
        <s v="CH1261320126"/>
        <s v="CH1261322635"/>
        <s v="CH1261326412"/>
        <s v="CH1261327550"/>
        <s v="CH1265330584"/>
        <s v="CH1268724809"/>
        <s v="CH1268728040"/>
        <s v="CH1271352390"/>
        <s v="CH1271359809"/>
        <s v="CH1271360260"/>
        <s v="CH1277652025"/>
        <s v="CH1283534035"/>
        <s v="CH1283537764"/>
        <s v="CH1283538796"/>
        <s v="CH1283544265"/>
        <s v="CH1283544273"/>
        <s v="CH1290277800"/>
        <s v="CH1290280135"/>
        <s v="CH1290280945"/>
        <s v="CH1290284293"/>
        <s v="CH1290284301"/>
        <s v="CH1290284343"/>
        <s v="CH1290287502"/>
        <s v="CH1290288732"/>
        <s v="CH1290294078"/>
        <s v="CH1292086282"/>
        <s v="CH1300955304"/>
        <s v="CH1300955361"/>
        <s v="CH1300959561"/>
        <s v="CH1300960452"/>
        <s v="CH1300961997"/>
        <s v="CH1300964215"/>
        <s v="CH1300965022"/>
        <s v="CH1300965089"/>
        <s v="CH1300967366"/>
        <s v="CH1300968950"/>
        <s v="CH1300970659"/>
        <s v="CH1308688642"/>
        <s v="CH1308688675"/>
        <s v="CH1308689376"/>
        <s v="CH1308689707"/>
        <s v="CH1308692123"/>
        <s v="CH1308692131"/>
        <s v="CH1308693246"/>
        <s v="CH1308695530"/>
        <s v="CH1308695746"/>
        <s v="CH1314023404"/>
        <s v="CH1314024055"/>
        <s v="CH1314027926"/>
        <s v="CH1314028692"/>
        <s v="CH1316652309"/>
        <s v="CH1322068649"/>
        <s v="CH1322071098"/>
        <s v="CH1325423965"/>
        <s v="CH1325426521"/>
        <s v="CH1325426984"/>
        <s v="CH1325427016"/>
        <s v="CH1325427628"/>
        <s v="CH1325428436"/>
        <s v="CH1325428782"/>
        <s v="CH1325429418"/>
        <s v="CH1325431729"/>
        <s v="CH1325434194"/>
        <s v="CH1325435571"/>
        <s v="CH1327222878"/>
        <s v="CH1327223785"/>
        <s v="CH1327224759"/>
        <s v="CH1327229220"/>
        <s v="CH1332464507"/>
        <s v="CH1332465595"/>
        <s v="CH1332467450"/>
        <s v="CH1336215566"/>
        <s v="CH1336216762"/>
        <s v="CH1336217778"/>
        <s v="CH1336218750"/>
        <s v="CH1336220400"/>
        <s v="CH1336220756"/>
        <s v="CH1336222927"/>
        <s v="CH1336232371"/>
        <s v="CH1336235093"/>
        <s v="CH1336235663"/>
        <s v="CH1336236109"/>
        <s v="CH1336236299"/>
        <s v="CH1336236737"/>
        <s v="CH1336236802"/>
        <s v="CH1336236810"/>
        <s v="CH1336238634"/>
        <s v="CH1336238717"/>
        <s v="CH1336239731"/>
        <s v="CH1336241158"/>
        <s v="CH1336241463"/>
        <s v="CH1336243212"/>
        <s v="CH1336243303"/>
        <s v="CH1336243337"/>
        <s v="CH1336246066"/>
        <s v="CH1342434052"/>
        <s v="CH1342436768"/>
        <s v="CH1349975917"/>
        <s v="CH1349976287"/>
        <s v="CH1349976758"/>
        <s v="CH1349977608"/>
        <s v="CH1349977640"/>
        <s v="CH1349977657"/>
        <s v="CH1349978622"/>
        <s v="CH1349980438"/>
        <s v="CH1349980685"/>
        <s v="CH1349980701"/>
        <s v="CH1349980727"/>
        <s v="CH1349982780"/>
        <s v="CH1349983010"/>
        <s v="CH1349984620"/>
        <s v="CH1349987722"/>
        <s v="CH1349988373"/>
        <s v="CH1358850464"/>
        <s v="CH1358850597"/>
        <s v="CH1358850977"/>
        <s v="CH1358851512"/>
        <s v="CH1358852080"/>
        <s v="CH1358852767"/>
        <s v="CH1358853344"/>
        <s v="CH1358853450"/>
        <s v="CH1358853997"/>
        <s v="CH1358854490"/>
        <s v="CH1358854946"/>
        <s v="CH1358855042"/>
        <s v="CH1358855141"/>
        <s v="CH1358855158"/>
        <s v="CH1358855653"/>
        <s v="CH1358857618"/>
        <s v="CH1358858129"/>
        <s v="CH1358858145"/>
        <s v="CH1358859309"/>
        <s v="CH1358860174"/>
        <s v="CH1358861354"/>
        <s v="CH1358861487"/>
        <s v="CH1369847608"/>
        <s v="CH1369848267"/>
        <s v="CH1369848838"/>
        <s v="CH1369848937"/>
        <s v="CH1369849398"/>
        <s v="CH1369849406"/>
        <s v="CH1369849448"/>
        <s v="CH1369849554"/>
        <s v="CH1369849968"/>
        <s v="CH1369852467"/>
        <s v="CH1369852483"/>
        <s v="CH1369852764"/>
        <s v="CH1369857292"/>
        <s v="CH1369859421"/>
        <s v="CH1369860023"/>
        <s v="CH1369860783"/>
        <s v="CH1369860791"/>
        <s v="CH1369861088"/>
        <s v="CH1369861260"/>
        <s v="CH1369861278"/>
        <s v="CH1369861286"/>
        <s v="CH1369861799"/>
        <s v="CH1369862227"/>
        <s v="CH1381827331"/>
        <s v="CH1381828743"/>
        <s v="CH1381828750"/>
        <s v="CH1381828933"/>
        <s v="CH1381829295"/>
        <s v="CH1381830533"/>
        <s v="CH1381830541"/>
        <s v="CH1381831473"/>
        <s v="CH1381832794"/>
        <s v="CH1381833081"/>
        <s v="CH1381833347"/>
        <s v="CH1381834394"/>
        <s v="CH1381835573"/>
        <s v="CH1381835961"/>
        <s v="CH1381837702"/>
        <s v="CH1381839054"/>
        <s v="CH1381839609"/>
        <s v="CH1381839641"/>
        <s v="CH1381839666"/>
        <s v="CH1381839708"/>
        <s v="CH1381840318"/>
        <s v="CH1381840797"/>
        <s v="CH1381841381"/>
        <s v="CH1390857220"/>
        <s v="CH1390858129"/>
        <s v="CH1390858582"/>
        <s v="CH1390859192"/>
        <s v="CH1390859408"/>
        <s v="CH1390861008"/>
        <s v="CH1390861024"/>
        <s v="CH1390861438"/>
        <s v="CH1390861834"/>
        <s v="CH1390864408"/>
        <s v="CH1390864473"/>
        <s v="CH1390866387"/>
        <s v="CH1390866395"/>
        <s v="CH1390866460"/>
        <s v="CH1390866536"/>
        <s v="CH1390868862"/>
        <s v="CH1390868904"/>
        <s v="CH1390869373"/>
        <s v="CH1390869969"/>
        <s v="CH1390870082"/>
        <s v="CH1390870108"/>
        <s v="CH1400318767"/>
        <s v="CH1400318809"/>
        <s v="CH1400318817"/>
        <s v="CH1400318841"/>
        <s v="CH1400319641"/>
        <s v="CH1400319906"/>
        <s v="CH1400321548"/>
        <s v="CH1400321985"/>
        <s v="CH1400322157"/>
        <s v="CH1400322470"/>
        <s v="CH1400322504"/>
        <s v="CH1400322520"/>
        <s v="CH1400323841"/>
        <s v="CH1400325176"/>
        <s v="CH1400325218"/>
        <s v="CH1400325572"/>
        <s v="CH1400326547"/>
        <s v="CH1400327602"/>
        <s v="CH1400327669"/>
        <s v="CH1400328535"/>
        <s v="CH1400328550"/>
        <s v="CH1400328576"/>
        <s v="CH1400329004"/>
        <s v="CH1400331786"/>
        <s v="CH1400331802"/>
        <s v="CH1400331810"/>
        <s v="CH1400331943"/>
        <s v="CH1400331950"/>
        <s v="CH1400332297"/>
        <s v="CH1400332321"/>
        <s v="CH1400332339"/>
        <s v="CH1400332354"/>
        <s v="CH1400332503"/>
        <s v="CH1400332560"/>
        <s v="CH1400332610"/>
        <s v="CH1400332974"/>
        <s v="CH1409710451"/>
        <s v="CH1409710469"/>
        <s v="CH1409711277"/>
        <s v="CH1409712291"/>
        <s v="CH1409713026"/>
        <s v="CH1409713257"/>
        <s v="CH1409715161"/>
        <s v="CH1409716045"/>
        <s v="CH1409716490"/>
        <s v="CH1409716532"/>
        <s v="CH1409720104"/>
        <s v="CH1409720161"/>
        <s v="CH1409720187"/>
        <s v="CH1409720195"/>
        <s v="CH1409720807"/>
        <s v="CH1409720815"/>
        <s v="CH1409721953"/>
        <s v="CH1409722076"/>
        <s v="CH1409722993"/>
        <s v="CH1409723413"/>
        <s v="CH1409723520"/>
        <s v="CH1409723587"/>
        <s v="CH1409724403"/>
        <s v="CH1409724437"/>
        <s v="CH1409725350"/>
        <s v="CH1423917595"/>
        <s v="CH1423918585"/>
        <s v="CH1423918601"/>
        <s v="CH1423919138"/>
        <s v="CH1423919807"/>
        <s v="CH1423919971"/>
        <s v="CH1423921183"/>
        <s v="CH1423921191"/>
        <s v="CH1423921217"/>
        <s v="CH1423921233"/>
        <s v="CH1423921258"/>
        <s v="CH1423921266"/>
        <s v="CH1423921498"/>
        <s v="CH1423923361"/>
        <s v="CH1423923486"/>
        <s v="CH1423924278"/>
        <s v="CH1423924450"/>
        <s v="CH1423924468"/>
        <s v="CH1423924476"/>
        <s v="CH1423925077"/>
        <s v="CH1423925093"/>
        <s v="CH1423925135"/>
        <s v="CH1423925192"/>
        <s v="CH1423925416"/>
        <s v="CH1423928048"/>
        <s v="CH1423928089"/>
        <s v="CH1423928766"/>
        <s v="CH1423928774"/>
        <s v="CH1423928782"/>
        <s v="CH1438090776"/>
        <s v="CH1438090974"/>
        <s v="CH1438092913"/>
        <s v="CH1438093002"/>
        <s v="CH1438094604"/>
        <s v="CH1438096567"/>
        <s v="CH1438096625"/>
        <s v="CH1438096641"/>
        <s v="CH1438096674"/>
        <s v="CH1438097235"/>
        <s v="CH1438098035"/>
        <s v="CH1438098084"/>
        <s v="CH1438098167"/>
        <s v="CH1438098209"/>
        <s v="CH1438098498"/>
        <s v="CH1438098514"/>
        <s v="CH1438098522"/>
        <s v="CH1438099330"/>
        <s v="CH1438099355"/>
        <s v="CH1438099553"/>
        <s v="DE000HB2J7T1"/>
        <s v="DE000HB5HF66"/>
        <s v="DE000HB5N5B4"/>
        <s v="DE000HB5N5D0"/>
        <s v="DE000HB6HBQ5"/>
        <s v="DE000HB7DM69"/>
        <s v="DE000HB7TFA3"/>
        <s v="DE000HB9L0R9"/>
        <s v="DE000HC1C517"/>
        <s v="DE000HC1C525"/>
        <s v="DE000HC24DT0"/>
        <s v="DE000HC310Z0"/>
        <s v="DE000HC379D2"/>
        <s v="DE000HC3HDW5"/>
        <s v="DE000HC3WNK8"/>
        <s v="DE000HC4T4W6"/>
        <s v="DE000HC4WVT0"/>
        <s v="DE000HC5F5X6"/>
        <s v="DE000HC61406"/>
        <s v="DE000HC6KEA6"/>
        <s v="DE000HC6MQU4"/>
        <s v="DE000HC712K9"/>
        <s v="DE000HC7AJQ0"/>
        <s v="DE000HC7BDT5"/>
        <s v="DE000HC7BDW9"/>
        <s v="DE000HC7BE02"/>
        <s v="DE000HC7V7A8"/>
        <s v="DE000HC83QB6"/>
        <s v="DE000HC86DP7"/>
        <s v="DE000HC8EES7"/>
        <s v="DE000HC8QNG7"/>
        <s v="DE000HC8QNH5"/>
        <s v="DE000HC8QNK9"/>
        <s v="DE000HC8QNN3"/>
        <s v="DE000HC8QNU8"/>
        <s v="DE000HC9EV48"/>
        <s v="DE000HC9KKH2"/>
        <s v="DE000HC9KWL9"/>
        <s v="DE000HC9XDW9"/>
        <s v="DE000HC9XDX7"/>
        <s v="DE000HC9YK54"/>
        <s v="DE000HD04CU0"/>
        <s v="DE000HD2LCX8"/>
        <s v="DE000HD2SU71"/>
        <s v="DE000HD2SU89"/>
        <s v="DE000HD2T310"/>
        <s v="DE000HD2T328"/>
        <s v="DE000HD2T344"/>
        <s v="DE000HD2T3F3"/>
        <s v="DE000HD39EM9"/>
        <s v="DE000HD39F40"/>
        <s v="DE000HD39F81"/>
        <s v="DE000HD39FE3"/>
        <s v="DE000HD39FN4"/>
        <s v="DE000HD3RF21"/>
        <s v="DE000HD412J7"/>
        <s v="DE000HD412L3"/>
        <s v="DE000HD4CMY0"/>
        <s v="DE000HD4CSG4"/>
        <s v="DE000HD4CSH2"/>
        <s v="DE000HD582Q2"/>
        <s v="DE000HD5EZU3"/>
        <s v="DE000HD5QBG7"/>
        <s v="DE000HD5QC07"/>
        <s v="DE000HD5WAK9"/>
        <s v="DE000HD5WQ52"/>
        <s v="DE000HD5YH02"/>
        <s v="DE000HD6E1W5"/>
        <s v="DE000HD6J9Y9"/>
        <s v="DE000HD6JA56"/>
        <s v="DE000HD6JA72"/>
        <s v="DE000HD764L7"/>
        <s v="DE000HD764P8"/>
        <s v="DE000HD7C7H4"/>
        <s v="DE000HD7C7L6"/>
        <s v="DE000HD7C7M4"/>
        <s v="DE000HD8SXZ1"/>
        <s v="DE000HD8SY22"/>
        <s v="DE000HD8SY48"/>
        <s v="DE000HD8Y5T6"/>
        <s v="DE000HD9GJD0"/>
        <s v="DE000HD9J480"/>
        <s v="DE000HD9J498"/>
        <s v="DE000HD9J4A7"/>
        <s v="DE000HD9J4E9"/>
        <s v="DE000HD9KC66"/>
        <s v="DE000HD9KC74"/>
        <s v="DE000HD9KC90"/>
        <s v="DE000HD9SE09"/>
        <s v="DE000HD9SE17"/>
        <s v="DE000HD9SE33"/>
        <s v="DE000HD9SE58"/>
        <s v="DE000HD9SE66"/>
        <s v="DE000HD9WA72"/>
        <s v="DE000HD9WAE4"/>
        <s v="DE000HD9WAF1"/>
        <s v="DE000HD9WAG9"/>
        <s v="DE000HD9WAT2"/>
        <s v="DE000HD9WAY2"/>
        <s v="DE000HD9WB63"/>
        <s v="DE000HV40UF9"/>
        <s v="DE000HV8B7X3"/>
        <s v="DE000MS0H0A4"/>
        <s v="DE000MS0H0B2"/>
        <s v="DE000MS0H0C0"/>
        <s v="DE000MS0H0E6"/>
        <s v="DE000MS0H0L1"/>
        <s v="DE000MS0H0M9"/>
        <s v="DE000MS0H0Q0"/>
        <s v="DE000MS0H0W8"/>
        <s v="DE000MS0H0Y4"/>
        <s v="DE000MS8JPD9"/>
        <s v="DE000MS8JPG2"/>
        <s v="DE000MS8JPJ6"/>
        <s v="DE000MS8JV24"/>
        <s v="DE000SJ0C915"/>
        <s v="DE000SJ0DA03"/>
        <s v="DE000SJ0DA11"/>
        <s v="DE000SJ7LN27"/>
        <s v="DE000SU5WP54"/>
        <s v="DE000SU5WQH7"/>
        <s v="DE000SU5WQJ3"/>
        <s v="DE000SW8VTE2"/>
        <s v="DE000SX66RL1"/>
        <s v="DE000SX66SA2"/>
        <s v="DE000SX66SR6"/>
        <s v="DE000UD9PU54"/>
        <s v="DE000UE58AW7"/>
        <s v="DE000UE7WKK6"/>
        <s v="DE000UE8JN35"/>
        <s v="DE000UE9LQ11"/>
        <s v="DE000UE9MB74"/>
        <s v="DE000UG03ZE3"/>
        <s v="DE000UG03ZF0"/>
        <s v="DE000UG0VWH2"/>
        <s v="DE000UG0W7S0"/>
        <s v="DE000UG12XJ8"/>
        <s v="DE000UG12XW1"/>
        <s v="DE000UG1U4G3"/>
        <s v="DE000UG1U4H1"/>
        <s v="DE000UG1U4N9"/>
        <s v="DE000UG1U4P4"/>
        <s v="DE000UG1U4S8"/>
        <s v="DE000UG1U4V2"/>
        <s v="DE000UG1VQB5"/>
        <s v="DE000UG1VQL4"/>
        <s v="DE000UG1VQP5"/>
        <s v="DE000UG22KQ9"/>
        <s v="DE000UG22KR7"/>
        <s v="DE000UG23UW4"/>
        <s v="DE000UG23VE0"/>
        <s v="DE000UG23VF7"/>
        <s v="DE000UG23VG5"/>
        <s v="DE000UG23VP6"/>
        <s v="DE000UG27K13"/>
        <s v="DE000UG2DJ12"/>
        <s v="DE000UG2DJ53"/>
        <s v="DE000UG2SYF4"/>
        <s v="DE000UG2SYJ6"/>
        <s v="DE000UG2X460"/>
        <s v="DE000UG2X486"/>
        <s v="DE000UG2X494"/>
        <s v="DE000UG2X4B0"/>
        <s v="DE000UG2X4C8"/>
        <s v="DE000UG2X4D6"/>
        <s v="DE000UG2YGQ6"/>
        <s v="DE000UG361R9"/>
        <s v="DE000UG3AAN4"/>
        <s v="DE000UG3JRQ2"/>
        <s v="DE000UG3NXK5"/>
        <s v="DE000UG3YEH8"/>
        <s v="DE000UG3YEJ4"/>
        <s v="DE000UG3YEK2"/>
        <s v="DE000UG3YEQ9"/>
        <s v="DE000UG3YER7"/>
        <s v="DE000UG4BT02"/>
        <s v="DE000UG4BT10"/>
        <s v="DE000UG4BT28"/>
        <s v="DE000UG4VN87"/>
        <s v="DE000UG4VN95"/>
        <s v="DE000UG4VNH3"/>
        <s v="DE000UG571F8"/>
        <s v="DE000UG571H4"/>
        <s v="DE000UG581B6"/>
        <s v="DE000UG5NN60"/>
        <s v="DE000UG64115"/>
        <s v="DE000UG64123"/>
        <s v="DE000UG64149"/>
        <s v="DE000UG64156"/>
        <s v="DE000UG64164"/>
        <s v="DE000UG64172"/>
        <s v="DE000UG64198"/>
        <s v="DE000UG641A0"/>
        <s v="DE000UG641B8"/>
        <s v="DE000UG641C6"/>
        <s v="DE000UG641D4"/>
        <s v="DE000UG641F9"/>
        <s v="DE000UG6NZC0"/>
        <s v="DE000UG6NZD8"/>
        <s v="DE000UG6NZE6"/>
        <s v="DE000UG6NZH9"/>
        <s v="DE000UG6NZL1"/>
        <s v="DE000UH22W47"/>
        <s v="DE000UH277B0"/>
        <s v="DE000UH2AN41"/>
        <s v="DE000UH2Q9W2"/>
        <s v="DE000UH568A4"/>
        <s v="DE000UH981E1"/>
        <s v="DE000UJ01GJ0"/>
        <s v="DE000UJ01H64"/>
        <s v="DE000UJ02YH5"/>
        <s v="DE000UJ0F7Z0"/>
        <s v="DE000UJ0JAN8"/>
        <s v="DE000UJ0M3E5"/>
        <s v="DE000UJ15A99"/>
        <s v="DE000UJ17VY4"/>
        <s v="DE000UJ1YCN1"/>
        <s v="DE000UJ1YYN5"/>
        <s v="DE000UJ2B380"/>
        <s v="DE000UJ2EKB9"/>
        <s v="DE000UJ3QW70"/>
        <s v="DE000UJ44BV6"/>
        <s v="DE000UJ450H8"/>
        <s v="DE000UK1R930"/>
        <s v="DE000UK77RU2"/>
        <s v="DE000UK8R5K2"/>
        <s v="DE000UK92KZ5"/>
        <s v="DE000UL006T9"/>
        <s v="DE000UL4HSP7"/>
        <s v="DE000UL5WRU5"/>
        <s v="DE000UL6EMM9"/>
        <s v="DE000UL6L9U9"/>
        <s v="DE000UL70QQ5"/>
        <s v="DE000UL7DML1"/>
        <s v="DE000UM0LL42"/>
        <s v="DE000UM0LQF1"/>
        <s v="DE000UM1PWZ6"/>
        <s v="DE000UM20WW4"/>
        <s v="DE000UM27KJ1"/>
        <s v="DE000UM3VCL2"/>
        <s v="DE000UM4KCP4"/>
        <s v="DE000UM4RS78"/>
        <s v="DE000UM4S5T2"/>
        <s v="DE000UM4X7W5"/>
        <s v="DE000UM4ZN99"/>
        <s v="DE000UM5DX43"/>
        <s v="DE000UM5G3B8"/>
        <s v="DE000UM5RUE2"/>
        <s v="DE000UM5S6E1"/>
        <s v="DE000UM6E505"/>
        <s v="DE000UM73UC9"/>
        <s v="DE000UM8L209"/>
        <s v="DE000UM8U4A7"/>
        <s v="DE000UM9M9Y5"/>
        <s v="DE000UP003E4"/>
        <s v="DE000UP04L00"/>
        <s v="DE000UP085X1"/>
        <s v="DE000UP0GYD7"/>
        <s v="DE000UP0H2X1"/>
        <s v="DE000UP1SNJ0"/>
        <s v="DE000UP21V72"/>
        <s v="DE000UP2KQU5"/>
        <s v="DE000UP43RK4"/>
        <s v="DE000UP443K9"/>
        <s v="DE000UP45XQ4"/>
        <s v="DE000UP4RUN3"/>
        <s v="DE000UP4UM72"/>
        <s v="DE000UP6R819"/>
        <s v="DE000UP795U1"/>
        <s v="DE000UP7TY03"/>
        <s v="DE000UW427H9"/>
        <s v="DE000VC04SX3"/>
        <s v="DE000VC1KFS8"/>
        <s v="DE000VC1KFV2"/>
        <s v="DE000VC22Z48"/>
        <s v="DE000VC251T1"/>
        <s v="DE000VC28UP4"/>
        <s v="DE000VC2B5W6"/>
        <s v="DE000VC2HGM3"/>
        <s v="DE000VC2HN35"/>
        <s v="DE000VC2HN92"/>
        <s v="DE000VC2HPC5"/>
        <s v="DE000VC2W7B1"/>
        <s v="DE000VC2WX67"/>
        <s v="DE000VC2WYC6"/>
        <s v="DE000VC37D39"/>
        <s v="DE000VC37ER5"/>
        <s v="DE000VC37JK9"/>
        <s v="DE000VC3B749"/>
        <s v="DE000VC3B947"/>
        <s v="DE000VC3KZH5"/>
        <s v="DE000VC3M9R4"/>
        <s v="DE000VC3T0P0"/>
        <s v="DE000VC3T584"/>
        <s v="DE000VC3T6L6"/>
        <s v="DE000VC42AQ5"/>
        <s v="DE000VC42AS1"/>
        <s v="DE000VC4EZS3"/>
        <s v="DE000VC4EZU9"/>
        <s v="DE000VC4KQ68"/>
        <s v="DE000VC4KZE0"/>
        <s v="DE000VC4UK05"/>
        <s v="DE000VC510T0"/>
        <s v="DE000VC51VC2"/>
        <s v="DE000VC51VD0"/>
        <s v="DE000VC5AKN1"/>
        <s v="DE000VC5UNZ7"/>
        <s v="DE000VC5YBL4"/>
        <s v="DE000VC5YBN0"/>
        <s v="DE000VC5YBW1"/>
        <s v="DE000VC5YNB0"/>
        <s v="DE000VC5YNH7"/>
        <s v="DE000VC5YNM7"/>
        <s v="DE000VC653V4"/>
        <s v="DE000VC68N70"/>
        <s v="DE000VC68PA2"/>
        <s v="DE000VC6C9N2"/>
        <s v="DE000VC6L8J1"/>
        <s v="DE000VC6MF18"/>
        <s v="DE000VC6MF42"/>
        <s v="DE000VC6MF75"/>
        <s v="DE000VC6RTH6"/>
        <s v="DE000VC787Z1"/>
        <s v="DE000VC7B260"/>
        <s v="DE000VC7EVA3"/>
        <s v="DE000VC7EVX5"/>
        <s v="DE000VC7FN24"/>
        <s v="DE000VC7RDH8"/>
        <s v="DE000VC7REC7"/>
        <s v="DE000VC7REE3"/>
        <s v="DE000VC7TRE1"/>
        <s v="DE000VC7UB37"/>
        <s v="DE000VC7UB52"/>
        <s v="DE000VC7UCG6"/>
        <s v="DE000VC88PY0"/>
        <s v="DE000VC88QK7"/>
        <s v="DE000VC8M1R6"/>
        <s v="DE000VC8NB35"/>
        <s v="DE000VC8NBJ5"/>
        <s v="DE000VC8UC01"/>
        <s v="DE000VC8UCL4"/>
        <s v="DE000VC8UCR1"/>
        <s v="DE000VC8UCW1"/>
        <s v="DE000VC946Y6"/>
        <s v="DE000VC94YX2"/>
        <s v="DE000VC97C60"/>
        <s v="DE000VC97C78"/>
        <s v="DE000VC97CP7"/>
        <s v="DE000VC97H08"/>
        <s v="DE000VC97HK7"/>
        <s v="DE000VC97HV4"/>
        <s v="DE000VC97HY8"/>
        <s v="DE000VC9AL78"/>
        <s v="DE000VC9UKD2"/>
        <s v="DE000VC9UKT8"/>
        <s v="DE000VD189Q8"/>
        <s v="DE000VD19P28"/>
        <s v="DE000VD1EE12"/>
        <s v="DE000VD1EE61"/>
        <s v="DE000VD1EE87"/>
        <s v="DE000VD1NAZ7"/>
        <s v="DE000VD20V92"/>
        <s v="DE000VD25NK4"/>
        <s v="DE000VD2WND6"/>
        <s v="DE000VD39AQ9"/>
        <s v="DE000VD39AW7"/>
        <s v="DE000VD39AY3"/>
        <s v="DE000VD452M9"/>
        <s v="DE000VD45SQ8"/>
        <s v="DE000VD4V5G1"/>
        <s v="DE000VD52347"/>
        <s v="DE000VD57015"/>
        <s v="DE000VD5HBX3"/>
        <s v="DE000VD5HBZ8"/>
        <s v="DE000VD5HH87"/>
        <s v="DE000VD5HH95"/>
        <s v="DE000VD5MX31"/>
        <s v="DE000VD5MXU3"/>
        <s v="DE000VD5T7R7"/>
        <s v="DE000VD5TWD6"/>
        <s v="DE000VD5UF58"/>
        <s v="DE000VD6CGV5"/>
        <s v="DE000VD6Q210"/>
        <s v="DE000VD6WBU6"/>
        <s v="DE000VD7BLX1"/>
        <s v="DE000VD7VD99"/>
        <s v="DE000VD7VEE4"/>
        <s v="DE000VD7VP04"/>
        <s v="DE000VD7VXC8"/>
        <s v="DE000VD818Q2"/>
        <s v="DE000VD819D8"/>
        <s v="DE000VD819G1"/>
        <s v="DE000VD8H264"/>
        <s v="DE000VD8H9M5"/>
        <s v="DE000VD8MAQ3"/>
        <s v="DE000VD937W8"/>
        <s v="DE000VD986N4"/>
        <s v="DE000VG03L27"/>
        <s v="DE000VG03LT9"/>
        <s v="DE000VG03MB5"/>
        <s v="DE000VG0E5N5"/>
        <s v="DE000VG0EYM3"/>
        <s v="DE000VG0FBB1"/>
        <s v="DE000VG0FMR4"/>
        <s v="DE000VG0FN71"/>
        <s v="DE000VG0FN97"/>
        <s v="DE000VG0GDX9"/>
        <s v="DE000VG0GMD2"/>
        <s v="DE000VG11Y30"/>
        <s v="DE000VG11YG2"/>
        <s v="DE000VG11YX7"/>
        <s v="DE000VG121V8"/>
        <s v="DE000VG12W31"/>
        <s v="DE000VG12W56"/>
        <s v="DE000VG12W64"/>
        <s v="DE000VG12XA5"/>
        <s v="DE000VG286U1"/>
        <s v="DE000VG29J21"/>
        <s v="DE000VG29J39"/>
        <s v="DE000VG29KC2"/>
        <s v="DE000VG2U804"/>
        <s v="DE000VG2U820"/>
        <s v="DE000VG2U9D6"/>
        <s v="DE000VG2U9L9"/>
        <s v="DE000VG2U9M7"/>
        <s v="DE000VG2U9N5"/>
        <s v="DE000VG2U9P0"/>
        <s v="DE000VG360R0"/>
        <s v="DE000VG360T6"/>
        <s v="DE000VG36PH5"/>
        <s v="DE000VG36QF7"/>
        <s v="DE000VG37B45"/>
        <s v="DE000VG3TMK4"/>
        <s v="DE000VG3TML2"/>
        <s v="DE000VG3U2V2"/>
        <s v="DE000VG3UG03"/>
        <s v="DE000VG3UGX7"/>
        <s v="DE000VG3UGY5"/>
        <s v="DE000VG3UGZ2"/>
        <s v="DE000VG421W0"/>
        <s v="DE000VG42DS6"/>
        <s v="DE000VG42DT4"/>
        <s v="DE000VG42PW2"/>
        <s v="DE000VG43232"/>
        <s v="DE000VG432X5"/>
        <s v="DE000VG433K0"/>
        <s v="DE000VG433P9"/>
        <s v="DE000VG433Q7"/>
        <s v="DE000VG433Y1"/>
        <s v="DE000VG44DF9"/>
        <s v="DE000VG44DJ1"/>
        <s v="DE000VG44KY5"/>
        <s v="DE000VG4G4K8"/>
        <s v="DE000VG4G4R3"/>
        <s v="DE000VG4GPX5"/>
        <s v="DE000VG4GY16"/>
        <s v="DE000VG4GYY5"/>
        <s v="DE000VG4L1Z5"/>
        <s v="DE000VG4LTW9"/>
        <s v="DE000VG4MA57"/>
        <s v="DE000VG4MC55"/>
        <s v="DE000VG4MC63"/>
        <s v="DE000VG4MC71"/>
        <s v="DE000VG4MGD4"/>
        <s v="DE000VG4MGE2"/>
        <s v="DE000VG4MGN3"/>
        <s v="DE000VG545J3"/>
        <s v="DE000VG55HD1"/>
        <s v="DE000VG637F6"/>
        <s v="DE000VG644G0"/>
        <s v="DE000VG644M8"/>
        <s v="DE000VG644Q9"/>
        <s v="DE000VG644S5"/>
        <s v="DE000VG655S1"/>
        <s v="DE000VG655V5"/>
        <s v="DE000VG656A7"/>
        <s v="DE000VG65G94"/>
        <s v="DE000VG65HY6"/>
        <s v="DE000VG66WS5"/>
        <s v="DE000VG6B136"/>
        <s v="DE000VG6B169"/>
        <s v="DE000VG6B2R0"/>
        <s v="DE000VG6DKA6"/>
        <s v="DE000VG6DQU1"/>
        <s v="DE000VG6DRE3"/>
        <s v="DE000VG6DRL8"/>
        <s v="DE000VG6DRR5"/>
        <s v="DE000VG6DRW5"/>
        <s v="DE000VG6N2Z9"/>
        <s v="DE000VG6N3J1"/>
        <s v="DE000VG6N3M5"/>
        <s v="DE000VG6N9L4"/>
        <s v="DE000VG6PKL7"/>
        <s v="DE000VG6PKP8"/>
        <s v="DE000VG6PN16"/>
        <s v="DE000VG6PN32"/>
        <s v="DE000VG7W7Y9"/>
        <s v="DE000VG7WJ04"/>
        <s v="DE000VG7WNX0"/>
        <s v="DE000VG7WPJ4"/>
        <s v="DE000VG7WPK2"/>
        <s v="DE000VG7WPL0"/>
        <s v="DE000VG7WPM8"/>
        <s v="DE000VG7WQ70"/>
        <s v="DE000VG7WXF6"/>
        <s v="DE000VG7X1Z8"/>
        <s v="DE000VG7X906"/>
        <s v="DE000VG7XJ03"/>
        <s v="DE000VG7XJZ1"/>
        <s v="DE000VG7XK34"/>
        <s v="DE000VG7XPL8"/>
        <s v="DE000VG7XTD7"/>
        <s v="DE000VG7Y243"/>
        <s v="DE000VG7Y383"/>
        <s v="DE000VG7Y4A4"/>
        <s v="DE000VG7YDY5"/>
        <s v="DE000VG7YHF5"/>
        <s v="DE000VG7YX87"/>
        <s v="DE000VG810T0"/>
        <s v="DE000VG82DJ1"/>
        <s v="DE000VK02545"/>
        <s v="DE000VK0DR89"/>
        <s v="DE000VK16479"/>
        <s v="DE000VK16R79"/>
        <s v="DE000VK16ZD7"/>
        <s v="DE000VK16ZJ4"/>
        <s v="DE000VK1V0N6"/>
        <s v="DE000VK1VL25"/>
        <s v="DE000VK1VL41"/>
        <s v="DE000VK1VSJ7"/>
        <s v="DE000VK1WWA6"/>
        <s v="DE000VK2K7F9"/>
        <s v="DE000VK2K7K9"/>
        <s v="DE000VK2K7N3"/>
        <s v="DE000VK2MA93"/>
        <s v="DE000VK2MBL6"/>
        <s v="DE000VK2MG22"/>
        <s v="DE000VK2MG30"/>
        <s v="DE000VK2MG48"/>
        <s v="DE000VK2MG55"/>
        <s v="DE000VK2MG71"/>
        <s v="DE000VK2MG89"/>
        <s v="DE000VK2MG97"/>
        <s v="DE000VK2MGQ4"/>
        <s v="DE000VK2MQG4"/>
        <s v="DE000VK2MQH2"/>
        <s v="DE000VK2MQN0"/>
        <s v="DE000VK2MVR1"/>
        <s v="DE000VK2NCF4"/>
        <s v="DE000VK2NCQ1"/>
        <s v="DE000VK2NJ02"/>
        <s v="DE000VK2NJ28"/>
        <s v="DE000VK2NJ51"/>
        <s v="DE000VK2NJ69"/>
        <s v="DE000VK2NJ85"/>
        <s v="DE000VK2NJM5"/>
        <s v="DE000VK2NJP8"/>
        <s v="DE000VK2NJQ6"/>
        <s v="DE000VK2NM23"/>
        <s v="DE000VK2X8A3"/>
        <s v="DE000VK2XVW8"/>
        <s v="DE000VK2XY68"/>
        <s v="DE000VM0AJP7"/>
        <s v="DE000VM0L3C2"/>
        <s v="DE000VM0L3D0"/>
        <s v="DE000VM16UZ7"/>
        <s v="DE000VM1B6A0"/>
        <s v="DE000VM2MR66"/>
        <s v="DE000VM331N2"/>
        <s v="DE000VM4AQF5"/>
        <s v="DE000VM4VZU1"/>
        <s v="DE000VM59A17"/>
        <s v="DE000VM5B3W7"/>
        <s v="DE000VM5CC21"/>
        <s v="DE000VM5CC39"/>
        <s v="DE000VM5E5W9"/>
        <s v="DE000VM5JH86"/>
        <s v="DE000VM5VB03"/>
        <s v="DE000VM64YM7"/>
        <s v="DE000VM6Q839"/>
        <s v="DE000VM6QM97"/>
        <s v="DE000VM75117"/>
        <s v="DE000VM79EE4"/>
        <s v="DE000VM7G507"/>
        <s v="DE000VM7G5Y1"/>
        <s v="DE000VM7TKA2"/>
        <s v="DE000VM8FN89"/>
        <s v="DE000VM8FQP4"/>
        <s v="DE000VM8M7P6"/>
        <s v="DE000VM8ML33"/>
        <s v="DE000VM8MXK7"/>
        <s v="DE000VM8MXP6"/>
        <s v="DE000VM8RPM8"/>
        <s v="DE000VM8RPN6"/>
        <s v="DE000VM95404"/>
        <s v="DE000VM95453"/>
        <s v="DE000VM9XJK1"/>
        <s v="DE000VP7SCZ5"/>
        <s v="DE000VP8JC73"/>
        <s v="DE000VQ4C0A0"/>
        <s v="DE000VQ4LSR9"/>
        <s v="DE000VQ4NL11"/>
        <s v="DE000VQ559E3"/>
        <s v="DE000VQ7BGP2"/>
        <s v="DE000VQ7XV63"/>
        <s v="DE000VQ8A9F8"/>
        <s v="DE000VQ8PJ19"/>
        <s v="DE000VQ8ZCD4"/>
        <s v="DE000VU2XKQ1"/>
        <s v="DE000VU33S26"/>
        <s v="DE000VU5FGB1"/>
        <s v="DE000VU7JBR6"/>
        <s v="DE000VU8P449"/>
        <s v="DE000VU9AHM9"/>
        <s v="DE000VU9WS44"/>
        <s v="DE000VU9WS51"/>
        <s v="DE000VU9WSU3"/>
        <s v="DE000VV6UB04"/>
        <s v="FRELU0004049"/>
        <s v="GB00BMMTYC80"/>
        <s v="GB00BNMR7K81"/>
        <s v="GB00BNMT3D98"/>
        <s v="GB00BNMV0121"/>
        <s v="GB00BNWLVW01"/>
        <s v="GB00BNWM5541"/>
        <s v="GB00BP02C933"/>
        <s v="GB00BR0CZ436"/>
        <s v="GB00BR9VLJ84"/>
        <s v="GB00BS5BFJ70"/>
        <s v="GB00BS5GNM13"/>
        <s v="GB00BSG1RB28"/>
        <s v="GB00BSG2D849"/>
        <s v="GB00BSG2D955"/>
        <s v="GB00BSG2DG28"/>
        <s v="GB00BSG2DJ58"/>
        <s v="GB00BSG2DK63"/>
        <s v="GB00BSG2DL70"/>
        <s v="GB00BSG2DR33"/>
        <s v="GB00BSG2MJ81"/>
        <s v="GB00BSGG7177"/>
        <s v="GB00BSSHRH45"/>
        <s v="GB00BT1MYK57"/>
        <s v="GB00BT1N9M57"/>
        <s v="GB00BT1RYN34"/>
        <s v="GB00BTC0W267"/>
        <s v="GB00BTC5BD50"/>
        <s v="GB00BTC5BQ89"/>
        <s v="GB00BTLC6S77"/>
        <s v="GB00BTLC6W14"/>
        <s v="IT0005385486"/>
        <s v="IT0005386625"/>
        <s v="IT0005417511"/>
        <s v="IT0005417537"/>
        <s v="IT0005417586"/>
        <s v="IT0005435380"/>
        <s v="IT0005435455"/>
        <s v="IT0005441750"/>
        <s v="IT0005444853"/>
        <s v="IT0005445405"/>
        <s v="IT0005446163"/>
        <s v="IT0005446429"/>
        <s v="IT0005446858"/>
        <s v="IT0005449548"/>
        <s v="IT0005449555"/>
        <s v="IT0005451486"/>
        <s v="IT0005451494"/>
        <s v="IT0005451502"/>
        <s v="IT0005451551"/>
        <s v="IT0005451569"/>
        <s v="IT0005451593"/>
        <s v="IT0005451676"/>
        <s v="IT0005451700"/>
        <s v="IT0005451718"/>
        <s v="IT0005452138"/>
        <s v="IT0005454480"/>
        <s v="IT0005454852"/>
        <s v="IT0005456238"/>
        <s v="IT0005457012"/>
        <s v="IT0005457046"/>
        <s v="IT0005460164"/>
        <s v="IT0005460172"/>
        <s v="IT0005465940"/>
        <s v="IT0005467490"/>
        <s v="IT0005468415"/>
        <s v="IT0005473605"/>
        <s v="IT0005473753"/>
        <s v="IT0005473761"/>
        <s v="IT0005473795"/>
        <s v="IT0005481509"/>
        <s v="IT0005487431"/>
        <s v="IT0005487456"/>
        <s v="IT0005487498"/>
        <s v="IT0005487506"/>
        <s v="IT0005487514"/>
        <s v="IT0005487555"/>
        <s v="IT0005487613"/>
        <s v="IT0005491938"/>
        <s v="IT0005495038"/>
        <s v="IT0005498040"/>
        <s v="IT0005498297"/>
        <s v="IT0005505414"/>
        <s v="IT0005508376"/>
        <s v="IT0005508434"/>
        <s v="IT0005508467"/>
        <s v="IT0005509671"/>
        <s v="IT0005514267"/>
        <s v="IT0005525610"/>
        <s v="IT0005536013"/>
        <s v="IT0005540312"/>
        <s v="IT0005546392"/>
        <s v="IT0005546574"/>
        <s v="IT0005546624"/>
        <s v="IT0005550519"/>
        <s v="IT0005550683"/>
        <s v="IT0005550741"/>
        <s v="IT0005550782"/>
        <s v="IT0005550865"/>
        <s v="IT0005550972"/>
        <s v="IT0005558207"/>
        <s v="IT0005559981"/>
        <s v="IT0005560070"/>
        <s v="IT0005561532"/>
        <s v="IT0005561540"/>
        <s v="IT0005561615"/>
        <s v="IT0005561649"/>
        <s v="IT0005561714"/>
        <s v="IT0005561722"/>
        <s v="IT0005561797"/>
        <s v="IT0005561847"/>
        <s v="IT0005565467"/>
        <s v="IT0005567406"/>
        <s v="IT0005567919"/>
        <s v="IT0005567927"/>
        <s v="IT0005567943"/>
        <s v="IT0005567968"/>
        <s v="IT0005568040"/>
        <s v="IT0005569147"/>
        <s v="IT0005569154"/>
        <s v="IT0005569196"/>
        <s v="IT0005569295"/>
        <s v="IT0005569311"/>
        <s v="IT0005575649"/>
        <s v="IT0005576787"/>
        <s v="IT0005576951"/>
        <s v="IT0005576969"/>
        <s v="IT0005579369"/>
        <s v="IT0005580649"/>
        <s v="IT0005581753"/>
        <s v="IT0005581803"/>
        <s v="IT0005581829"/>
        <s v="IT0005581886"/>
        <s v="IT0005581894"/>
        <s v="IT0005586299"/>
        <s v="IT0005586364"/>
        <s v="IT0005586778"/>
        <s v="IT0005586786"/>
        <s v="IT0005586794"/>
        <s v="IT0005586802"/>
        <s v="IT0005586810"/>
        <s v="IT0005586828"/>
        <s v="IT0005586844"/>
        <s v="IT0005586851"/>
        <s v="IT0005587305"/>
        <s v="IT0005588352"/>
        <s v="IT0005588360"/>
        <s v="IT0005588386"/>
        <s v="IT0005588469"/>
        <s v="IT0005588527"/>
        <s v="IT0005588550"/>
        <s v="IT0005588584"/>
        <s v="IT0005592685"/>
        <s v="IT0005594657"/>
        <s v="IT0005594731"/>
        <s v="IT0005594756"/>
        <s v="IT0005594764"/>
        <s v="IT0005594798"/>
        <s v="IT0005594855"/>
        <s v="IT0005594889"/>
        <s v="IT0005594897"/>
        <s v="IT0005594905"/>
        <s v="IT0005594913"/>
        <s v="IT0005596587"/>
        <s v="IT0005597999"/>
        <s v="IT0005598237"/>
        <s v="IT0005598245"/>
        <s v="IT0005598468"/>
        <s v="IT0005598476"/>
        <s v="IT0005598492"/>
        <s v="IT0005599011"/>
        <s v="IT0005599656"/>
        <s v="IT0005599664"/>
        <s v="IT0005599748"/>
        <s v="IT0005599789"/>
        <s v="IT0005601700"/>
        <s v="IT0005601734"/>
        <s v="IT0005603235"/>
        <s v="IT0005607442"/>
        <s v="IT0005608762"/>
        <s v="IT0005608788"/>
        <s v="IT0005608820"/>
        <s v="IT0005608853"/>
        <s v="IT0005611246"/>
        <s v="IT0005611451"/>
        <s v="IT0005611469"/>
        <s v="IT0005611501"/>
        <s v="IT0005611519"/>
        <s v="IT0005611527"/>
        <s v="IT0005611832"/>
        <s v="IT0005613812"/>
        <s v="IT0005613945"/>
        <s v="IT0005613978"/>
        <s v="IT0005614075"/>
        <s v="IT0005617789"/>
        <s v="IT0005617797"/>
        <s v="IT0005618837"/>
        <s v="IT0005619744"/>
        <s v="IT0005619991"/>
        <s v="IT0005620106"/>
        <s v="IT0005620114"/>
        <s v="IT0005622391"/>
        <s v="IT0005622425"/>
        <s v="IT0005622458"/>
        <s v="IT0005622698"/>
        <s v="IT0005624959"/>
        <s v="IT0005624967"/>
        <s v="IT0005625519"/>
        <s v="IT0005626756"/>
        <s v="IT0005628679"/>
        <s v="IT0005632374"/>
        <s v="IT0005632390"/>
        <s v="IT0005632416"/>
        <s v="IT0005632465"/>
        <s v="IT0005632499"/>
        <s v="IT0005632515"/>
        <s v="IT0005632648"/>
        <s v="IT0005633372"/>
        <s v="IT0005633380"/>
        <s v="IT0005633489"/>
        <s v="IT0005634172"/>
        <s v="IT0005634180"/>
        <s v="IT0005635831"/>
        <s v="IT0005635898"/>
        <s v="IT0005636086"/>
        <s v="IT0005636094"/>
        <s v="IT0005636102"/>
        <s v="IT0005636110"/>
        <s v="IT0005636151"/>
        <s v="IT0005636169"/>
        <s v="IT0005636177"/>
        <s v="IT0005639817"/>
        <s v="IT0005639825"/>
        <s v="IT0005640088"/>
        <s v="IT0005640096"/>
        <s v="IT0005640104"/>
        <s v="IT0005640120"/>
        <s v="IT0005640138"/>
        <s v="IT0005640146"/>
        <s v="IT0005640153"/>
        <s v="IT0005640849"/>
        <s v="IT0005643025"/>
        <s v="IT0005647760"/>
        <s v="IT0005647778"/>
        <s v="IT0005647786"/>
        <s v="IT0005647794"/>
        <s v="IT0005647869"/>
        <s v="IT0005647877"/>
        <s v="IT0005647885"/>
        <s v="IT0005647893"/>
        <s v="IT0005647919"/>
        <s v="IT0006751686"/>
        <s v="IT0006753484"/>
        <s v="IT0006754144"/>
        <s v="IT0006754466"/>
        <s v="IT0006754508"/>
        <s v="IT0006754516"/>
        <s v="IT0006754524"/>
        <s v="IT0006754904"/>
        <s v="IT0006754987"/>
        <s v="IT0006755000"/>
        <s v="IT0006755455"/>
        <s v="IT0006755745"/>
        <s v="IT0006756230"/>
        <s v="IT0006756263"/>
        <s v="IT0006756933"/>
        <s v="IT0006757006"/>
        <s v="IT0006757204"/>
        <s v="IT0006757246"/>
        <s v="IT0006757386"/>
        <s v="IT0006757402"/>
        <s v="IT0006757485"/>
        <s v="IT0006757733"/>
        <s v="IT0006757790"/>
        <s v="IT0006758665"/>
        <s v="IT0006759044"/>
        <s v="IT0006759176"/>
        <s v="IT0006759499"/>
        <s v="IT0006760018"/>
        <s v="IT0006760604"/>
        <s v="IT0006760877"/>
        <s v="IT0006760893"/>
        <s v="IT0006760901"/>
        <s v="IT0006761545"/>
        <s v="IT0006761610"/>
        <s v="IT0006761941"/>
        <s v="IT0006762063"/>
        <s v="IT0006762113"/>
        <s v="IT0006762196"/>
        <s v="IT0006762220"/>
        <s v="IT0006762428"/>
        <s v="IT0006762519"/>
        <s v="IT0006762527"/>
        <s v="IT0006762543"/>
        <s v="IT0006762568"/>
        <s v="IT0006762584"/>
        <s v="IT0006762667"/>
        <s v="IT0006762675"/>
        <s v="IT0006762691"/>
        <s v="IT0006762956"/>
        <s v="IT0006762980"/>
        <s v="IT0006763095"/>
        <s v="IT0006763368"/>
        <s v="IT0006763376"/>
        <s v="IT0006763392"/>
        <s v="IT0006763426"/>
        <s v="IT0006763459"/>
        <s v="IT0006763673"/>
        <s v="IT0006763699"/>
        <s v="IT0006763764"/>
        <s v="IT0006763905"/>
        <s v="IT0006763939"/>
        <s v="IT0006763996"/>
        <s v="IT0006764135"/>
        <s v="IT0006764150"/>
        <s v="IT0006764184"/>
        <s v="IT0006764200"/>
        <s v="IT0006764283"/>
        <s v="IT0006764481"/>
        <s v="IT0006764499"/>
        <s v="IT0006764622"/>
        <s v="IT0006764648"/>
        <s v="IT0006764655"/>
        <s v="IT0006764663"/>
        <s v="IT0006764689"/>
        <s v="IT0006764697"/>
        <s v="IT0006764911"/>
        <s v="IT0006764937"/>
        <s v="IT0006764945"/>
        <s v="IT0006764978"/>
        <s v="IT0006765017"/>
        <s v="IT0006765025"/>
        <s v="IT0006765033"/>
        <s v="IT0006765173"/>
        <s v="IT0006765207"/>
        <s v="IT0006765553"/>
        <s v="IT0006765561"/>
        <s v="IT0006765595"/>
        <s v="IT0006765603"/>
        <s v="IT0006765611"/>
        <s v="IT0006765629"/>
        <s v="IT0006765637"/>
        <s v="IT0006765645"/>
        <s v="IT0006765660"/>
        <s v="IT0006765827"/>
        <s v="IT0006765843"/>
        <s v="IT0006765850"/>
        <s v="IT0006765868"/>
        <s v="IT0006765876"/>
        <s v="IT0006765918"/>
        <s v="IT0006765967"/>
        <s v="IT0006765983"/>
        <s v="IT0006766007"/>
        <s v="IT0006766015"/>
        <s v="IT0006766023"/>
        <s v="IT0006766056"/>
        <s v="IT0006766064"/>
        <s v="IT0006766072"/>
        <s v="IT0006766080"/>
        <s v="IT0006766098"/>
        <s v="IT0006766130"/>
        <s v="IT0006766148"/>
        <s v="IT0006766171"/>
        <s v="IT0006766205"/>
        <s v="IT0006766270"/>
        <s v="IT0006766304"/>
        <s v="IT0006766320"/>
        <s v="IT0006766338"/>
        <s v="IT0006766395"/>
        <s v="IT0006766429"/>
        <s v="IT0006766437"/>
        <s v="IT0006766445"/>
        <s v="IT0006766494"/>
        <s v="IT0006766528"/>
        <s v="IT0006766569"/>
        <s v="IT0006766577"/>
        <s v="IT0006766585"/>
        <s v="IT0006766601"/>
        <s v="IT0006766619"/>
        <s v="IT0006766635"/>
        <s v="IT0006766643"/>
        <s v="IT0006766668"/>
        <s v="IT0006766676"/>
        <s v="IT0006766684"/>
        <s v="IT0006766700"/>
        <s v="IT0006766718"/>
        <s v="IT0006766734"/>
        <s v="IT0006766742"/>
        <s v="IT0006766775"/>
        <s v="IT0006766817"/>
        <s v="IT0006766841"/>
        <s v="IT0006766858"/>
        <s v="IT0006766882"/>
        <s v="IT0006766890"/>
        <s v="IT0006766908"/>
        <s v="IT0006766916"/>
        <s v="IT0006766940"/>
        <s v="IT0006767179"/>
        <s v="IT0006767195"/>
        <s v="IT0006767237"/>
        <s v="IT0006767260"/>
        <s v="IT0006767310"/>
        <s v="IT0006767369"/>
        <s v="IT0006767377"/>
        <s v="IT0006767385"/>
        <s v="IT0006767393"/>
        <s v="IT0006767401"/>
        <s v="IT0006767419"/>
        <s v="IT0006767435"/>
        <s v="IT0006767468"/>
        <s v="IT0006767492"/>
        <s v="IT0006767518"/>
        <s v="IT0006767526"/>
        <s v="IT0006767559"/>
        <s v="IT0006767575"/>
        <s v="IT0006767583"/>
        <s v="IT0006767609"/>
        <s v="IT0006767617"/>
        <s v="IT0006767625"/>
        <s v="IT0006767633"/>
        <s v="IT0006767641"/>
        <s v="IT0006767666"/>
        <s v="IT0006767682"/>
        <s v="IT0006767708"/>
        <s v="IT0006767716"/>
        <s v="IT0006767724"/>
        <s v="IT0006767757"/>
        <s v="IT0006767815"/>
        <s v="IT0006767823"/>
        <s v="IT0006767831"/>
        <s v="IT0006767872"/>
        <s v="IT0006767880"/>
        <s v="IT0006767898"/>
        <s v="IT0006767914"/>
        <s v="IT0006767971"/>
        <s v="IT0006767997"/>
        <s v="IT0006768029"/>
        <s v="IT0006768037"/>
        <s v="IT0006768045"/>
        <s v="IT0006768052"/>
        <s v="IT0006768060"/>
        <s v="IT0006768078"/>
        <s v="IT0006768086"/>
        <s v="IT0006768094"/>
        <s v="IT0006768110"/>
        <s v="IT0006768144"/>
        <s v="IT0006768169"/>
        <s v="IT0006768177"/>
        <s v="IT0006768193"/>
        <s v="IT0006768201"/>
        <s v="IT0006768219"/>
        <s v="IT0006768227"/>
        <s v="IT0006768235"/>
        <s v="IT0006768243"/>
        <s v="IT0006768268"/>
        <s v="IT0006768284"/>
        <s v="IT0006768292"/>
        <s v="IT0006768326"/>
        <s v="IT0006768359"/>
        <s v="IT0006768375"/>
        <s v="IT0006768417"/>
        <s v="IT0006768433"/>
        <s v="IT0006768441"/>
        <s v="IT0006768466"/>
        <s v="IT0006768508"/>
        <s v="IT0006768524"/>
        <s v="IT0006768540"/>
        <s v="IT0006768573"/>
        <s v="IT0006768581"/>
        <s v="IT0006768615"/>
        <s v="IT0006768664"/>
        <s v="IT0006768672"/>
        <s v="IT0006768680"/>
        <s v="IT0006768698"/>
        <s v="IT0006768706"/>
        <s v="IT0006768748"/>
        <s v="IT0006768805"/>
        <s v="IT0006768862"/>
        <s v="IT0006768888"/>
        <s v="IT0006768896"/>
        <s v="IT0006768904"/>
        <s v="IT0006768938"/>
        <s v="IT0006768979"/>
        <s v="IT0006768987"/>
        <s v="IT0006768995"/>
        <s v="IT0006769001"/>
        <s v="IT0006769019"/>
        <s v="IT0006769142"/>
        <s v="IT0006769159"/>
        <s v="IT0006769167"/>
        <s v="IT0006769175"/>
        <s v="IT0006769191"/>
        <s v="JE00BGBB7Z75"/>
        <s v="JE00BGBB8N29"/>
        <s v="JE00BJRSJ465"/>
        <s v="JE00BLS31X72"/>
        <s v="JE00BLS36876"/>
        <s v="JE00BLS3C234"/>
        <s v="JE00BLS3DX16"/>
        <s v="JE00BLS3FM41"/>
        <s v="JE00BLS3FW49"/>
        <s v="JE00BLS3JN38"/>
        <s v="JE00BLS3K526"/>
        <s v="JE00BS6B1Z42"/>
        <s v="JE00BS6B9274"/>
        <s v="JE00BS6BB439"/>
        <s v="JE00BS6BD369"/>
        <s v="JE00BS6BNV48"/>
        <s v="JE00BS6BVP46"/>
        <s v="NLBNPIT1EM02"/>
        <s v="NLBNPIT1EM85"/>
        <s v="NLBNPIT1GJS1"/>
        <s v="NLBNPIT1JO96"/>
        <s v="NLBNPIT1JOB1"/>
        <s v="NLBNPIT1JU49"/>
        <s v="NLBNPIT1JU80"/>
        <s v="NLBNPIT1JUA0"/>
        <s v="NLBNPIT1JUC6"/>
        <s v="NLBNPIT1JUF9"/>
        <s v="NLBNPIT1M9Q4"/>
        <s v="NLBNPIT1M9W2"/>
        <s v="NLBNPIT1MA06"/>
        <s v="NLBNPIT1MA30"/>
        <s v="NLBNPIT1MA55"/>
        <s v="NLBNPIT1NIO8"/>
        <s v="NLBNPIT1NIR1"/>
        <s v="NLBNPIT1NIS9"/>
        <s v="NLBNPIT1NIU5"/>
        <s v="NLBNPIT1NIV3"/>
        <s v="NLBNPIT1NIW1"/>
        <s v="NLBNPIT1NZ06"/>
        <s v="NLBNPIT1NZ89"/>
        <s v="NLBNPIT1OL35"/>
        <s v="NLBNPIT1OL43"/>
        <s v="NLBNPIT1OL50"/>
        <s v="NLBNPIT1OL68"/>
        <s v="NLBNPIT1OXP2"/>
        <s v="NLBNPIT1OXU2"/>
        <s v="NLBNPIT1OY06"/>
        <s v="NLBNPIT1P4D0"/>
        <s v="NLBNPIT1Q6H5"/>
        <s v="NLBNPIT1Q6J1"/>
        <s v="NLBNPIT1Q6K9"/>
        <s v="NLBNPIT1Q6O1"/>
        <s v="NLBNPIT1QUM0"/>
        <s v="NLBNPIT1QUN8"/>
        <s v="NLBNPIT1RS76"/>
        <s v="NLBNPIT1RSA7"/>
        <s v="NLBNPIT1RSN0"/>
        <s v="NLBNPIT1SO12"/>
        <s v="NLBNPIT1SO20"/>
        <s v="NLBNPIT1SO61"/>
        <s v="NLBNPIT1SO79"/>
        <s v="NLBNPIT1SO87"/>
        <s v="NLBNPIT1SO95"/>
        <s v="NLBNPIT1SOA4"/>
        <s v="NLBNPIT1SOB2"/>
        <s v="NLBNPIT1SOC0"/>
        <s v="NLBNPIT1SOD8"/>
        <s v="NLBNPIT1U7X4"/>
        <s v="NLBNPIT1U7Y2"/>
        <s v="NLBNPIT1U803"/>
        <s v="NLBNPIT1U894"/>
        <s v="NLBNPIT1UX09"/>
        <s v="NLBNPIT1UX25"/>
        <s v="NLBNPIT1UX66"/>
        <s v="NLBNPIT1UX90"/>
        <s v="NLBNPIT1UXA1"/>
        <s v="NLBNPIT1VDM6"/>
        <s v="NLBNPIT1VDO2"/>
        <s v="NLBNPIT1VDP9"/>
        <s v="NLBNPIT1VDQ7"/>
        <s v="NLBNPIT1VGT4"/>
        <s v="NLBNPIT1W1I6"/>
        <s v="NLBNPIT1W1J4"/>
        <s v="NLBNPIT1W1L0"/>
        <s v="NLBNPIT1X450"/>
        <s v="NLBNPIT1X468"/>
        <s v="NLBNPIT1X4B4"/>
        <s v="NLBNPIT1X4C2"/>
        <s v="NLBNPIT1X4F5"/>
        <s v="NLBNPIT1XWD1"/>
        <s v="NLBNPIT1XWF6"/>
        <s v="NLBNPIT1XWG4"/>
        <s v="NLBNPIT1XWH2"/>
        <s v="NLBNPIT1XWM2"/>
        <s v="NLBNPIT1YH62"/>
        <s v="NLBNPIT1YH70"/>
        <s v="NLBNPIT1YHC2"/>
        <s v="NLBNPIT1YHD0"/>
        <s v="NLBNPIT1YHI9"/>
        <s v="NLBNPIT1YHJ7"/>
        <s v="NLBNPIT1YHK5"/>
        <s v="NLBNPIT1YHL3"/>
        <s v="NLBNPIT1YQ61"/>
        <s v="NLBNPIT1YQ79"/>
        <s v="NLBNPIT1YQB5"/>
        <s v="NLBNPIT1YQC3"/>
        <s v="NLBNPIT1YRI8"/>
        <s v="NLBNPIT1Z6V5"/>
        <s v="NLBNPIT1Z6W3"/>
        <s v="NLBNPIT1Z6Y9"/>
        <s v="NLBNPIT1Z711"/>
        <s v="NLBNPIT1Z737"/>
        <s v="NLBNPIT1Z760"/>
        <s v="NLBNPIT1Z778"/>
        <s v="NLBNPIT20029"/>
        <s v="NLBNPIT20037"/>
        <s v="NLBNPIT20078"/>
        <s v="NLBNPIT20094"/>
        <s v="NLBNPIT200B9"/>
        <s v="NLBNPIT200C7"/>
        <s v="NLBNPIT200D5"/>
        <s v="NLBNPIT203R9"/>
        <s v="NLBNPIT20UH4"/>
        <s v="NLBNPIT20UI2"/>
        <s v="NLBNPIT20UJ0"/>
        <s v="NLBNPIT20UL6"/>
        <s v="NLBNPIT20UM4"/>
        <s v="NLBNPIT20UO0"/>
        <s v="NLBNPIT20UP7"/>
        <s v="NLBNPIT20UR3"/>
        <s v="NLBNPIT20US1"/>
        <s v="NLBNPIT20UT9"/>
        <s v="NLBNPIT20UW3"/>
        <s v="NLBNPIT21AV5"/>
        <s v="NLBNPIT21SX3"/>
        <s v="NLBNPIT21SZ8"/>
        <s v="NLBNPIT21T16"/>
        <s v="NLBNPIT21T40"/>
        <s v="NLBNPIT21T57"/>
        <s v="NLBNPIT21TA9"/>
        <s v="NLBNPIT21TC5"/>
        <s v="NLBNPIT226D0"/>
        <s v="NLBNPIT226G3"/>
        <s v="NLBNPIT226O7"/>
        <s v="NLBNPIT22XP7"/>
        <s v="NLBNPIT22XQ5"/>
        <s v="NLBNPIT22XR3"/>
        <s v="NLBNPIT22XU7"/>
        <s v="NLBNPIT22XW3"/>
        <s v="NLBNPIT22Y26"/>
        <s v="NLBNPIT22Y34"/>
        <s v="NLBNPIT23569"/>
        <s v="NLBNPIT235D1"/>
        <s v="NLBNPIT235I0"/>
        <s v="NLBNPIT23T06"/>
        <s v="NLBNPIT245W0"/>
        <s v="NLBNPIT24609"/>
        <s v="NLBNPIT24880"/>
        <s v="NLBNPIT248D4"/>
        <s v="NLBNPIT248E2"/>
        <s v="NLBNPIT25ED6"/>
        <s v="NLBNPIT25EE4"/>
        <s v="NLBNPIT25EF1"/>
        <s v="NLBNPIT25EM7"/>
        <s v="NLBNPIT25ES4"/>
        <s v="NLBNPIT25H57"/>
        <s v="NLBNPIT260O6"/>
        <s v="NLBNPIT260P3"/>
        <s v="NLBNPIT260Q1"/>
        <s v="NLBNPIT260R9"/>
        <s v="NLBNPIT260S7"/>
        <s v="NLBNPIT260T5"/>
        <s v="NLBNPIT260U3"/>
        <s v="NLBNPIT260V1"/>
        <s v="NLBNPIT27TY6"/>
        <s v="NLBNPIT27TZ3"/>
        <s v="NLBNPIT27X48"/>
        <s v="NLBNPIT27X63"/>
        <s v="NLBNPIT27X71"/>
        <s v="NLBNPIT27XB6"/>
        <s v="NLBNPIT27XC4"/>
        <s v="NLBNPIT285B0"/>
        <s v="NLBNPIT285C8"/>
        <s v="NLBNPIT28K26"/>
        <s v="NLBNPIT28K34"/>
        <s v="NLBNPIT28K42"/>
        <s v="NLBNPIT28K59"/>
        <s v="NLBNPIT28KA3"/>
        <s v="NLBNPIT28KB1"/>
        <s v="NLBNPIT28X39"/>
        <s v="NLBNPIT28X62"/>
        <s v="NLBNPIT298C1"/>
        <s v="NLBNPIT298D9"/>
        <s v="NLBNPIT298E7"/>
        <s v="NLBNPIT298F4"/>
        <s v="NLBNPIT298H0"/>
        <s v="NLBNPIT298J6"/>
        <s v="NLBNPIT298L2"/>
        <s v="NLBNPIT298O6"/>
        <s v="NLBNPIT298Q1"/>
        <s v="NLBNPIT29WT6"/>
        <s v="NLBNPIT29XC0"/>
        <s v="NLBNPIT29XD8"/>
        <s v="NLBNPIT29XE6"/>
        <s v="NLBNPIT29XF3"/>
        <s v="NLBNPIT29XG1"/>
        <s v="NLBNPIT29XH9"/>
        <s v="NLBNPIT29XI7"/>
        <s v="NLBNPIT29XJ5"/>
        <s v="NLBNPIT29XL1"/>
        <s v="NLBNPIT2AA82"/>
        <s v="NLBNPIT2AAA9"/>
        <s v="NLBNPIT2AAB7"/>
        <s v="NLBNPIT2AAD3"/>
        <s v="NLBNPIT2AAE1"/>
        <s v="NLBNPIT2AAF8"/>
        <s v="NLBNPIT2AAH4"/>
        <s v="NLBNPIT2AAI2"/>
        <s v="NLBNPIT2AAJ0"/>
        <s v="NLBNPIT2AAK8"/>
        <s v="NLBNPIT2AAL6"/>
        <s v="NLBNPIT2BYW1"/>
        <s v="NLBNPIT2CPQ9"/>
        <s v="NLBNPIT2CPR7"/>
        <s v="NLBNPIT2CPS5"/>
        <s v="NLBNPIT2CPT3"/>
        <s v="NLBNPIT2CPU1"/>
        <s v="NLBNPIT2CPW7"/>
        <s v="NLBNPIT2CPY3"/>
        <s v="NLBNPIT2CPZ0"/>
        <s v="NLBNPIT2CQ25"/>
        <s v="NLBNPIT2CQ41"/>
        <s v="NLBNPIT2CQ74"/>
        <s v="NLBNPIT2DU02"/>
        <s v="NLBNPIT2E920"/>
        <s v="NLBNPIT2EPF8"/>
        <s v="NLBNPIT2EPG6"/>
        <s v="NLBNPIT2EPI2"/>
        <s v="NLBNPIT2EPJ0"/>
        <s v="NLBNPIT2EPL6"/>
        <s v="NLBNPIT2EPM4"/>
        <s v="NLBNPIT2EPN2"/>
        <s v="NLBNPIT2EPO0"/>
        <s v="NLBNPIT2EPP7"/>
        <s v="NLBNPIT2EPQ5"/>
        <s v="NLBNPIT2EPR3"/>
        <s v="NLBNPIT2EPS1"/>
        <s v="NLBNPIT2EPT9"/>
        <s v="NLBNPIT2EPU7"/>
        <s v="NLBNPIT2EPV5"/>
        <s v="NLBNPIT2FHN6"/>
        <s v="NLBNPIT2FHO4"/>
        <s v="NLBNPIT2FHP1"/>
        <s v="NLBNPIT2FHQ9"/>
        <s v="NLBNPIT2FHR7"/>
        <s v="NLBNPIT2FHS5"/>
        <s v="NLBNPIT2FHT3"/>
        <s v="NLBNPIT2FHU1"/>
        <s v="NLBNPIT2FHV9"/>
        <s v="NLBNPIT2FHW7"/>
        <s v="NLBNPIT2FQ48"/>
        <s v="NLBNPIT2FQ55"/>
        <s v="NLBNPIT2FQ63"/>
        <s v="NLBNPIT2FQ71"/>
        <s v="NLBNPIT2FQ89"/>
        <s v="NLBNPIT2FUH1"/>
        <s v="NLBNPIT2G1L9"/>
        <s v="NLBNPIT2GM66"/>
        <s v="NLBNPIT2GM82"/>
        <s v="NLBNPIT2GMA1"/>
        <s v="NLBNPIT2GMB9"/>
        <s v="NLBNPIT2GME3"/>
        <s v="NLBNPIT2GMG8"/>
        <s v="NLBNPIT2GMI4"/>
        <s v="NLBNPIT2GMJ2"/>
        <s v="NLBNPIT2GMM6"/>
        <s v="NLBNPIT2GMN4"/>
        <s v="NLBNPIT2GMO2"/>
        <s v="NLBNPIT2GMR5"/>
        <s v="NLBNPIT2GMS3"/>
        <s v="NLBNPIT2GMT1"/>
        <s v="NLBNPIT2HE57"/>
        <s v="NLBNPIT2HE65"/>
        <s v="NLBNPIT2HE73"/>
        <s v="NLBNPIT2HE81"/>
        <s v="NLBNPIT2HE99"/>
        <s v="NLBNPIT2HEA6"/>
        <s v="NLBNPIT2HEC2"/>
        <s v="NLBNPIT2HHB7"/>
        <s v="NLBNPIT2HHC5"/>
        <s v="NLBNPIT2HHE1"/>
        <s v="NLBNPIT2HHF8"/>
        <s v="NLBNPIT2HHH4"/>
        <s v="NLBNPIT2HHI2"/>
        <s v="NLBNPIT2HHJ0"/>
        <s v="NLBNPIT2HHK8"/>
        <s v="NLBNPIT2HHL6"/>
        <s v="NLBNPIT2KVP2"/>
        <s v="NLBNPIT2KVQ0"/>
        <s v="NLBNPIT2KVR8"/>
        <s v="NLBNPIT2KVT4"/>
        <s v="NLBNPIT2KVU2"/>
        <s v="NLBNPIT2KVV0"/>
        <s v="NLBNPIT2KVX6"/>
        <s v="NLBNPIT2L222"/>
        <s v="NLBNPIT2LWF9"/>
        <s v="NLBNPIT2LWG7"/>
        <s v="NLBNPIT2LWH5"/>
        <s v="NLBNPIT2LWI3"/>
        <s v="NLBNPIT2LWJ1"/>
        <s v="NLBNPIT2LWK9"/>
        <s v="NLBNPIT2LWL7"/>
        <s v="NLBNPIT2LWM5"/>
        <s v="NLBNPIT2LWN3"/>
        <s v="NLBNPIT2LWO1"/>
        <s v="NLBNPIT2LWP8"/>
        <s v="NLBNPIT2LWQ6"/>
        <s v="NLBNPIT2LWR4"/>
        <s v="NLBNPIT2LWS2"/>
        <s v="NLBNPIT2LZK2"/>
        <s v="NLBNPIT2LZL0"/>
        <s v="NLBNPIT2LZM8"/>
        <s v="NLBNPIT2LZO4"/>
        <s v="NLBNPIT2MJ97"/>
        <s v="XS0461553942"/>
        <s v="XS0461615055"/>
        <s v="XS0461647843"/>
        <s v="XS0462030205"/>
        <s v="XS0462071654"/>
        <s v="XS1575019846"/>
        <s v="XS1973472282"/>
        <s v="XS1978002167"/>
        <s v="XS1996453749"/>
        <s v="XS2011163339"/>
        <s v="XS2019053623"/>
        <s v="XS2024889607"/>
        <s v="XS2024916343"/>
        <s v="XS2034005608"/>
        <s v="XS2039398503"/>
        <s v="XS2039398925"/>
        <s v="XS2074182002"/>
        <s v="XS2075959002"/>
        <s v="XS2091217435"/>
        <s v="XS2095484700"/>
        <s v="XS2115185295"/>
        <s v="XS2120944124"/>
        <s v="XS2126401400"/>
        <s v="XS2129431859"/>
        <s v="XS2144396202"/>
        <s v="XS2168926827"/>
        <s v="XS2168927478"/>
        <s v="XS2168930340"/>
        <s v="XS2168932551"/>
        <s v="XS2168933443"/>
        <s v="XS2201361321"/>
        <s v="XS2204215466"/>
        <s v="XS2240090899"/>
        <s v="XS2271495074"/>
        <s v="XS2271495157"/>
        <s v="XS2275872377"/>
        <s v="XS2275923543"/>
        <s v="XS2277161936"/>
        <s v="XS2277162314"/>
        <s v="XS2277196569"/>
        <s v="XS2278260539"/>
        <s v="XS2288464659"/>
        <s v="XS2288470110"/>
        <s v="XS2290219406"/>
        <s v="XS2297315645"/>
        <s v="XS2297316536"/>
        <s v="XS2297317773"/>
        <s v="XS2300912347"/>
        <s v="XS2300912859"/>
        <s v="XS2300917064"/>
        <s v="XS2300917734"/>
        <s v="XS2306008306"/>
        <s v="XS2306642005"/>
        <s v="XS2306642856"/>
        <s v="XS2306643151"/>
        <s v="XS2306643318"/>
        <s v="XS2306653622"/>
        <s v="XS2306654430"/>
        <s v="XS2306654786"/>
        <s v="XS2314034690"/>
        <s v="XS2314172813"/>
        <s v="XS2315161310"/>
        <s v="XS2315161401"/>
        <s v="XS2315161666"/>
        <s v="XS2315161740"/>
        <s v="XS2315161823"/>
        <s v="XS2315162045"/>
        <s v="XS2315166111"/>
        <s v="XS2315445697"/>
        <s v="XS2315445853"/>
        <s v="XS2317583305"/>
        <s v="XS2317913700"/>
        <s v="XS2317918170"/>
        <s v="XS2317918410"/>
        <s v="XS2317924657"/>
        <s v="XS2320996825"/>
        <s v="XS2320997716"/>
        <s v="XS2329431816"/>
        <s v="XS2333414360"/>
        <s v="XS2333417892"/>
        <s v="XS2333418510"/>
        <s v="XS2333425994"/>
        <s v="XS2333426026"/>
        <s v="XS2333426299"/>
        <s v="XS2333429129"/>
        <s v="XS2333429475"/>
        <s v="XS2338647493"/>
        <s v="XS2341196728"/>
        <s v="XS2345977107"/>
        <s v="XS2347864824"/>
        <s v="XS2348129128"/>
        <s v="XS2348170353"/>
        <s v="XS2348170601"/>
        <s v="XS2348173290"/>
        <s v="XS2348176715"/>
        <s v="XS2351244830"/>
        <s v="XS2354892015"/>
        <s v="XS2355100731"/>
        <s v="XS2355103248"/>
        <s v="XS2358501687"/>
        <s v="XS2358509235"/>
        <s v="XS2361743524"/>
        <s v="XS2363839387"/>
        <s v="XS2363839627"/>
        <s v="XS2366737661"/>
        <s v="XS2367374621"/>
        <s v="XS2367595126"/>
        <s v="XS2367600140"/>
        <s v="XS2367615502"/>
        <s v="XS2369748475"/>
        <s v="XS2372799648"/>
        <s v="XS2372799994"/>
        <s v="XS2372800750"/>
        <s v="XS2372809116"/>
        <s v="XS2372809892"/>
        <s v="XS2372841861"/>
        <s v="XS2374414865"/>
        <s v="XS2377615880"/>
        <s v="XS2377795096"/>
        <s v="XS2380246335"/>
        <s v="XS2380246764"/>
        <s v="XS2380247499"/>
        <s v="XS2380263777"/>
        <s v="XS2380264239"/>
        <s v="XS2383787293"/>
        <s v="XS2383790321"/>
        <s v="XS2383893216"/>
        <s v="XS2387237790"/>
        <s v="XS2387939478"/>
        <s v="XS2392249897"/>
        <s v="XS2392604117"/>
        <s v="XS2392606757"/>
        <s v="XS2392613613"/>
        <s v="XS2394940303"/>
        <s v="XS2394944800"/>
        <s v="XS2394946177"/>
        <s v="XS2394953033"/>
        <s v="XS2395005874"/>
        <s v="XS2395010445"/>
        <s v="XS2395032258"/>
        <s v="XS2395033140"/>
        <s v="XS2395033223"/>
        <s v="XS2395045664"/>
        <s v="XS2395046126"/>
        <s v="XS2395053924"/>
        <s v="XS2395058485"/>
        <s v="XS2395063212"/>
        <s v="XS2395064293"/>
        <s v="XS2395067478"/>
        <s v="XS2395068799"/>
        <s v="XS2395070266"/>
        <s v="XS2395071157"/>
        <s v="XS2395080570"/>
        <s v="XS2395081545"/>
        <s v="XS2395084218"/>
        <s v="XS2395084721"/>
        <s v="XS2395084994"/>
        <s v="XS2395085702"/>
        <s v="XS2395088557"/>
        <s v="XS2395095685"/>
        <s v="XS2395095842"/>
        <s v="XS2395096220"/>
        <s v="XS2395096493"/>
        <s v="XS2395097038"/>
        <s v="XS2395098358"/>
        <s v="XS2395098606"/>
        <s v="XS2395098945"/>
        <s v="XS2395099323"/>
        <s v="XS2395100279"/>
        <s v="XS2395100949"/>
        <s v="XS2395102051"/>
        <s v="XS2395108413"/>
        <s v="XS2395109908"/>
        <s v="XS2395110237"/>
        <s v="XS2395110583"/>
        <s v="XS2395112878"/>
        <s v="XS2395121432"/>
        <s v="XS2395121515"/>
        <s v="XS2395122596"/>
        <s v="XS2395122752"/>
        <s v="XS2395122919"/>
        <s v="XS2395123644"/>
        <s v="XS2395124618"/>
        <s v="XS2395130425"/>
        <s v="XS2395130698"/>
        <s v="XS2395132553"/>
        <s v="XS2395132801"/>
        <s v="XS2395132983"/>
        <s v="XS2395133957"/>
        <s v="XS2395142271"/>
        <s v="XS2395142438"/>
        <s v="XS2395143329"/>
        <s v="XS2395143592"/>
        <s v="XS2395143758"/>
        <s v="XS2395144566"/>
        <s v="XS2395144640"/>
        <s v="XS2395144996"/>
        <s v="XS2395145456"/>
        <s v="XS2395145613"/>
        <s v="XS2395145704"/>
        <s v="XS2395147403"/>
        <s v="XS2395161149"/>
        <s v="XS2395164325"/>
        <s v="XS2396267853"/>
        <s v="XS2396281177"/>
        <s v="XS2403125656"/>
        <s v="XS2406082862"/>
        <s v="XS2406086269"/>
        <s v="XS2410069640"/>
        <s v="XS2410097773"/>
        <s v="XS2418286204"/>
        <s v="XS2421079935"/>
        <s v="XS2421083028"/>
        <s v="XS2422044847"/>
        <s v="XS2428621804"/>
        <s v="XS2428622281"/>
        <s v="XS2428623768"/>
        <s v="XS2428858216"/>
        <s v="XS2431011159"/>
        <s v="XS2435313577"/>
        <s v="XS2435983460"/>
        <s v="XS2437075018"/>
        <s v="XS2440498694"/>
        <s v="XS2441471864"/>
        <s v="XS2442155136"/>
        <s v="XS2442160219"/>
        <s v="XS2442175910"/>
        <s v="XS2442994583"/>
        <s v="XS2442999038"/>
        <s v="XS2443098012"/>
        <s v="XS2445126589"/>
        <s v="XS2445143162"/>
        <s v="XS2448737747"/>
        <s v="XS2448831680"/>
        <s v="XS2451615905"/>
        <s v="XS2459309337"/>
        <s v="XS2459853557"/>
        <s v="XS2459854019"/>
        <s v="XS2459874397"/>
        <s v="XS2463285283"/>
        <s v="XS2469247329"/>
        <s v="XS2469363829"/>
        <s v="XS2469373117"/>
        <s v="XS2469649557"/>
        <s v="XS2470033551"/>
        <s v="XS2472164487"/>
        <s v="XS2473140676"/>
        <s v="XS2473142888"/>
        <s v="XS2474839003"/>
        <s v="XS2478555993"/>
        <s v="XS2480900575"/>
        <s v="XS2483157769"/>
        <s v="XS2490594392"/>
        <s v="XS2490623241"/>
        <s v="XS2490718033"/>
        <s v="XS2491429564"/>
        <s v="XS2491857871"/>
        <s v="XS2491868308"/>
        <s v="XS2492163212"/>
        <s v="XS2502552099"/>
        <s v="XS2502552503"/>
        <s v="XS2504165049"/>
        <s v="XS2504491437"/>
        <s v="XS2506530182"/>
        <s v="XS2506530265"/>
        <s v="XS2509381369"/>
        <s v="XS2509381872"/>
        <s v="XS2509383571"/>
        <s v="XS2509391590"/>
        <s v="XS2515138217"/>
        <s v="XS2515867641"/>
        <s v="XS2519473339"/>
        <s v="XS2519475540"/>
        <s v="XS2523668817"/>
        <s v="XS2523680861"/>
        <s v="XS2523681083"/>
        <s v="XS2523682727"/>
        <s v="XS2526288357"/>
        <s v="XS2526303503"/>
        <s v="XS2528473916"/>
        <s v="XS2538951364"/>
        <s v="XS2538954111"/>
        <s v="XS2542287458"/>
        <s v="XS2544209302"/>
        <s v="XS2546787834"/>
        <s v="XS2556914658"/>
        <s v="XS2567753871"/>
        <s v="XS2576636711"/>
        <s v="XS2576655851"/>
        <s v="XS2581828550"/>
        <s v="XS2581830705"/>
        <s v="XS2581830887"/>
        <s v="XS2581834285"/>
        <s v="XS2581836819"/>
        <s v="XS2583175307"/>
        <s v="XS2583390617"/>
        <s v="XS2583390963"/>
        <s v="XS2584319441"/>
        <s v="XS2584321421"/>
        <s v="XS2584330414"/>
        <s v="XS2584331065"/>
        <s v="XS2589088058"/>
        <s v="XS2591443457"/>
        <s v="XS2591449819"/>
        <s v="XS2591460030"/>
        <s v="XS2601249860"/>
        <s v="XS2601273738"/>
        <s v="XS2615049017"/>
        <s v="XS2615049108"/>
        <s v="XS2615056491"/>
        <s v="XS2615064750"/>
        <s v="XS2616878877"/>
        <s v="XS2616883448"/>
        <s v="XS2623592040"/>
        <s v="XS2623595498"/>
        <s v="XS2623596546"/>
        <s v="XS2623598757"/>
        <s v="XS2623600918"/>
        <s v="XS2637678298"/>
        <s v="XS2642209717"/>
        <s v="XS2642231307"/>
        <s v="XS2647405500"/>
        <s v="XS2647405765"/>
        <s v="XS2647426258"/>
        <s v="XS2647427140"/>
        <s v="XS2647430953"/>
        <s v="XS2647431092"/>
        <s v="XS2647961999"/>
        <s v="XS2648301682"/>
        <s v="XS2648311640"/>
        <s v="XS2648327133"/>
        <s v="XS2648327216"/>
        <s v="XS2648341399"/>
        <s v="XS2648363955"/>
        <s v="XS2648388358"/>
        <s v="XS2651536745"/>
        <s v="XS2656199671"/>
        <s v="XS2656226664"/>
        <s v="XS2656226821"/>
        <s v="XS2656228108"/>
        <s v="XS2660399218"/>
        <s v="XS2660405478"/>
        <s v="XS2662151930"/>
        <s v="XS2662152581"/>
        <s v="XS2662155840"/>
        <s v="XS2662217111"/>
        <s v="XS2664574212"/>
        <s v="XS2669975232"/>
        <s v="XS2674290650"/>
        <s v="XS2674308536"/>
        <s v="XS2674313452"/>
        <s v="XS2674334961"/>
        <s v="XS2674392142"/>
        <s v="XS2674396481"/>
        <s v="XS2674698811"/>
        <s v="XS2675090422"/>
        <s v="XS2677112240"/>
        <s v="XS2677121589"/>
        <s v="XS2677121829"/>
        <s v="XS2677122124"/>
        <s v="XS2677123288"/>
        <s v="XS2677132438"/>
        <s v="XS2680098410"/>
        <s v="XS2680098923"/>
        <s v="XS2680109472"/>
        <s v="XS2680141954"/>
        <s v="XS2680144545"/>
        <s v="XS2690035451"/>
        <s v="XS2690040709"/>
        <s v="XS2690042150"/>
        <s v="XS2690044529"/>
        <s v="XS2695108030"/>
        <s v="XS2700582138"/>
        <s v="XS2700590073"/>
        <s v="XS2700646479"/>
        <s v="XS2700686186"/>
        <s v="XS2701366135"/>
        <s v="XS2701366218"/>
        <s v="XS2701366309"/>
        <s v="XS2703300298"/>
        <s v="XS2703300611"/>
        <s v="XS2703300702"/>
        <s v="XS2703301189"/>
        <s v="XS2703311220"/>
        <s v="XS2705263734"/>
        <s v="XS2705266166"/>
        <s v="XS2705271596"/>
        <s v="XS2706578932"/>
        <s v="XS2706626764"/>
        <s v="XS2706630956"/>
        <s v="XS2706672792"/>
        <s v="XS2708004598"/>
        <s v="XS2716975037"/>
        <s v="XS2717005800"/>
        <s v="XS2717648120"/>
        <s v="XS2717653559"/>
        <s v="XS2717653989"/>
        <s v="XS2718306025"/>
        <s v="XS2719843323"/>
        <s v="XS2719849015"/>
        <s v="XS2719879350"/>
        <s v="XS2724083865"/>
        <s v="XS2727205416"/>
        <s v="XS2727205507"/>
        <s v="XS2732651125"/>
        <s v="XS2732651554"/>
        <s v="XS2733100296"/>
        <s v="XS2734552305"/>
        <s v="XS2734569457"/>
        <s v="XS2734961654"/>
        <s v="XS2741469824"/>
        <s v="XS2741473347"/>
        <s v="XS2741481522"/>
        <s v="XS2742898724"/>
        <s v="XS2742931103"/>
        <s v="XS2742939007"/>
        <s v="XS2742969681"/>
        <s v="XS2742999241"/>
        <s v="XS2749288754"/>
        <s v="XS2749311838"/>
        <s v="XS2751790861"/>
        <s v="XS2751800843"/>
        <s v="XS2751837332"/>
        <s v="XS2751851838"/>
        <s v="XS2751857793"/>
        <s v="XS2757884064"/>
        <s v="XS2757884494"/>
        <s v="XS2759147031"/>
        <s v="XS2759150845"/>
        <s v="XS2759181139"/>
        <s v="XS2759190049"/>
        <s v="XS2759190551"/>
        <s v="XS2759191104"/>
        <s v="XS2759191526"/>
        <s v="XS2759223584"/>
        <s v="XS2759223741"/>
        <s v="XS2759228625"/>
        <s v="XS2759262566"/>
        <s v="XS2759265155"/>
        <s v="XS2759271120"/>
        <s v="XS2760602107"/>
        <s v="XS2761994479"/>
        <s v="XS2762585169"/>
        <s v="XS2767497493"/>
        <s v="XS2770634256"/>
        <s v="XS2770634330"/>
        <s v="XS2770634769"/>
        <s v="XS2770641038"/>
        <s v="XS2770641624"/>
        <s v="XS2772473489"/>
        <s v="XS2772490814"/>
        <s v="XS2772960550"/>
        <s v="XS2772960808"/>
        <s v="XS2772964206"/>
        <s v="XS2772965351"/>
        <s v="XS2772968538"/>
        <s v="XS2772970278"/>
        <s v="XS2772970351"/>
        <s v="XS2773908764"/>
        <s v="XS2773908921"/>
        <s v="XS2773931824"/>
        <s v="XS2775993178"/>
        <s v="XS2777163481"/>
        <s v="XS2777206983"/>
        <s v="XS2777208096"/>
        <s v="XS2777224705"/>
        <s v="XS2777229332"/>
        <s v="XS2777275798"/>
        <s v="XS2777603635"/>
        <s v="XS2782352111"/>
        <s v="XS2784814688"/>
        <s v="XS2784814761"/>
        <s v="XS2786453394"/>
        <s v="XS2786488770"/>
        <s v="XS2788739196"/>
        <s v="XS2790083161"/>
        <s v="XS2792967023"/>
        <s v="XS2794979026"/>
        <s v="XS2795974943"/>
        <s v="XS2796333347"/>
        <s v="XS2799320648"/>
        <s v="XS2799321299"/>
        <s v="XS2799322263"/>
        <s v="XS2799330282"/>
        <s v="XS2799337535"/>
        <s v="XS2800922580"/>
        <s v="XS2801010013"/>
        <s v="XS2803386726"/>
        <s v="XS2805591562"/>
        <s v="XS2808985118"/>
        <s v="XS2810832019"/>
        <s v="XS2810833330"/>
        <s v="XS2811643761"/>
        <s v="XS2811973473"/>
        <s v="XS2813395675"/>
        <s v="XS2817257426"/>
        <s v="XS2817259125"/>
        <s v="XS2817259711"/>
        <s v="XS2818634441"/>
        <s v="XS2821099996"/>
        <s v="XS2821124695"/>
        <s v="XS2823329904"/>
        <s v="XS2823334060"/>
        <s v="XS2824175702"/>
        <s v="XS2828122742"/>
        <s v="XS2828134168"/>
        <s v="XS2828439948"/>
        <s v="XS2828441175"/>
        <s v="XS2836170766"/>
        <s v="XS2836170923"/>
        <s v="XS2836177266"/>
        <s v="XS2836177340"/>
        <s v="XS2836185368"/>
        <s v="XS2838156847"/>
        <s v="XS2838197015"/>
        <s v="XS2838232705"/>
        <s v="XS2840438555"/>
        <s v="XS2840441856"/>
        <s v="XS2842192523"/>
        <s v="XS2842192879"/>
        <s v="XS2842358512"/>
        <s v="XS2845370092"/>
        <s v="XS2845377931"/>
        <s v="XS2845386924"/>
        <s v="XS2845400261"/>
        <s v="XS2845454433"/>
        <s v="XS2850185955"/>
        <s v="XS2850198180"/>
        <s v="XS2850204178"/>
        <s v="XS2854055212"/>
        <s v="XS2854072571"/>
        <s v="XS2854113433"/>
        <s v="XS2854442337"/>
        <s v="XS2857449206"/>
        <s v="XS2857459858"/>
        <s v="XS2857460781"/>
        <s v="XS2857462647"/>
        <s v="XS2857463025"/>
        <s v="XS2858865384"/>
        <s v="XS2860567846"/>
        <s v="XS2860606412"/>
        <s v="XS2860606768"/>
        <s v="XS2860641328"/>
        <s v="XS2860642219"/>
        <s v="XS2861330533"/>
        <s v="XS2861371644"/>
        <s v="XS2862469405"/>
        <s v="XS2862479628"/>
        <s v="XS2862486243"/>
        <s v="XS2863768359"/>
        <s v="XS2863769910"/>
        <s v="XS2863781709"/>
        <s v="XS2869897723"/>
        <s v="XS2872351353"/>
        <s v="XS2872481051"/>
        <s v="XS2872488577"/>
        <s v="XS2872489542"/>
        <s v="XS2872502583"/>
        <s v="XS2872537969"/>
        <s v="XS2872552414"/>
        <s v="XS2872764274"/>
        <s v="XS2872764431"/>
        <s v="XS2872764514"/>
        <s v="XS2872765750"/>
        <s v="XS2872770248"/>
        <s v="XS2872770321"/>
        <s v="XS2873868850"/>
        <s v="XS2873871052"/>
        <s v="XS2873871300"/>
        <s v="XS2873903608"/>
        <s v="XS2876257663"/>
        <s v="XS2876257747"/>
        <s v="XS2876286688"/>
        <s v="XS2876287496"/>
        <s v="XS2876315297"/>
        <s v="XS2876569638"/>
        <s v="XS2876715801"/>
        <s v="XS2878490874"/>
        <s v="XS2878491179"/>
        <s v="XS2878491419"/>
        <s v="XS2880912691"/>
        <s v="XS2880913822"/>
        <s v="XS2880914986"/>
        <s v="XS2880915520"/>
        <s v="XS2880917658"/>
        <s v="XS2880925164"/>
        <s v="XS2880927459"/>
        <s v="XS2880947309"/>
        <s v="XS2880963256"/>
        <s v="XS2881258136"/>
        <s v="XS2881272392"/>
        <s v="XS2881272558"/>
        <s v="XS2881345883"/>
        <s v="XS2881374040"/>
        <s v="XS2883757713"/>
        <s v="XS2883776424"/>
        <s v="XS2883777075"/>
        <s v="XS2883787546"/>
        <s v="XS2885701677"/>
        <s v="XS2885721436"/>
        <s v="XS2885741467"/>
        <s v="XS2885753470"/>
        <s v="XS2886456479"/>
        <s v="XS2891682812"/>
        <s v="XS2891684941"/>
        <s v="XS2897736497"/>
        <s v="XS2897736570"/>
        <s v="XS2897770082"/>
        <s v="XS2897786591"/>
        <s v="XS2897793704"/>
        <s v="XS2897824277"/>
        <s v="XS2897834151"/>
        <s v="XS2901904529"/>
        <s v="XS2901905252"/>
        <s v="XS2902308969"/>
        <s v="XS2902324735"/>
        <s v="XS2902886576"/>
        <s v="XS2902921233"/>
        <s v="XS2905711623"/>
        <s v="XS2905711979"/>
        <s v="XS2905716853"/>
        <s v="XS2905717158"/>
        <s v="XS2906585430"/>
        <s v="XS2906618462"/>
        <s v="XS2906636522"/>
        <s v="XS2906636795"/>
        <s v="XS2906655746"/>
        <s v="XS2906656041"/>
        <s v="XS2908240950"/>
        <s v="XS2908251643"/>
        <s v="XS2908251726"/>
        <s v="XS2908256873"/>
        <s v="XS2909631330"/>
        <s v="XS2911430838"/>
        <s v="XS2911454697"/>
        <s v="XS2912572836"/>
        <s v="XS2912573057"/>
        <s v="XS2912599102"/>
        <s v="XS2912621807"/>
        <s v="XS2912642043"/>
        <s v="XS2912676538"/>
        <s v="XS2912692816"/>
        <s v="XS2912701666"/>
        <s v="XS2912718041"/>
        <s v="XS2912723041"/>
        <s v="XS2912734089"/>
        <s v="XS2912734915"/>
        <s v="XS2912751174"/>
        <s v="XS2912784340"/>
        <s v="XS2912785669"/>
        <s v="XS2912797169"/>
        <s v="XS2919352810"/>
        <s v="XS2919353891"/>
        <s v="XS2919387873"/>
        <s v="XS2919387956"/>
        <s v="XS2919388178"/>
        <s v="XS2920898215"/>
        <s v="XS2921020546"/>
        <s v="XS2922659995"/>
        <s v="XS2925700820"/>
        <s v="XS2925701042"/>
        <s v="XS2925701471"/>
        <s v="XS2925708567"/>
        <s v="XS2927912084"/>
        <s v="XS2927915855"/>
        <s v="XS2927917802"/>
        <s v="XS2927928320"/>
        <s v="XS2927929211"/>
        <s v="XS2927929484"/>
        <s v="XS2927946223"/>
        <s v="XS2928911721"/>
        <s v="XS2928979447"/>
        <s v="XS2929909104"/>
        <s v="XS2930016931"/>
        <s v="XS2930019794"/>
        <s v="XS2931384437"/>
        <s v="XS2931384601"/>
        <s v="XS2931385327"/>
        <s v="XS2931435288"/>
        <s v="XS2933048154"/>
        <s v="XS2933050135"/>
        <s v="XS2933434545"/>
        <s v="XS2934320073"/>
        <s v="XS2935581327"/>
        <s v="XS2935605522"/>
        <s v="XS2935638705"/>
        <s v="XS2935639695"/>
        <s v="XS2935650825"/>
        <s v="XS2935653506"/>
        <s v="XS2936370241"/>
        <s v="XS2936371058"/>
        <s v="XS2936372536"/>
        <s v="XS2938752784"/>
        <s v="XS2938769598"/>
        <s v="XS2938770091"/>
        <s v="XS2938789273"/>
        <s v="XS2938792905"/>
        <s v="XS2938793465"/>
        <s v="XS2938793622"/>
        <s v="XS2938793895"/>
        <s v="XS2938813321"/>
        <s v="XS2938980815"/>
        <s v="XS2940975977"/>
        <s v="XS2940976199"/>
        <s v="XS2940976272"/>
        <s v="XS2942728101"/>
        <s v="XS2942729844"/>
        <s v="XS2942737359"/>
        <s v="XS2942739561"/>
        <s v="XS2945393283"/>
        <s v="XS2945393879"/>
        <s v="XS2945409113"/>
        <s v="XS2945409204"/>
        <s v="XS2952064462"/>
        <s v="XS2952086945"/>
        <s v="XS2952967128"/>
        <s v="XS2953006710"/>
        <s v="XS2953073314"/>
        <s v="XS2953158651"/>
        <s v="XS2953805780"/>
        <s v="XS2953806168"/>
        <s v="XS2953806325"/>
        <s v="XS2955945279"/>
        <s v="XS2959048526"/>
        <s v="XS2959049094"/>
        <s v="XS2959059481"/>
        <s v="XS2959157657"/>
        <s v="XS2959158978"/>
        <s v="XS2959262952"/>
        <s v="XS2959636031"/>
        <s v="XS2959637351"/>
        <s v="XS2959659249"/>
        <s v="XS2959660841"/>
        <s v="XS2959692372"/>
        <s v="XS2961094526"/>
        <s v="XS2961095176"/>
        <s v="XS2962602749"/>
        <s v="XS2962603556"/>
        <s v="XS2962614595"/>
        <s v="XS2965560928"/>
        <s v="XS2966684511"/>
        <s v="XS2966739273"/>
        <s v="XS2966790896"/>
        <s v="XS2966806726"/>
        <s v="XS2966807021"/>
        <s v="XS2966862638"/>
        <s v="XS2967219218"/>
        <s v="XS2967225611"/>
        <s v="XS2967233045"/>
        <s v="XS2967234365"/>
        <s v="XS2967234449"/>
        <s v="XS2969833818"/>
        <s v="XS2969848840"/>
        <s v="XS2969854657"/>
        <s v="XS2969884720"/>
        <s v="XS2972141100"/>
        <s v="XS2972223338"/>
        <s v="XS2975890240"/>
        <s v="XS2975900817"/>
        <s v="XS2975930996"/>
        <s v="XS2975931705"/>
        <s v="XS2975931887"/>
        <s v="XS2976532023"/>
        <s v="XS2976533930"/>
        <s v="XS2976560156"/>
        <s v="XS2976574538"/>
        <s v="XS2976620588"/>
        <s v="XS2976621396"/>
        <s v="XS2976638010"/>
        <s v="XS2976646898"/>
        <s v="XS2976662408"/>
        <s v="XS2979390338"/>
        <s v="XS2979432783"/>
        <s v="XS2981487064"/>
        <s v="XS2981487221"/>
        <s v="XS2981490795"/>
        <s v="XS2981490951"/>
        <s v="XS2982334018"/>
        <s v="XS2983852018"/>
        <s v="XS2984344825"/>
        <s v="XS2984347687"/>
        <s v="XS2984347760"/>
        <s v="XS2984348909"/>
        <s v="XS2984366042"/>
        <s v="XS2986988975"/>
        <s v="XS2987944548"/>
        <s v="XS2989316729"/>
        <s v="XS2990308657"/>
        <s v="XS2990394046"/>
        <s v="XS2990394632"/>
        <s v="XS2990396256"/>
        <s v="XS2997060798"/>
        <s v="XS2998070614"/>
        <s v="XS2998120658"/>
        <s v="XS2998221688"/>
        <s v="XS2998227610"/>
        <s v="XS2998278365"/>
        <s v="XS2998305861"/>
        <s v="XS2998442698"/>
        <s v="XS2998446509"/>
        <s v="XS2998446921"/>
        <s v="XS2998462027"/>
        <s v="XS2998488766"/>
        <s v="XS2998489731"/>
        <s v="XS2998505445"/>
        <s v="XS2999240091"/>
        <s v="XS3000961154"/>
        <s v="XS3005082436"/>
        <s v="XS3006131364"/>
        <s v="XS3006266459"/>
        <s v="XS3006416955"/>
        <s v="XS3006826260"/>
        <s v="XS3007489886"/>
        <s v="XS3021685980"/>
        <s v="XS3021686012"/>
        <s v="XS3021686103"/>
        <s v="XS3025592877"/>
        <s v="XS3025601025"/>
        <s v="XS3025601538"/>
        <s v="XS3025601702"/>
        <s v="XS3025614358"/>
        <s v="XS3025644694"/>
        <s v="XS3025644850"/>
        <s v="XS3025646046"/>
        <s v="XS3025665343"/>
        <s v="XS3025680144"/>
        <s v="XS3025681035"/>
        <s v="XS3025681381"/>
        <s v="XS3025681977"/>
        <s v="XS3025682272"/>
        <s v="XS3025727473"/>
        <s v="XS3025743082"/>
        <s v="XS3025746267"/>
        <s v="XS3025756811"/>
        <s v="XS3031184206"/>
        <s v="XS3031810594"/>
        <s v="XS3031811139"/>
        <s v="XS3036982059"/>
        <s v="XS3042732597"/>
        <s v="XS3055040250"/>
      </sharedItems>
    </cacheField>
    <cacheField name="[isin_info].[Sottostanti].[Sottostanti]" caption="Sottostanti" numFmtId="0" hierarchy="18" level="1">
      <sharedItems count="1706">
        <s v="AMD/ALIBABA/NETFLIX/NVIDIA"/>
        <s v="STELLANTIS/ITALGAS/TELECOM ITA/UNICREDIT"/>
        <s v="UNICREDIT/ENEL/ENI"/>
        <s v="ENEL/STELLANTIS/UNICREDIT/ENI"/>
        <s v="ARCELORMITTAL/HELLOFRESH/VARTA"/>
        <s v="BLINK CHARGING/CHARGEPOINT/VARTA"/>
        <s v="STELLANTIS/RENAULT/VOLKSWAGEN"/>
        <s v="FORD/RENAULT/STELLANTIS/VOLKSWAGEN"/>
        <s v="SNAM/STELLANTIS/UNICREDIT"/>
        <s v="BASF/BAYER"/>
        <s v="META PLATFORMS/ZOOM VIDEO COMMUNICATIONS"/>
        <s v="BANCO BPM/ENI/ENEL/STELLANTIS"/>
        <s v="ENEL/STELLANTIS/UNICREDIT"/>
        <s v="SPDR S&amp;P OIL&amp;GAS ETF/SXEU600AUTO&amp;PARTS/S"/>
        <s v="BANCOSANTANDER/DEUTSCHEBANK/SOCIETEGENER"/>
        <s v="A2A/PIRELLI/TENARIS"/>
        <s v="PIRELLI/STELLANTIS/UNICREDIT"/>
        <s v="BAYER/PFIZER/SANOFI"/>
        <s v="BPM/CITIGROUP/COMMERZBANK/UNICREDIT"/>
        <s v="AMAZON/ENEL/VOLKSWAGEN"/>
        <s v="BANCO BPM/FINECO/UNICREDIT"/>
        <s v="ENI/PIRELLI/UNICREDIT"/>
        <s v="INTESASANPAOLO/MONCLER/PIRELLI/UNICREDIT"/>
        <s v="ENEL/UCG/ENI/INTESA"/>
        <s v="ENEL/FINECO/STELLANTIS"/>
        <s v="AXA/UNICREDIT"/>
        <s v="AMAZON/META/STELLANTIS/UNICREDIT"/>
        <s v="ENI/SNAM/STELLANTIS/UNICREDIT"/>
        <s v="BANCO BPM/INTESA SANPAOLO"/>
        <s v="UCG/STM/STLA"/>
        <s v="BANCO BPM/TENARIS/UNICREDIT"/>
        <s v="THYSSENKRUPP AG"/>
        <s v="AirBnB Inc."/>
        <s v="MODERNA/NOVARTIS/SANOFI/SANDOZ"/>
        <s v="FERRARI/PORSCHE AG/TESLA"/>
        <s v="Moncler SpA"/>
        <s v="BPER/INTESA/UNIPOL"/>
        <s v="ENI/STELLANTIS/INTESA SANPAOLO"/>
        <s v="FORD/TESLA"/>
        <s v="INTESA/BPM/UNICREDIT"/>
        <s v="ENI/ENEL/ISP/STLAM"/>
        <s v="CBK/DB/ISP/UCG"/>
        <s v="INTESA SANPAOLO/STELLANTIS/BAYER AG"/>
        <s v="BPM/ISP/STELL/TENAR"/>
        <s v="REN/UCG/VODA"/>
        <s v="BPM/ENI/VOLKS"/>
        <s v="AMD/INTC/META/TSLA"/>
        <s v="INTEL/ISP/VOLKS"/>
        <s v="BNP/DB/ISP/UCG"/>
        <s v="INTESA/UNICREDIT"/>
        <s v="ENI/ISP/STLA/STM FR"/>
        <s v="AMZN/ENI/UCG"/>
        <s v="NEXI/POSTE/UCG"/>
        <s v="G/ENI/ROCHE/VOLKS"/>
        <s v="ENI/INTESA SANPAOLO/STELLANTIS/UNICREDIT"/>
        <s v="FTWTI/FTBRENT"/>
        <s v="BANCO BPM/BNP PARIBAS/UNICREDIT/INTESA"/>
        <s v="BPM/META/NETFLIX/UCG"/>
        <s v="BANCOBPM/BREMBO/ENI/STELLANTIS"/>
        <s v="ISP/G/ENI/ENEL"/>
        <s v="FBK/ISP/MB/STLA"/>
        <s v="PROSHARES 20+Y ETF"/>
        <s v="SXPP/SXKP/SXTP"/>
        <s v="STELLANTIS IT"/>
        <s v="GENERALI/BPM/FINECO"/>
        <s v="CRISPR THERAPEUTICS AG"/>
        <s v="STMPAFP/TEN IM/UCG"/>
        <s v="AF/DAL/LHA"/>
        <s v="CARN/EASYJET/NORW"/>
        <s v="ISP/UCG/FBK/BPM"/>
        <s v="GOOGL/AMZN/ENI/ISP"/>
        <s v="ADIDAS/BANCO BPM/ING"/>
        <s v="A2A/EDF/ENEL"/>
        <s v="BAYER/PFIZER"/>
        <s v="BURBERRY/KERING/LVMH"/>
        <s v="AMERICAN EXPRESS/NEXI/PAYPAL"/>
        <s v="FORD/TOYOTA/VOLKS"/>
        <s v="BBVA."/>
        <s v="LUFTHANSA AG"/>
        <s v="DAX/EUSX BANKS/S&amp;P 500"/>
        <s v="ENEL/ENI"/>
        <s v="BPM/ISP/STLAM"/>
        <s v="INTEL"/>
        <s v="BBVA/BARCLAYS/COMMERZBANK"/>
        <s v="NISSAN"/>
        <s v="BAYER/ENEL/RWE"/>
        <s v="EUROSTOXX 50/S&amp;P 500/WTI CRUDE OIL FT"/>
        <s v="BPM/MONCLER/STELLANTIS/UNICREDIT"/>
        <s v="Under Armour Inc-Class A"/>
        <s v="COCA-COLA/MCDONALDS/STARBUCKS"/>
        <s v="BPM/ISP/STLA/UCG"/>
        <s v="EURO STOXX BANKS INDEX/WTI CRUDE OIL"/>
        <s v="INTESA SANPAOLO/ENEL/STELLANTIS"/>
        <s v="UNICREDIT/BANCO BPM"/>
        <s v="A2A/ENEL/RWE/VEOLIA"/>
        <s v="BANCO BPM/NVIDIA/RENAULT"/>
        <s v="BPM/BARCLAYS/COMMERZBANK/UNICREDIT"/>
        <s v="BANCO BPM/ENEL/ENI/UNICREDIT"/>
        <s v="BANCO BPM/MEDIOBANCA/NVIDIA"/>
        <s v="BPER/ENI/ENEL/INTESA"/>
        <s v="LEONARDO/RENAULT/RHEINMETALL"/>
        <s v="Intesa Sanpaolo"/>
        <s v="UNICREDIT"/>
        <s v="COPPER/WTI CRUDE OIL FT"/>
        <s v="BANCO BPM/MONCLER/UNICREDIT"/>
        <s v="EUROSTOXX50/FTSEMIB/NIKKEI225/S&amp;P500"/>
        <s v="BAMI/ISP/META/NVIDIA"/>
        <s v="STLAM/STMPA/UCG"/>
        <s v="INTEL/META/STLAM/UCG"/>
        <s v="BPM/STLA/STM FR/UCG"/>
        <s v="BANCO BPM/MONCLER/NEXI/STELLANTIS"/>
        <s v="BLOCK/NEXI/PAYPAL"/>
        <s v="BP/REPSOL/CL1"/>
        <s v="GENERALI/BPM/SNAM"/>
        <s v="BPM/ENEL/FINECO"/>
        <s v="GENERALI/FINECO/UCG"/>
        <s v="AMD/INTEL/NVIDIA"/>
        <s v="0% BUNDESREPUBLIK DEUTSCHLAND (08/15/52)"/>
        <s v="BANCO BPM/ENI/STELLANTIS"/>
        <s v="BAMI/RENAULT/UCG"/>
        <s v="BPM/NEXI/STM/TELECOM"/>
        <s v="BANCO BPM SPA"/>
        <s v="NVIDIA Corp"/>
        <s v="RENAULT SA"/>
        <s v="BPM/COMMERZ/JULIUS/UCG"/>
        <s v="STELLANTIS/BANCO BPM/UNICREDIT"/>
        <s v="GOOGL/AMZN/BAMI/ENEL"/>
        <s v="ENEL/ENI/MONCLER"/>
        <s v="BAMI/STMPA/UCG"/>
        <s v="A2A/ENEL/ENI"/>
        <s v="ENI/INTESA SANPAOLO/UNICREDIT"/>
        <s v="Iveco Group N.V."/>
        <s v="AXA/INTESA"/>
        <s v="ALPHABET C/APPLE/AMAZON"/>
        <s v="BAMI/ENEL/STMPA"/>
        <s v="BANCO BPM/SOCIETE GENERALE/DEUTSCHE BANK"/>
        <s v="BPM/ENI/INTESA"/>
        <s v="ENI/SHELL/CL1"/>
        <s v="ABN/BAMI/DBK/UCG"/>
        <s v="BPM/PROSHRS 20Y ETF/UCG"/>
        <s v="EURO STOXX50/FTSEMIB/NASDAQ100/NIKKEI225"/>
        <s v="SX5E/SX7E/FTSEMIB"/>
        <s v="GENERALI/BPM/JULIUS BAR/ZURICH"/>
        <s v="UNICREDIT/MONCLER/STELLANTIS"/>
        <s v="FINECO/MEDIOBANCA"/>
        <s v="NOVO NORDISK B"/>
        <s v="0% NLD GOV (01/15/2052)"/>
        <s v="0.5% FRA GOVT (05/25/2072)"/>
        <s v="BPER BANCA/ENEL/STELLANTIS/UNICREDIT"/>
        <s v="BBVA/SOCIETE GENERALE/UNICREDIT"/>
        <s v="BPM/PROSHARES 20+ Y ETF"/>
        <s v="BPER/RACE/FINECO"/>
        <s v="BC/MONC/PIRELLI"/>
        <s v="INTEL/STMPA"/>
        <s v="BPM/ISP/PROSH 20+ Y ETF/UCG"/>
        <s v="BPM/BPER/STELLANTIS/UNICREDIT"/>
        <s v="BPER BANCA/UNICREDIT/INTESA SANPAOLO"/>
        <s v="EUROSTOXX50/FTSEMIB/NASDAQ100"/>
        <s v="GENERALI/ENI/BANCO BPM"/>
        <s v="FXI/UBT/SPX"/>
        <s v="GENERALI/DIASORIN"/>
        <s v="ARM HOLDINGS UW"/>
        <s v="BPM/CAMPARI/LDO/STM"/>
        <s v="BPM/PROSHR ETF/SG/UCG"/>
        <s v="A2A/ENEL/ITALGAS"/>
        <s v="SNAP INC."/>
        <s v="SX5E/UBT/SPX"/>
        <s v="INTEL/NVIDIA"/>
        <s v="BANCO BPM/STM FR"/>
        <s v="BPM/LDO/STMPA"/>
        <s v="BP/ENI/SHELL"/>
        <s v="ASML/INTEL/STMPA"/>
        <s v="ALPHAB/IBM/META/NVIDIA"/>
        <s v="BPER BANCA/FINECO"/>
        <s v="INTEL/NVIDIA/PALANTIR"/>
        <s v="BAMI/ENEL/ENI/ISP"/>
        <s v="CHEVR/ENI/REPS/VALERO"/>
        <s v="BPER/CAMPARI/LDO"/>
        <s v="Robinhood Markets Inc"/>
        <s v="FORD MOTORS"/>
        <s v="BPM/LDO/STMPA/UCG"/>
        <s v="PFIZER/MERCK KGAA"/>
        <s v="BAYER/RENAULT/UCG"/>
        <s v="AZIMUT/BPM/BPER/UCG"/>
        <s v="BPM/PRYSMIAN/SAIPEM"/>
        <s v="APPLE/TESLA/MICROSOFT"/>
        <s v="BPER Banca S.p.A."/>
        <s v="AMAZON/META PLATFORMS/NVIDIA"/>
        <s v="CAMPARI/LEONARDO/STM"/>
        <s v="BANCO BPM/BPER/ENEL"/>
        <s v="ALIBABA/BAIDU/JD"/>
        <s v="TESLA INC"/>
        <s v="KERING/STM/VOLKS"/>
        <s v="BPER/CAMPARI/LEONARDO/STM"/>
        <s v="STMICROELECTRONICS FR"/>
        <s v="RHEINMETALL"/>
        <s v="Salvatore Ferragamo SpA"/>
        <s v="GENERALI/ENI/UNICREDIT"/>
        <s v=""/>
        <s v="NVIDIA/TESLA"/>
        <s v="Coinbase"/>
        <s v="BARCLAYS/BNP/BPER"/>
        <s v="KERING"/>
        <s v="INTEL/TESLA"/>
        <s v="A2A/ENEL/VESTAS"/>
        <s v="ARM/ROBINHOOD"/>
        <s v="BAYER AG"/>
        <s v="INTESA SANPAOLO/UNICREDIT/BANCO BPM/LVMH"/>
        <s v="ENEL/INTC/UCG"/>
        <s v="Broadcom Ltd"/>
        <s v="BPE/CPR/ISP/LDO"/>
        <s v="UnitedHealth Group Inc"/>
        <s v="AXA/ALLIANZ/AEGON"/>
        <s v="SOCIETE GENERALE/UNICREDIT"/>
        <s v="INTESA/STM FR"/>
        <s v="TELECOM ITALIA"/>
        <s v="Oersted A/S"/>
        <s v="Moderna Inc"/>
        <s v="Estee Lauder Cos Inc"/>
        <s v="D BANK/BNP/BBVA"/>
        <s v="BAMI/BARC/BPE"/>
        <s v="NVIDIA/ALPHABET/META"/>
        <s v="AGN/CS/MET/PRU"/>
        <s v="AMZN/GOOG/META/MSFT"/>
        <s v="BPER/LEO/UCG"/>
        <s v="BANCO BPM/BPER/UNICREDIT"/>
        <s v="BPER/BPM/CBK/GLE"/>
        <s v="AMD/AVGO/META/TSLA"/>
        <s v="BPM/NVDA/STLAMI/TSLA"/>
        <s v="FORD/STELLANTIS/TESLA/VOLKSWAGEN"/>
        <s v="AMD/BAMI/BPER/NVDA"/>
        <s v="BAMI/UCG/BMPS/BPER"/>
        <s v="BANCA MONTE P. SIENA"/>
        <s v="BPM/MPS"/>
        <s v="AMD/GOOGL/META/TESLA"/>
        <s v="CPR/IVG/MONC/STLAM"/>
        <s v="2.45% BTPS ITA (09/01/50)"/>
        <s v="BPM/AVGO/ENI/TSLA"/>
        <s v="BPER/BPM/MPS"/>
        <s v="BMPS/BPER/BPM/UCG"/>
        <s v="LDO/RHM/TKA"/>
        <s v="AF/CPR/ISP/P911"/>
        <s v="MPS/BPER/ENI/UCG"/>
        <s v="AMD/AZIM/BPM/NVDA"/>
        <s v="BPER/SPM/G"/>
        <s v="PRYS/STLA/STM FR"/>
        <s v="BPE/MONC/PRY/UCG"/>
        <s v="BPM/BARC/BNP/COMMER"/>
        <s v="MPS/DB/SG/UCG"/>
        <s v="AXA/BPER/ENEL/ENI"/>
        <s v="THALES/RHEINMETALL/LEONARDO"/>
        <s v="BPM/BPER/STELLANTIS"/>
        <s v="BARC/BBVA/MPS/UCG"/>
        <s v="ALPHABET/AMZN/NVIDIA"/>
        <s v="ALPHABET/G/BPM/NVDA"/>
        <s v="AMERICAN A/COIN/TESLA"/>
        <s v="MPS/NEXI/STM"/>
        <s v="BPER/CAMPARI/LDO/UCG"/>
        <s v="ALSTOM/MITTAL/BASF"/>
        <s v="BPER/ENI/ISP/UCG"/>
        <s v="TMF UP/SX5E/SPX"/>
        <s v="TMF UP/SX7E"/>
        <s v="DIREXION 3X DLY 20+Y"/>
        <s v="FMIB/NDX/SP500/SX50"/>
        <s v="BABA/GOOGL/AMZN"/>
        <s v="ENI/KER/UCG"/>
        <s v="SOCIETE GENERALE/UNICREDIT/BPER BANCA"/>
        <s v="CAC/FTSEMIB/OMX/SMI"/>
        <s v="ALPHABET/META/NVIDIA"/>
        <s v="BPM/ENI/ISP/UCG"/>
        <s v="BAYER/PHILIPS/STLA"/>
        <s v="BPER/INTESA/UNICREDIT"/>
        <s v="APPLE/META"/>
        <s v="NIKE/PUMA/ADIDAS"/>
        <s v="BROADCOM/TESLA"/>
        <s v="ISP/LEONARDO/UCG"/>
        <s v="BPM/INTEL/NVIDIA/UCG"/>
        <s v="APPLE/NVIDIA/UCG"/>
        <s v="Worldline SA"/>
        <s v="Siemens Energy AG"/>
        <s v="BURBERRY/KERING/MONC"/>
        <s v="MERCK KGAA"/>
        <s v="EURO STOXX 50"/>
        <s v="FERRARI/KERING/LVMH"/>
        <s v="EUROSTOXX BANKS/HICP INFLATION INDEX"/>
        <s v="INTESA SANPAOLO/ENEL"/>
        <s v="AMD/ENEL/NEXI"/>
        <s v="ENI/MONCLER/NEXI"/>
        <s v="LEONARDO/NEXI/STM"/>
        <s v="STMICROELECTRONICS IT"/>
        <s v="ADV MICRO DEVICES/CNH INDUSTR/STMICROELE"/>
        <s v="FinecoBank Banca"/>
        <s v="BPM/ISP/MB"/>
        <s v="PORSCHE AG VZ/GEN MOTO/TESLA/VOLKSWAGEN"/>
        <s v="ALIBABA ADR/BAIDU/JD.COM ADR"/>
        <s v="ENEL/VEOLIA"/>
        <s v="ENEL"/>
        <s v="STOXX Europe 600 Oil &amp; Gas"/>
        <s v="FORD/TESLA/PORSCHE VZ"/>
        <s v="FORD/TESLA/STELLANTIS"/>
        <s v="EASYJET/AMERICAN AIRLINES/AIRFRANCE"/>
        <s v="CONOCOPHILLIPS/GEAEROS/SOLAREDGE/GEVERNO"/>
        <s v="AXA/CITI/MEDIOBANCA"/>
        <s v="GENERALI/ENI/INTESA/STMICROELECTRONICS"/>
        <s v="POSTE ITALIANE/STMICROELECTRONICS"/>
        <s v="AZIMUT HOLDING/STMICROELECTRONIC/TENARIS"/>
        <s v="ENEL/ESSILOR/STM/STELLANTIS"/>
        <s v="INTESA/STM/SAIPEM"/>
        <s v="BANCO BPM/INTESA SANPAOLO/NEXI"/>
        <s v="PORSCHE AG VZ/FERRARI/STELLANTIS/TESLA"/>
        <s v="ENEl/ENGIE/REP/TTEF"/>
        <s v="BANCO BPM/NEXI/STM"/>
        <s v="SX7E/FTMIB/NDX/SPX"/>
        <s v="SX7E/NDX/N225/SPX"/>
        <s v="ENI/STM"/>
        <s v="BPM/ENI/ISP/STLA"/>
        <s v="AMD/META/NVIDIA/TESLA"/>
        <s v="UNICREDIT/STELLANTIS"/>
        <s v="STM MI/UNICREDIT"/>
        <s v="STLAM/VOW3/ENEL/UCG"/>
        <s v="TTE/AMD/UCG/VOW3"/>
        <s v="ENEL/ENI/STM MI/UNICREDIT"/>
        <s v="AMD"/>
        <s v="Adobe Systems Inc"/>
        <s v="Super Micro Computer"/>
        <s v="FERRARI/STELLANTIS/TESLA"/>
        <s v="ENEL/STELLANTIS/VOLKSWAGEN"/>
        <s v="ENI"/>
        <s v="BPM/BNP/STELLANTIS/STM"/>
        <s v="BPM/ENEL/STLA/STM"/>
        <s v="BPM/ENEL/ISP/STLAM"/>
        <s v="BANCO BPM/ADIDAS/RENAULT"/>
        <s v="ASML/NETFLIX/RENAULT"/>
        <s v="FTSEMIB/NASDAQ 100/NIKKEI 225"/>
        <s v="BPER/FINECOBANK/NEXI"/>
        <s v="AMPLIFON/BPM/BRUNELLO CUCINELLI"/>
        <s v="MONCLER/ENEL/BPM"/>
        <s v="STM/STELLANTIS/UNICREDIT/BPM"/>
        <s v="NVDA/STMMI/TESLA/UCG"/>
        <s v="AMD/META/TESLA"/>
        <s v="ADM/NVIDIA/STM IT"/>
        <s v="FORD/RNO/STLAM/TSLA"/>
        <s v="BPM/INTESA/STM/STLAM"/>
        <s v="BPER/KER/STLAM/STMMI"/>
        <s v="AMD/INTEL/MU"/>
        <s v="FINECO/MB/NEXI/UCG"/>
        <s v="BKT 3 STOXX"/>
        <s v="BPER/INTESA/SAIPEM"/>
        <s v="BIONT/DIAS/PHILIPS"/>
        <s v="BMW/RENAULT/STELLANTIS"/>
        <s v="FORD/STELLANTIS/TESLA"/>
        <s v="EUROSTOXX50/FTSE100/S&amp;P500/SMI"/>
        <s v="ESTOXX 50/ESTOXX BANKS/NIKKEI 225/S&amp;P500"/>
        <s v="FTSEMIB/NASDAQ/NIKKEI225/SP500"/>
        <s v="BMPS/BPER/STELLANTIS"/>
        <s v="BMPS/BPER/ISP/NEXI"/>
        <s v="ENI/ISP/STM IT/STLA IT"/>
        <s v="BMPS/PRY/SAIPEM"/>
        <s v="ENI/PRY/SAIPEM"/>
        <s v="MICROSTRATEGY INC"/>
        <s v="SAIPEM"/>
        <s v="META PLATFORMS"/>
        <s v="ALIBABA GROUP HOLDING LTD"/>
        <s v="NIKKEI225/FTSEMIB"/>
        <s v="ADOBE/INTEL/NVIDIA"/>
        <s v="TotalEnergies"/>
        <s v="AMD/BROADCOM/NVDA"/>
        <s v="UCG/BMPS/BANCO BPM"/>
        <s v="BPER/LDO/MONCLER"/>
        <s v="AXA/GENERALI/SREN"/>
        <s v="SOCIETE GENERALE/BNP PARIBAS/UNICREDIT"/>
        <s v="PLUGPOWER/ENPHASE ENERGY/SOLAREDGE"/>
        <s v="TESLA/UBER/VOLKSWAGEN"/>
        <s v="AMAZON INC"/>
        <s v="Alphabet Inc. C"/>
        <s v="BNP PARIBAS"/>
        <s v="Leonardo SpA"/>
        <s v="STM/NVIDIA/INTEL"/>
        <s v="BAIDU(ADR)/JD.COM/ALIBABA (ADR)/TENCENT"/>
        <s v="KÜHNE+NAGE/THESWATCHG/CLARIANT/VONTOBEL"/>
        <s v="LVMH/CAPRI HOLDINGS/PRADA/SALVATORE FER"/>
        <s v="FERRARI/ROLLSROYC/PORSCHE/HARLEYDAVIDSON"/>
        <s v="BOEING/CATERPILLAR/GENRL ELEC/PLUG/VERNO"/>
        <s v="M-BENZ/FORD/STELLANTIS"/>
        <s v="AMPF/BPER/DIAS/STM"/>
        <s v="BPER/STELLANTIS/PRYSMIAN"/>
        <s v="BPER/FERRAGAMO/STLA"/>
        <s v="ENI/POSTE ITALIANE"/>
        <s v="BAYER/PFIZER/DIASORIN"/>
        <s v="CPRI/ISP/LDO/STMMI"/>
        <s v="MPS/RACE/STMMI/UCG"/>
        <s v="ASML/INTEL/STMMI"/>
        <s v="MPS/BARCL/BPER/STM"/>
        <s v="BNP/BPER/ISP/SAIPEM"/>
        <s v="ENI/INTESA SANPAOLO"/>
        <s v="INTESASANPAOLO/MEDIOBANCA"/>
        <s v="ENI/ENEL/INTESA"/>
        <s v="BMPS/ENI/FERRARI"/>
        <s v="BEST/HUMANA/WALMART"/>
        <s v="ENEL/ENI/ISP/MBPS"/>
        <s v="ENEL/ENI/STELLANTIS/STMICROELECTRONICS"/>
        <s v="ISP/LEO/SAIPEM/STLA"/>
        <s v="STELLANTIS/INTESA/BPER"/>
        <s v="PORSCHE/FERRARI/MONC/SFER"/>
        <s v="MPS/DIAS/MONC/PRYS"/>
        <s v="MPS/CAMPARI/DIAS/ENI"/>
        <s v="MPS/BAYER/KERING"/>
        <s v="INTESA SANPAOLO/BNP PARIBAS/UNICREDIT"/>
        <s v="S&amp;P500/NIKKEI225/EUROSTOXX50"/>
        <s v="BPER/INTESA/MPS"/>
        <s v="STELLANTIS/RENAULT/TESLA"/>
        <s v="UCG/STLAM/STMMI/BPE"/>
        <s v="STELLANTIS/STM/INTESA/LEONARDO"/>
        <s v="INTESASANPAOLO/SOCIETEGENERALE/BPERBANCA"/>
        <s v="STLAM/STMMI/BPE"/>
        <s v="BNP PARIBAS/INTESA SANP/SOCIETE GENERALE"/>
        <s v="FERRARI/IVECO/STLA"/>
        <s v="LVMH/NOVO NORD/ASML"/>
        <s v="ALLIANZ/ASML"/>
        <s v="ASML/VINCI"/>
        <s v="MITTAL/ASML/KER/STM"/>
        <s v="INTEL/MSFT/NVDA/TSLA"/>
        <s v="MPS/BBVA/BNP/INTESA"/>
        <s v="BBVA/BARCL/ENEL/ISP"/>
        <s v="MPS/KERING/STLA/STM"/>
        <s v="MPS/BBVA/ENI/INTESA"/>
        <s v="MPS/BBVA/BARCL/ISP"/>
        <s v="MPS/BBVA/INTESA"/>
        <s v="BKT 4 ESTOXX"/>
        <s v="ES50/ESAP/ESXB/SP500"/>
        <s v="ESX50/ESXB/FMIB/NSQ"/>
        <s v="BUZZI/PRYSM/TENARIS"/>
        <s v="ARCELOR/SGOB/HEIDEL"/>
        <s v="BPER/ISP/MPS/SAIPEM"/>
        <s v="AZM/BPER/ENI/SPM"/>
        <s v="BMW/RNO/STLAM/TESLA"/>
        <s v="LVMH/SALVATORE FERRAGAMO/KERING"/>
        <s v="LI AUTO/JD.COM/XPENG"/>
        <s v="ALIBABA/BAIDU/MEITUAN DIANPING/TENCENT"/>
        <s v="SAP/SIEMENS/VOLKSWAGEN/MERCK &amp; CO"/>
        <s v="PLUG POWER/RENAULT/ENI"/>
        <s v="RWE/ENGIE/DEVON ENERGY"/>
        <s v="BAMI/BPER/LDO/MONC"/>
        <s v="FMIB/CAC/SX7E/RTY/HSCEI"/>
        <s v="FINCANTIERI/BPER/STM"/>
        <s v="BPM/SPM/MONC"/>
        <s v="ASML/BAYER/BPER"/>
        <s v="FERRARI/MONCLER"/>
        <s v="S&amp;P500/NIKKEI225/ESTOXX BAN/CHILRGCAPETF"/>
        <s v="UNICREDIT/ENEL"/>
        <s v="CUCINELLI/ISP/AMP"/>
        <s v="BPER/TENARIS/MONCLER"/>
        <s v="AXA/BAYER/VODAFONE"/>
        <s v="NEXI"/>
        <s v="ENI/OCC PETROLEUM/DEVONENER/PETROBRASADR"/>
        <s v="PORSCHE AUTOM/UNICREDIT/MONCLER/HERMES"/>
        <s v="GLENCORE/RIO TINTO/BHP LTD ADR/VALE"/>
        <s v="BAYER/GLAXOSMITHKLINE/PFIZER"/>
        <s v="VOLKSWAGEN/INTESA SANPAOLO/TENARIS/STM"/>
        <s v="INTESA SANPAOLO/ENEL/VOLKSWAGEN/AZIMUT"/>
        <s v="TENARIS/TOTALENERGIES/SNAM/CAMPARI"/>
        <s v="UNICREDIT/AMD"/>
        <s v="BPER/BPM/LUFTH/PORSCHE"/>
        <s v="BPM/CAMPARI/ENEL/ENI"/>
        <s v="ENI/STELLANTIS/INTESA/FINECOBANK"/>
        <s v="ENI/STELLANTIS/INTESA/GENERALI"/>
        <s v="AXA/SANOFI/EON"/>
        <s v="NYMEX WTI CRUDE OIL FUTURE"/>
        <s v="STLA/VOLKS/BPM/UCG"/>
        <s v="VIVENDI/VODAFONE/HAVAS/LOUIS HACHETTE"/>
        <s v="CREDIT AGRICOLE"/>
        <s v="ENEL/ENGIE/E.ON"/>
        <s v="FORD/STELLANTIS/VOLKSWAGEN"/>
        <s v="BNPPARIBAS/BANCOSANTANDER/INTESASANPAOLO"/>
        <s v="ENI/UCG/MONCLER/ENEL"/>
        <s v="NESTE"/>
        <s v="MONC/EXXON/SIEMENS"/>
        <s v="ENI/INTESA/MONCLER"/>
        <s v="BP/REPSOL/RWE/ENI"/>
        <s v="ENEL/ENI/POSTE/UCG"/>
        <s v="SAN/BAYER/GLAXO/PFIZ"/>
        <s v="ENI/TERNA/SAN"/>
        <s v="ENI/UCG/LDO/MONC"/>
        <s v="VEOLIA/ENEL/FORTUM/RWE"/>
        <s v="BPM/MONCLER/ENEL/LEONARDO"/>
        <s v="AMZN/META/GOOGL/MSFT"/>
        <s v="STM/BPER/LDO/SAIPEM"/>
        <s v="Davide Campari Milano"/>
        <s v="ZALANDO/TESLA/SOLAREDGE"/>
        <s v="AMD/ASML/NVIDIA"/>
        <s v="BMPS/KER/STLAM/STMPA"/>
        <s v="BMPS/STLAM/STMPA"/>
        <s v="BPM/ENI/STLA/STM FR"/>
        <s v="ANGLO AMERICAN/BARRICK/KINROSS"/>
        <s v="BPM/BMPS/STLAM/STMPA"/>
        <s v="ENEL/EON/SRUN"/>
        <s v="BMPS/FERRARI/STMPA"/>
        <s v="ADIDAS/PUMA/UNDER ARMOUR A/NIKE"/>
        <s v="MPS/BPER/LDO/STM"/>
        <s v="ASML/BPM/MONC/VOLKS"/>
        <s v="MPS/LDO/NEXI/STLA"/>
        <s v="ENEL/SUNRUN"/>
        <s v="BMPS/NVIDIA/SUNRUN"/>
        <s v="NVDA/STMPA/WOLF"/>
        <s v="PLUG POWER/SEDG"/>
        <s v="NIO/ALIBABA"/>
        <s v="LVMH/MONC/HERMES"/>
        <s v="NIO INC"/>
        <s v="FINECOBANK/MEDIOBANCA/INTESA/UNICREDIT"/>
        <s v="LLY/MRNA/NVO"/>
        <s v="MPS/BPER/INTESA/UCG"/>
        <s v="AZIMUT/MONC/STLA/STM"/>
        <s v="BOSS/KER/MONC/TPR"/>
        <s v="AMZN/BABA/SHOP"/>
        <s v="BAMI/BMPS/RACE/STMPA"/>
        <s v="CAMPARI/KERING/LVMH"/>
        <s v="BPM/ENEL/IBE/UCG"/>
        <s v="ASML/KER/MITTAL/STM"/>
        <s v="BNP/BPER/INTESA"/>
        <s v="ENPHASE/PALANT/SUN"/>
        <s v="NIO/PLUG/SUNRUN"/>
        <s v="MPS/SG/VOLKS/WORLDL"/>
        <s v="MPS/FINECO/MONCLER"/>
        <s v="BAMI/MPS/BPER/STLAM"/>
        <s v="AI/MICROSOFT/NVDA"/>
        <s v="MICROSOFT/NVIDIA"/>
        <s v="MARA/MSTR/RIOT"/>
        <s v="AAL/CCL/NVIDIA/TSLA"/>
        <s v="FORD/RENAULT/STELLANTIS"/>
        <s v="BYD/GEELY AUTOM/NIO"/>
        <s v="ASML/META/NVIDIA"/>
        <s v="BARC/BP/BRBY/RR"/>
        <s v="Peloton Interactive INC"/>
        <s v="AMAZON/APPLE/ALPHABET A/MICROSOFT"/>
        <s v="CME/MSTR/PYPL/SQ"/>
        <s v="MSTR/NVDA/TSLA"/>
        <s v="COINBASE/RIOT"/>
        <s v="TESLA/COINBASE GLOBAL"/>
        <s v="BPM/LDO/STLA/STM"/>
        <s v="MODERNA/NOVAVAX"/>
        <s v="COIN/MRNA/MSTR"/>
        <s v="COIN/BARR/PALANT"/>
        <s v="COINBASE/MICROSTRATEGY"/>
        <s v="BMPS/BPER/LDO/STLAM"/>
        <s v="BANCO BPM/NVIDIA"/>
        <s v="COINBASE/PALANTIR/REDDIT"/>
        <s v="Mediobanca"/>
        <s v="BPM/BARCLAYS/BBVA/BPER"/>
        <s v="MACY'S/WAYFAIR"/>
        <s v="HELLOFR/DELHERO"/>
        <s v="COINBASE/MARATHON DIGITAL/MICROSTRATEGY"/>
        <s v="CRM/MSFT/NVDA/PLTR"/>
        <s v="INTEL/NVIDIA/TAIWAN"/>
        <s v="BAR/BBVA/BPER/UCG"/>
        <s v="MPS/COMMERZ/SG/SANT"/>
        <s v="BPM/BPER/LDO/STM FR"/>
        <s v="BPM/D BANK/ISP/UCG"/>
        <s v="INTC/MU//NVDA"/>
        <s v="GENERAL MOTORS/TESLA/FORD"/>
        <s v="INTESA SANPAOLO/STELLANTIS/STM/UNICREDIT"/>
        <s v="AIR FRANCE/EASYJET/LUFTHANSA/AMERICAN AI"/>
        <s v="BNP/KERING/PORSCHE"/>
        <s v="BEYOND MEAT/PLUG POWER"/>
        <s v="MAZDA/PORSCHE/RENAULT/STELLANTIS"/>
        <s v="LDO/MONCLER/NEXI/UCG"/>
        <s v="BPM/NEXI/STELLANTIS/STM"/>
        <s v="NIO/TESLA/FORD"/>
        <s v="COINBASE/ROBINHOOD/REDDIT"/>
        <s v="BARC/CITIGROUP/PAH3"/>
        <s v="ENI/REPSOL/SHELL/TOTALENERGIES"/>
        <s v="BANCO BPM/STELLANTIS/UNICREDIT/ENI"/>
        <s v="DELIVERY HERO/BEYOND MEAT"/>
        <s v="STELLANTIS/ENEL/FINECOBANK/BANCO BPM"/>
        <s v="BPM/PORSCHE/UCG/VODA"/>
        <s v="LDO/NEXI/KON PHILIPS/K+S"/>
        <s v="COINBASE GLOB/BEYOND MEAT/DELIVERY HERO"/>
        <s v="G/ENEL/ENI/UCG"/>
        <s v="G/ISP/MONCLER/STLAM"/>
        <s v="BPM/ENEL/ENI/G"/>
        <s v="ENEL/ENGIE/IBE/VER"/>
        <s v="BPE/MONC/PIRC"/>
        <s v="MPS/LDO/NEXI/RACE"/>
        <s v="BABA/BAIDU/NIO/PDD"/>
        <s v="WOLFSPEED"/>
        <s v="MARATHON DIG/WOLFSPEED"/>
        <s v="BABA/BARR GOLD/STLAM"/>
        <s v="BPM/MPS/STLA/UCG"/>
        <s v="BAMI/LDO/MONC/STLAM"/>
        <s v="BAMI/BNP/CBK/UBSG"/>
        <s v="INTESA/UNICREDIT/BPM/BPER"/>
        <s v="ABNB/BKNG/TRIP/UBER"/>
        <s v="BAMI/BMPS/LDO/STMPA"/>
        <s v="AAL/BARC/BRBY/CCL"/>
        <s v="ENEL/FORTUM/RWE/VER"/>
        <s v="ENR/MBG/TUI/UCG"/>
        <s v="GENERALI/AXA/PRUD/AEGON"/>
        <s v="BPM/MPS/BPER/TELECOM IT"/>
        <s v="BPM/MPS/COMMERZ/UCG"/>
        <s v="CAMPARI/STELLANTIS/STM FR"/>
        <s v="BPM/CAMPARI/STLA/STM FR"/>
        <s v="BAMI/BMPS/MONC/STLAM"/>
        <s v="BABA/GOLD/MRNA/PFE"/>
        <s v="AF/ALO/BNP/STMPA"/>
        <s v="BMPS/BPER"/>
        <s v="AI/AVGO/NVDA"/>
        <s v="LDO/STM FR/STLA/UCG"/>
        <s v="COIN/NVIDIA/TESLA"/>
        <s v="BMPS/BPER/UNICREDIT"/>
        <s v="BAR/COMMER/D BANK/SG"/>
        <s v="ENPH/GAMESTOP/PALANT"/>
        <s v="MICRO/NVIDIA/SOFI"/>
        <s v="BROAD/PALANT/TESLA"/>
        <s v="MPS/BNP/VOLKS/WORLD"/>
        <s v="LILLY/MODERNA/PFIZER"/>
        <s v="FORD/MERCEDES/RENAULT/VOLKS"/>
        <s v="LDO/MONCLER/STLA/STM FR"/>
        <s v="MICRON TECHNOLOGY/INTEL/NVIDIA/AMD"/>
        <s v="BPM/BPER/INFIN/KER"/>
        <s v="BURB/KER/LVMH/MONCL"/>
        <s v="BPM/ISP/UBI/UCG"/>
        <s v="UBISOFT ENTERTAINMENT/ELECTRONIC ARTS"/>
        <s v="MPS/ISP/MB/UCG"/>
        <s v="BIOGEN/LAM/MODERNA"/>
        <s v="ARM/CISCO/NIO"/>
        <s v="SOUNDHOUN/WOLFSPEED"/>
        <s v="BPM/MPS/NEXI"/>
        <s v="BABA/INTEL/PALANTIR"/>
        <s v="UBISOFT"/>
        <s v="BMPS/ISP/UNICREDIT"/>
        <s v="BARC/ISP/RBI"/>
        <s v="BAY/ELI/MERCK/NOVO"/>
        <s v="G MILLS/MOND/ALTRIA"/>
        <s v="COIN/HOOD/MICRO/RIOT"/>
        <s v="UCG/MB/BPM/ISP"/>
        <s v="BPM/ENEL/ENI/FERRARI"/>
        <s v="AMD/ASML/NVIDIA/STM"/>
        <s v="AIR FR/CARN/D LUFT/TUI"/>
        <s v="BEYOND/NOVAVAX/SOLAR"/>
        <s v="BBVA/MPS/DBANK/ISP"/>
        <s v="BPM/MPS/LDO/STLA"/>
        <s v="CYBER/FORT/PALO/PALA"/>
        <s v="IONQ/ROBLOX/SOUND AI"/>
        <s v="DHERO/RHEIN/TUI/ZAL"/>
        <s v="BAYER/MPS/BURB/STM"/>
        <s v="BBVA/DBK/GLE/MPS"/>
        <s v="BABA/DG/KER/MC"/>
        <s v="AAL/BABA/GOLD/NVDA"/>
        <s v="CARL/CAMPARI/HEIN/PERN"/>
        <s v="ENGIE/SIEM/RWE/VEO"/>
        <s v="BALLARD/LUCID/RIOT"/>
        <s v="NVIDIA/PALANT/MSFT"/>
        <s v="BPM/MPS/BPER/MB"/>
        <s v="BPM/MPS/LDO/TELECOM"/>
        <s v="COIN/MARA/RIOT"/>
        <s v="BPM/BARCL/MPS/SG"/>
        <s v="MPS/SOCGEN/RAIFFEISE"/>
        <s v="BPM/RNO/STLA/VOLKS"/>
        <s v="ADS/MBG/MUV2/SAP"/>
        <s v="MPS/NOVO/STM/TSLA"/>
        <s v="MONC/BOSS/LVMH/KER"/>
        <s v="AIRBUS/LEO/RHM/SAAB"/>
        <s v="BEYOND MEAT INC"/>
        <s v="ENEL/ENI/G/FERRARI"/>
        <s v="TRUMP MEDIA &amp; TECH"/>
        <s v="BPM/CAMPARI"/>
        <s v="AIR FRANCE-KLM/CARNIVAL/TUI"/>
        <s v="KER/RNO/STM/WORLD"/>
        <s v="BPM/UBISOFT"/>
        <s v="TESLA/NIO"/>
        <s v="BPM/MPS/BPER/STM"/>
        <s v="BAE/LDO/RHEIN/SAFR"/>
        <s v="BPER BANCA/BANCO BPM/INTESA SANPAOLO"/>
        <s v="MICROSOFT/ALPHABET CLASS C/APPLE/AMAZON"/>
        <s v="DTG/RNO/STLAM"/>
        <s v="DHER/TIT/VTY"/>
        <s v="COMMERZ/HEID/SAP"/>
        <s v="CPR/ENEL/STLAM/BPM"/>
        <s v="MPC/PLUG/RUN"/>
        <s v="BPM/BPER/BARC/DBK"/>
        <s v="MPS/BPER/RAIFF/UCG"/>
        <s v="XIAOMI/ALIBABA/JD/BAIDU"/>
        <s v="AEGON/AXA/PRU/SWISS"/>
        <s v="AMZN/BARR/GOOG/NEW"/>
        <s v="BARCL/MPS/RAIFFEI"/>
        <s v="INTEL/MARVELL/NVIDIA"/>
        <s v="ENI/OCC PETR/REPS"/>
        <s v="BARC/MPS/NEXI/RBI"/>
        <s v="PRY/STLAM/STMPA/UCG"/>
        <s v="BPER/ISP/MB/UCG"/>
        <s v="CAMPARI/NVIDIA/STM FR"/>
        <s v="MPS/SIEM/TEN/WORLD"/>
        <s v="BPM/MPS/LEONARDO/STM"/>
        <s v="BPM/MITTAL/RNO/STM"/>
        <s v="MSFT/NVDA/TESLA/VISA"/>
        <s v="NDX/NKY/SMI/SX7E"/>
        <s v="ISP/RAIFF/UCG"/>
        <s v="BARC/COMMER/G"/>
        <s v="ENEL/SIEMENS/VEOLIA"/>
        <s v="C3.AI/MARVELL/NVIDIA"/>
        <s v="KER/LVMH/MONC/SWATCH"/>
        <s v="META/PINT/REDD/SNAP"/>
        <s v="BAYER/LLY/NOVOB/PFE"/>
        <s v="ENI/LDO/RACE/STM"/>
        <s v="BAR/BBVA/CITI/COMMER"/>
        <s v="LDO/PRY/STM/UCG"/>
        <s v="MPS/CAMPAR/STLA/TEN"/>
        <s v="BURB/MC/RACE/HER/SW"/>
        <s v="BYD/NIO/PDD"/>
        <s v="BPM/BPER/RNO/STM FR"/>
        <s v="ENI/MB/STLA/STM FR"/>
        <s v="MERCEDES/STLA/STM FR"/>
        <s v="BPM/ENEL/STELLANTIS"/>
        <s v="BPER/BANCO/INTESA"/>
        <s v="LEONARDO/SAFRAN/RHEINMETALL"/>
        <s v="BBVA/BPER/COMMERZBANK"/>
        <s v="BNP/BPER/CAMPARI/MB"/>
        <s v="MPS/BPER/FINECO/MB"/>
        <s v="BMW/MERCEDES-BENZ/STELLANTIS/VOLKSWAGEN"/>
        <s v="BPM/BBVA/CBK/DBK"/>
        <s v="AMD/META/NVDA/BROAD"/>
        <s v="FORVIA/SWISS RE"/>
        <s v="AMERICAN AIRLINES/TESLA"/>
        <s v="SHELL/TOTALENERGIES/REPSOL"/>
        <s v="FINECO/GEN/PFIZ"/>
        <s v="FOOT/PARA/JSTEAT/ZAL"/>
        <s v="BP/TEN/TOTAL"/>
        <s v="MONCLER/STELLANTIS/TENARIS/UNICREDIT"/>
        <s v="FORD/TESLA/VOLKSWAGEN"/>
        <s v="DELHERO/STM/TUI"/>
        <s v="BPM/STLA/STM"/>
        <s v="AIRFRA/TUI"/>
        <s v="AIRBNB/AMERICAN AIRLINES/CARNIVAL"/>
        <s v="ENEL/STELLANTIS"/>
        <s v="VESTAS WIND SYS/SUNRUN/SOLAREDGE TECH"/>
        <s v="NFLX/PARA/WBD"/>
        <s v="BAYER/PORSCHE"/>
        <s v="KUENHE/HAPAG/APMOLLER"/>
        <s v="AMERICAN AIRLINES/AIR FRA-KLM/LUFTHANSA"/>
        <s v="COSTCO/DOLLAR/MONDE/TARG"/>
        <s v="BABA/COIN/NIO"/>
        <s v="BEYOND MEAT/ROBINHOOD/SOLAR"/>
        <s v="CFR/KER/LVMH/MONC"/>
        <s v="VEOLIA/ENGIE/ENEL/RWE"/>
        <s v="UNILEVER/ANHEUSER-BUSCH I/ADIDAS/DANONE"/>
        <s v="FERRARI/ENEL"/>
        <s v="XPENG/NIO"/>
        <s v="AMERICAN EXPRESS/BLOCK/PAYPAL"/>
        <s v="TELEFONICA/KPN/VODAFONE"/>
        <s v="TAIWAN SEMICONDUC MANUF/NORDEX/SOLAREDGE"/>
        <s v="BT GROUP/DEU TELE/TELEFONICA/TELECOM ITA"/>
        <s v="EASYJET/AIRBNB/TRIPADVISOR"/>
        <s v="BAYER/ING/VOLKSWAGEN/UNICREDIT"/>
        <s v="SOCIETE GENERALE/DEU BANK/CREDIT SUISSE"/>
        <s v="HERMES/LVMH/RICHEMONT/KERING"/>
        <s v="M-BENZ/STELLANTIS/VOLKSWAGEN"/>
        <s v="PLUG POW/SOLAREDGE/FIRSTSOLAR/ENPHASE E"/>
        <s v="HERMES/CAPRI/LVMH/KERING"/>
        <s v="STELLANTIS/VOLKSWAGEN/TESLA"/>
        <s v="RIVIAN AUTOMOTIVE/TESLA"/>
        <s v="CONTINENTAL/MICHELIN/PIRELLI"/>
        <s v="ENEL/VESTAS/SUNRUN"/>
        <s v="MODERNA/PFIZER/ABBVIE"/>
        <s v="DEUTSCHE TELEKOM/TELECOM ITALIA/VODAFONE"/>
        <s v="VOLKSWAGEN PREF"/>
        <s v="ROCHE HOLDING AG"/>
        <s v="DEUTSCHE POST AG"/>
        <s v="ENGIE/SUNRUN/VESTAS WIND"/>
        <s v="MICROSOFT"/>
        <s v="STOXXEU 600 Auto Parts"/>
        <s v="ALPHABET"/>
        <s v="SWISS MARKET INDEX"/>
        <s v="FTSE 100"/>
        <s v="Eurostoxx Utilities"/>
        <s v="STOXX Europe 600 Technology"/>
        <s v="ESTOXX 50/ESTOXX BANKS"/>
        <s v="FTSE MIB/EUROSTOXX50"/>
        <s v="FMIB/ESTOXX SEL DIV 30"/>
        <s v="EUROSTOXX SELDIV 30/EUROSTOXX BANKS"/>
        <s v="BASF AG"/>
        <s v="Eurostoxx Oil &amp; Gas"/>
        <s v="GENERAL MOTORS"/>
        <s v="GENERALI"/>
        <s v="EUROSTOXX SEL DIV30"/>
        <s v="PFIZER"/>
        <s v="BAYER/SANOFI/ROCHE"/>
        <s v="AMERICAN EXPRESS/MASTERCARD/NEXI"/>
        <s v="ENEL/NEXI"/>
        <s v="UMICORE"/>
        <s v="PIRELLI/STELLANTIS/STMICROELECTRONICS"/>
        <s v="HANG SENG CHINA ENTR"/>
        <s v="AIRBUS/BAYN/TEN"/>
        <s v="BMW/ENEL/MBG"/>
        <s v="AIR FRANCE KLM"/>
        <s v="STELLANTIS/KERING"/>
        <s v="American Airlines Group"/>
        <s v="WALTDI/COCA/PFIZ"/>
        <s v="ENI/UNICREDIT/STELLANTIS"/>
        <s v="GENERALI/ENEL/ENI"/>
        <s v="STLA/BMW/MBENZ"/>
        <s v="FTSE MIB INDEX"/>
        <s v="GENERALI/INTESA/POSTE IT"/>
        <s v="UCG/REPSOL"/>
        <s v="EURO STOXX 50/FTSE 100/FTSE MIB/S&amp;P 500"/>
        <s v="ENEL/SNAM/VEOLIA"/>
        <s v="NEWMONT/RIOTINTO"/>
        <s v="MONCLER/POSTE ITALIANE/STELLANTIS"/>
        <s v="ENGIE/ENI/UNICREDIT"/>
        <s v="UNICREDIT/STM/BANCO BPM"/>
        <s v="KERING/LVMH/HERMES"/>
        <s v="SAP/ASML HOLDING/STM"/>
        <s v="STELLANTIS/PORSCHE/TESLA"/>
        <s v="GSK/ROCHE/NOVO NORDISK (ADR)"/>
        <s v="G/ENI/STLA/UCG"/>
        <s v="CARR/COCACOLA/DANONE"/>
        <s v="KERING/LVMH MOET HENNESSY LOUIS VUITTON"/>
        <s v="EURO STOXX Banks"/>
        <s v="ENI/ENEL/STELLANTIS"/>
        <s v="AMD/CITIGROUP/NFLX"/>
        <s v="CONTINENTAL/STLAM"/>
        <s v="BNP PARIBAS/CITIGROUP/MEDIOBANCA"/>
        <s v="INTESA SANPAOLO/MEDIOBANCA/ENEL"/>
        <s v="LOREAL/LVMH/NIKE"/>
        <s v="ENI/STELLANTIS/STMICROELECTRONICS"/>
        <s v="IBERDROLA/SNAM/ENGIE"/>
        <s v="ENEL/VOLKSWAGEN/ING"/>
        <s v="ARCELORMITTAL"/>
        <s v="INFINEON TECHNOLOGIE"/>
        <s v="BASKET 3 EUROSTOXX"/>
        <s v="FERRARI/INTESA/NETFLIX"/>
        <s v="COMMERZBANK/AIRBUS"/>
        <s v="UNICREDIT/RENAULT"/>
        <s v="AMD/AMAZON/NVIDIA"/>
        <s v="ESTOXX BANKS/FTSEMIB/NIKKEI225/S&amp;P500"/>
        <s v="DEUTSCHE BANK AG"/>
        <s v="INTESA SANPAOLO/POSTE ITALIANE"/>
        <s v="INTESA/AXA/STMMI"/>
        <s v="BNP PARIBAS/MEDIOBANCA"/>
        <s v="EURO STOXX 50/S&amp;P 500/EURO STOXX BANKS"/>
        <s v="LVMH/MONCLER"/>
        <s v="FERRARI IT"/>
        <s v="SAIPEM/BPER/STM"/>
        <s v="MERCEDES/SANT/APPLE"/>
        <s v="ENEL/ENI/UNICREDIT"/>
        <s v="BPM/BPER/FINECO"/>
        <s v="BARCLAYS/BPER/STM"/>
        <s v="SX7E/FTMIB/NDX/NKY"/>
        <s v="SX7E/SX8P/SXEE"/>
        <s v="BPM/CAMPARI/STLAMMI"/>
        <s v="DEUTSCHE TELEKOM/VODAFONE/TELEFONICA"/>
        <s v="LEONARDO/NEXI/STM FR"/>
        <s v="PROCTER &amp; GAMBLE/PFIZER/L'OREAL"/>
        <s v="ARCELORMITTAL/VINCI/ALSTOM/CIE DE SAINT-"/>
        <s v="PORSCHE/KERING/STELLANTIS FR"/>
        <s v="FERRARI/UNICREDIT/LEONARDO/VALEO"/>
        <s v="ALIBABA/BAIDU/MICROSOFT"/>
        <s v="PFIZER/MERCK/SANOFI"/>
        <s v="ENEL/UNICREDIT/MONCLER"/>
        <s v="KERING/LVMH/CIE RICHEMONT"/>
        <s v="STMICROELECTRONICS/UNICREDIT/NEXI"/>
        <s v="FERRARI/PORSCHE AG VZ"/>
        <s v="MERCEDES/VOLKSWAGEN/PORSCHE AG/BMW"/>
        <s v="ROCHE/PFIZER/MODERNA"/>
        <s v="ADYEN/MEDIOBANCA/PORSCHE/NEXI"/>
        <s v="RENAULT/VOLKSWAGEN/STELLANTIS/PORSCHE AG"/>
        <s v="MICROSOFT/VISA/NEXI/FINECOBANK"/>
        <s v="BMW/MERCEDES-BENZ/PORSCHE AG VZ"/>
        <s v="AXA/DEUTSCHE POST/BNP PARIBAS"/>
        <s v="KERING/LVMH/HER/MON"/>
        <s v="KRAF/LOREAL/CARR/HEI"/>
        <s v="ENEL/STELLANTIS/BNP"/>
        <s v="ISP/KO/ENEL/NESTLE"/>
        <s v="ENEL/ENGI/TTE"/>
        <s v="BNP/TOTAL/AXA"/>
        <s v="ABNB/BAK/BERKSH/KRAF"/>
        <s v="KHC/PG/LOREAL/DANONE"/>
        <s v="ISP/ENEL/SOCGEN/ENI"/>
        <s v="CA/ISP/UCG/BPM"/>
        <s v="TERNA/ENEL/ENI/BNP"/>
        <s v="NIKKEI 225/EURO STOXX 50/S&amp;P 500/DAX"/>
        <s v="NEXI/LEONARDO"/>
        <s v="BANCO BPM/SAIPEM/STMICROELECTRONICS"/>
        <s v="CHEVRON CORPORATION/APPLE/MODERNA"/>
        <s v="NOVOB/BATS/KER"/>
        <s v="NKY/NDX/SX5E/SMI/SPX"/>
        <s v="UCG/ENEL/STLA/BPM"/>
        <s v="SXX EU600 UTIL/NIKK 225/ESXXBANK/RUSS200"/>
        <s v="SNAM/ENEL/ENI"/>
        <s v="ENEL/STLA FR/UNICREDIT/ENI"/>
        <s v="SPX/UKX/SX5E/NKY"/>
        <s v="UNICREDIT/CBK/BPM"/>
        <s v="AIRBNB/BOOKING/CARNIVAL/LUFTHANSA"/>
        <s v="ERICSS/PORSCHE/SOCGEN"/>
        <s v="BAMI/UNICREDIT/GS"/>
        <s v="JOHNSON/MODERNA/BIONT"/>
        <s v="FXI/SX5E/SPX/NKY"/>
        <s v="MEDIOBANCA/ENEL/UNICREDIT/ENI"/>
        <s v="STM/SG/UCG/STLA"/>
        <s v="BNP/ALSTOM/ENGIE"/>
        <s v="ENEL/ENI/BPM"/>
        <s v="META PLATFORMS/NETFLIX/TESLA"/>
        <s v="FXI/SPX/SD3E/SX7E"/>
        <s v="ISP/AXA/BNP/ACA"/>
        <s v="TOTALENERGIES/ENEL/ENGIE/VEOLIA"/>
        <s v="STM/UCG/RACE/BAMI"/>
        <s v="SX6P/NKY/FXI/RTY"/>
        <s v="ENEL/STLAM/STMPA"/>
        <s v="ENEL/ENI/TOTALENERGIES"/>
        <s v="NIKE/INTEL/PAYPAL"/>
        <s v="SANOFI/LLY/MODERNA"/>
        <s v="SXEP/SMI/FXI/RTY"/>
        <s v="RTY/SPX/NKY/SD3E"/>
        <s v="EURO STOXX BANKS/NIKKEI 225/S&amp;P500"/>
        <s v="ASTRAZ/NOVART/ROCHE/TEVA"/>
        <s v="BERKSH/TESLA/NVIDIA"/>
        <s v="AAPL/GOOG/META/MSFT"/>
        <s v="TTE/ENGIE/MPC/VEOLIA"/>
        <s v="ISP/UCG/BNP/ACA"/>
        <s v="DIS/COCACOLA/OR/ENEL"/>
        <s v="COLGATE/LINDT/KON/HEIN"/>
        <s v="ENEL/RWE/IBERDROLA/VEOLIA"/>
        <s v="SPX/UKX/SX5E/NDX/FXI"/>
        <s v="ASML/INTEL/NVIDIA"/>
        <s v="COSTC/WALMART/BNP/UNITED"/>
        <s v="ENI/CAMPARI/FINECO"/>
        <s v="BMW/STELLANTIS/VOLKSWAGEN"/>
        <s v="SX6P/EUROSTOXX50/S&amp;P500/EUROSTOXXBANKS"/>
        <s v="AMD/NVIDIA/STM FR"/>
        <s v="INT/QCOMM/NVIDIA"/>
        <s v="NKY/SPX/SX7E/EWZ UP"/>
        <s v="COMMERZ/UCG/BNP/WELLS"/>
        <s v="META/AMZN/INTEL/NVDA"/>
        <s v="SX5E/NKY/S&amp;P500"/>
        <s v="STMPA/BNP/RNO/STLAM"/>
        <s v="CAPRI/EL/KERING"/>
        <s v="NVDA/INTC/AMD/TSLA"/>
        <s v="ENI/UNICREDIT"/>
        <s v="NVIDIA/META/ALPHABET/TESLA"/>
        <s v="LDO/BNP/NOVO NORD/0ASML"/>
        <s v="TSLA/NVDA/META"/>
        <s v="FXI UP/RTY/SXPP"/>
        <s v="GOLDMAN/TESLA/COINBASE"/>
        <s v="SX7E/EWZ UP/RTY"/>
        <s v="SNAM/ENEL/ENI/PRYS"/>
        <s v="STLAM/UCG/MONC/SPM"/>
        <s v="PRYS/UCG/ENI/FERRARI"/>
        <s v="ST/OR/ENI/CAMP"/>
        <s v="COIN/TSLA/NVDA/INTC"/>
        <s v="SXEP/NDX/SX5/RTY/SXP"/>
        <s v="NASDAQ/ESTOXX 50/S&amp;P500/NIKKEI"/>
        <s v="BARC/CS/AIG/SREN"/>
        <s v="NVDA/CPRI/MSFT/COIN"/>
        <s v="CCL/AAL/COIN"/>
        <s v="NASDAQ 100/EURO STOXX 50/NIKKEI 225"/>
        <s v="SPX/NDX/RTY"/>
        <s v="RTY/NKY/NDX/SX7E"/>
        <s v="PRYSMIAN/FBK/SAIPEM"/>
        <s v="APPLE/NVIDIA/TESLA"/>
        <s v="AIG/AXA/G/SWISS RE"/>
        <s v="BURB/BAY/BPER/STM"/>
        <s v="ARCELORMITTAL/ASML/ARM"/>
        <s v="EWZ/FXI"/>
        <s v="SX6P/NDX/SX7E/RTY"/>
        <s v="BPER/BNP/CA/BPM"/>
        <s v="ARM/INTC/TSLA/META"/>
        <s v="META/AMZN/TSLA/NVID"/>
        <s v="BPER/BPM/FBK/UCG"/>
        <s v="BBVA/UCG/BNP/DB"/>
        <s v="BPM/ENI/ENEL"/>
        <s v="CEG/ENI/ENEL/RWE"/>
        <s v="NN/AT&amp;T/DG/IBM"/>
        <s v="ENEL/ENGI/ENI/TTE"/>
        <s v="STLAMMI/STMPA/TSLA"/>
        <s v="NOVO/TESLA/MODERNA"/>
        <s v="FXI/SMI/NDX/SX7E"/>
        <s v="BPM/BNP/CRED AGR/G"/>
        <s v="SXEP/NDX/SX7E/FXI UP"/>
        <s v="ADYEN/AF/ALO/GLE"/>
        <s v="UCG/BNP/G"/>
        <s v="PAL/MSFT/AMZN/NVDA"/>
        <s v="SX7E/SXPP/SD3E/XLF/NDX"/>
        <s v="BANCO BPM/SOCIETE GENERALE/UNICREDIT/DEU"/>
        <s v="GENERALI/AXA/BNP/CREDIT AGRIC"/>
        <s v="STMMI/UCG/RNO/STLAM"/>
        <s v="NOVO/PFIZ/SAN/ASTRA"/>
        <s v="Prysmian"/>
        <s v="BARC/BPM/CBK/GLE"/>
        <s v="FORD/RENAULT/TESLA"/>
        <s v="SX5E/FXI UP/NDX/NKY"/>
        <s v="NKY/SXE/RTY/UKX"/>
        <s v="SX6P/SX5E/FXI UP/SPX"/>
        <s v="TSLA/PLTR/SMCI"/>
        <s v="ENEL/ENI/SRG/RWE"/>
        <s v="PYPL/NKE/AMD/ABNB"/>
        <s v="COIN/CPRI/TSLA/AAL"/>
        <s v="CMCSA/DIS/SPOT/NFLX"/>
        <s v="HEI/DG/TKA/SGO"/>
        <s v="BNP/UCG/DBK/BARC"/>
        <s v="GOLD/NEM/FCX"/>
        <s v="BPM/DBK/GLE/CBK"/>
        <s v="BPM/AXA/BNP/GENERALI"/>
        <s v="SX5E/SXAP/KOSPI2/AS51/IBEX"/>
        <s v="CPR/STLAM/ENI/MONC"/>
        <s v="FXI UP/NKY/NDX/SX7E"/>
        <s v="BANCO BPM/INTESA SANPAOLO/STM"/>
        <s v="KER/STLAM/STMPA"/>
        <s v="BAYER/SIEMENS"/>
        <s v="BPM/INTESA/BPER/BNP"/>
        <s v="NOVO/ENEL/BARC/PPAL"/>
        <s v="CARNIVAL/COINB/ARM"/>
        <s v="BNP/GENERALI/BANCO BPM"/>
        <s v="MONCL/BPER/BPM/SAIP"/>
        <s v="J&amp;J/MSFT/COCA/MCDON"/>
        <s v="UCG/GENERALI/BPM"/>
        <s v="UBS/CITI/AXA/PRUD"/>
        <s v="ASML/STM/STLA/KER"/>
        <s v="XLF UP/SPX/SD3E/SX7E"/>
        <s v="SOCGEN/BARC/BBVA/CBK"/>
        <s v="MPS/DB/BPER/BARC"/>
        <s v="FXI/SX5E/SMI/EWZ"/>
        <s v="BARC/SG/BBVA/D BANK"/>
        <s v="VEOLIA/ENGIE/IBERDROLA/ENEL"/>
        <s v="SG/STMPA/STL/KERING"/>
        <s v="PORSCHE"/>
        <s v="FINECO/INTESA SANPAOLO/UNICREDIT"/>
        <s v="AIRFRANCE/BANCOBPM/LUFTHANSA/STMICROELEC"/>
        <s v="NIO INC/TESLA INC/XPENG INC."/>
        <s v="DATADOG/FASTLY, INC. - CLASS A/ZOOM"/>
        <s v="SOLACTIVE CYBER SECURITY TECHNOLOGY DECR"/>
        <s v="VODAFONE"/>
        <s v="Poste Italiane SpA"/>
        <s v="MONCLER/NEXI/UNICREDIT"/>
        <s v="AMAZON/UBER/DELIVERY HERO"/>
        <s v="UNICREDIT/NEXI/LEONARDO"/>
        <s v="SUNRUN/PLUG POWER/VEOLIA"/>
        <s v="MONCLER/KERING/CAPRI HOLDINGS"/>
        <s v="ADYEN/NEXI/PAYPAL"/>
        <s v="ADIDAS/NIKE/UNDER ARMOUR"/>
        <s v="INTESA/UNICREDIT/NEXI"/>
        <s v="REALREAL/ZALANDO/AMAZON"/>
        <s v="ENPHASE/PLUG POWER/SUNRUN"/>
        <s v="ZALANDO/REALREAL/EBAY"/>
        <s v="ENI/INTESA/NEXI"/>
        <s v="TENARIS/BANCO BPM/STM"/>
        <s v="NEXI/STELLANTIS/LEONARDO/PIRELLI"/>
        <s v="A2A/ENEL/REPSOL/ENGIE"/>
        <s v="STELLANTIS/GENERAL MOTORS/TESLA"/>
        <s v="CARNIVAL/LUFTHANSA/AIRBNB"/>
        <s v="PLUG POWER INC/SUNRUN INC"/>
        <s v="MODERNA/EXELIXIS INC/VERTEX PHARMA INC"/>
        <s v="CAPRI HOLDINGS/BURBERRY/REALREAL"/>
        <s v="ZALANDO/FOOT LOCKER/PAYPAL"/>
        <s v="VESTAS WIND/FIRST SOLAR/SUNRUN"/>
        <s v="TENARIS/NEXI/PIRELLI"/>
        <s v="BHP/EXELON/BWX TECHNOLOGIES"/>
        <s v="BALLARD POW SYS/PLUG POW/BLOOM ENE CORP"/>
        <s v="STMICROELECTRONICS/NEXI/STELLANTIS"/>
        <s v="FERRARI/MONCLER/SALVATORE FERRAGAMO"/>
        <s v="SUNRUN/SOLARDEDGE/SUNNOVA"/>
        <s v="MONCLER/CAPRI HOLDINGS/PORSCHE"/>
        <s v="NEXI/PIRELLI/STELLANTIS/UNICREDIT"/>
        <s v="CANADIAN SOLAR/SUNNOVA"/>
        <s v="FERRAGAMO/TENARIS/UNICREDIT"/>
        <s v="ENI/NEXI/FINECO"/>
        <s v="BURBERRY/FERRAGAMO/PORSCHE AUTOMOBIL"/>
        <s v="AMERICAN AIRLINES GROUP/AIRFRANCE/DELTA"/>
        <s v="AIRBUS/BOEING/LEONARDO"/>
        <s v="AIRBNB/CARNIVAL/TRIPADVISOR"/>
        <s v="MARVELL/C3.AI/UIPATH"/>
        <s v="VOLKSWAGEN/TESLA/RENAULT"/>
        <s v="ENEL/PLUG/SIEMENS"/>
        <s v="BLOOM ENERGY/SUNNOVA ENERGY/SUNRUN"/>
        <s v="STMICROELECTRONICS/TENARIS/INTESA"/>
        <s v="BPM/ENI/MONCL"/>
        <s v="PLUG/SUNNOVA/SUNRUN"/>
        <s v="ENEL/NEXTERA/VESTAS"/>
        <s v="ADIDAS/ESSILORLUXOTTICA/NIKE"/>
        <s v="ASML/INFIN/SAP"/>
        <s v="CARNIVAL/AIRBNB/AIR FRANCE-KLM"/>
        <s v="MODERNA/MERCK/BAYER"/>
        <s v="ENPH/SUNRUN/VEOLIA"/>
        <s v="BALLARD/RIVIAN/TSLA"/>
        <s v="STLAM/STM/TELECOMITA"/>
        <s v="INTESA SANPAOLO/STM/STELLANTIS"/>
        <s v="ENI/MONC/POSTE"/>
        <s v="GENERALI/BPM/ENI/STM"/>
        <s v="KERING/LVMH/RH"/>
        <s v="AMERIC AIR/LUFTHANSA/AIRBNB"/>
        <s v="MBG/RNO/TSLA"/>
        <s v="STLAM/STM/TENA"/>
        <s v="PIRC/MONC/TIT"/>
        <s v="AXA/ALLIANZ/GENERALI/SWISS RE"/>
        <s v="BMW/MERCEDES BENZ/TESLA"/>
        <s v="BRUNELLO CUCIN/MONCLER/FERRAGAMO"/>
        <s v="GENERALI/ENEL/STELLANTIS"/>
        <s v="FORD/NISSAN/RENAULT"/>
        <s v="C3.AI/SYMBOTIC/UIPATH"/>
        <s v="APPLE/NEXI/PAYPAL"/>
        <s v="AIR FRA-KLM/AMERICAN AIR/ROYAL C"/>
        <s v="SOLAR/SUNRUN/VEOLIA"/>
        <s v="ENI/STMMI/TIT"/>
        <s v="ESTEELAUDER/KER/SFER"/>
        <s v="FSLR/NEE/RUN"/>
        <s v="BPM/STELLANTIS/TELECOM"/>
        <s v="ENEL/TELECOM ITA/UNICREDIT"/>
        <s v="MONCLER/BRUNELLO C/LUXOTTICA/CIE"/>
        <s v="LEONARDO/SAFRAN/RHEINMET/BOEING"/>
        <s v="RIVIAN/FORD/GENERAL MOTORS"/>
        <s v="C3.AI/META/UIPATH"/>
        <s v="ENI/INTESA/TELECOM"/>
        <s v="MONCLER/STELLANTIS/STM/TELECOM"/>
        <s v="PORSCHE/TESLA/VOLKSWAGEN"/>
        <s v="AMD/ARM/C3 AI"/>
        <s v="F LOCKER/R LAUREN/VICTORIAS SECRET"/>
        <s v="FIRST SOLAR/NEXTERA/SUNNOVA"/>
        <s v="AIR FRANCE KLM/LUFTHANSA"/>
        <s v="ENEL/TENARIS/POSTE ITALIANE/DIASORIN"/>
        <s v="TELECOM ITA/TENARIS/A2A/BRUNELLO CUCIN"/>
        <s v="GENERALI/ALLIANZ/AXA/PRUDENTIAL"/>
        <s v="A2A/ENGIE/RWE/VEOLIA"/>
        <s v="RENAULT/BMW/TESLA"/>
        <s v="BLACKSTONE/AZIMUT/BLACKROCK"/>
        <s v="AIRBNB/BOOKING/NORWEGIAN CRUISE LINE"/>
        <s v="PEPSICO/STARBUCKS/WK KELLOGG"/>
        <s v="ENPHASE ENE/SOLAREDGE/BALLARD POW SYS"/>
        <s v="BAMI/DIA/STLAM/UCG"/>
        <s v="ISP/ENI/UCG/LEONARDO"/>
        <s v="STM/STLA/POSTE/TENAR"/>
        <s v="CUCINELLI/FERRAGAMO/LUX/FERRARI"/>
        <s v="RH/RALPH LAUREN/LVMH"/>
        <s v="MERCEDES/FORD/TESLA"/>
        <s v="AMD/MICRON TECHNOLOGY/NVIDIA"/>
        <s v="SOLAR/ENPH/VEOLIA"/>
        <s v="ENI/ENEL/LDO/UCG"/>
        <s v="PORSCHE AG/RENAULT/STELLANTIS"/>
        <s v="IBE/SEDG/VIE"/>
        <s v="ASM INTERNATIONAL"/>
        <s v="C3.ai Inc"/>
        <s v="ENI/TENARIS/LDO/STM"/>
        <s v="AIRBNB/ROYAL CARIBBEAN INTERNATIONAL/TRI"/>
        <s v="ENPHASE/BLOOM/SOLAR"/>
        <s v="BPE/BAMI/STLAM/STMMI"/>
        <s v="DIA/LDO/NEXI/TEN"/>
        <s v="BBVA/ACA/ISP/GLE"/>
        <s v="NVIDIA/C3.AI/UIPATH"/>
        <s v="BMPS/BPER/FINECO"/>
        <s v="BAMI/BMPS/MB/UCG"/>
        <s v="PORSCHE/FORD/RENAULT"/>
        <s v="CEG/DOMINION/ENPH"/>
        <s v="G/BMPS/BAMI/STLAM"/>
        <s v="G/BAMI/STLAM/STMMI"/>
        <s v="A2A/LDO/STMMI/TIT"/>
        <s v="G/BMPS/ENEL/ENI"/>
        <s v="AMD/AMAT/IFX/MU"/>
        <s v="MSFT/NVDA/TSLA/PATH"/>
        <s v="AMZN/AI/INTC/NFLX"/>
        <s v="CSIQ/CEG/VWS"/>
        <s v="BRUNELLO CUCINELLI/ESTEE LAUDER/KERING"/>
        <s v="ENI/LDO/STMMI/ENEL"/>
        <s v="AGS/CS/CNC/ELV"/>
        <s v="MCD/CPG/KHC/KLG"/>
        <s v="ENGIE/A2A/VEOLIA/NEXTERA"/>
        <s v="DIAS/ENEL/BPER/LDO"/>
        <s v="MPS/BPM/MEDIOBANCA"/>
        <s v="BRUNELLOC/LDO/STM/TEN"/>
        <s v="NVIDIA/PALO/UIPATH"/>
        <s v="DOMINION/ENPH/VEOLIA"/>
        <s v="STLAM/STMMI/LDO/MONC"/>
        <s v="INFINEON/MU/AMD/NVDA"/>
        <s v="MPS/BPM/BPER/FINECO"/>
        <s v="MB/INTESA/ENI/ENEL"/>
        <s v="STLA/STM/TELECOM/CAMPARI"/>
        <s v="AXA/PRUD/AEGON/AMERICAN INT"/>
        <s v="KERING/MONCLER/RALPHL/BOSS"/>
        <s v="C3.AI/MICR/ASML/UIPATH"/>
        <s v="CONSTELL/VESTAS/SIEMENS"/>
        <s v="MPS/BPER/FINECO/NEXI"/>
        <s v="ENI/LDO/PST/TIT"/>
        <s v="G/RACE/MONC/UCG"/>
        <s v="A2A/ENEL/ERG/SIEMENS"/>
        <s v="AMD/GOOG/QCOM/VZ"/>
        <s v="CISCO/NVIDIA/TESLA"/>
        <s v="BRCUC/PORSCH/KER/PVH"/>
        <s v="DELL/INTEL/MICRON T"/>
        <s v="DIAS/ENEL/LDO/STM"/>
        <s v="A2A/ENEL/ERG/TELECOM ITA"/>
        <s v="ASM/INFINEON/NXP/STM"/>
        <s v="EQUINOR/NEXTERA/RWE/VEOLIA"/>
        <s v="ENI/EXXON/NVIDIA/TESLA"/>
        <s v="INVES/JEFF/KKR/WELLS"/>
        <s v="CHART/NTFLX/WALT DIS/WARNER"/>
        <s v="ALPH/AMZN/INTEL/NVIDIA"/>
        <s v="C3.AI/META/TESLA"/>
        <s v="BPER/INTESA"/>
        <s v="INTESA/MEDIOBANCA/BPER BANCA"/>
        <s v="MPS/BPER/FINECO/UCG"/>
        <s v="G/LDO/STM/ENEL"/>
        <s v="TEN/STLA/RACE/MONC"/>
        <s v="ENGIE/NEXT/VEOLIA/SIEM"/>
        <s v="KER/BURB/RALPH/PVH"/>
        <s v="F/MBG/RNO"/>
        <s v="SAP/TESLA/NVIDIA"/>
        <s v="META/MSFT/NVDA/TSLA"/>
        <s v="BANCO BPM/MEDIOBANCA"/>
        <s v="ENEL/BPM/G/LDO"/>
        <s v="MONC/RACE/PIRC/STLA"/>
        <s v="LDO/STLA/POSTE/STM"/>
        <s v="G/AEGON/NN/SWISS"/>
        <s v="BARC/COMMER/SAN/BBVA"/>
        <s v="KERING/ROYAL/BURB"/>
        <s v="C3.AI/NVIDIA/SYNOPS"/>
        <s v="NVDA/MSFT/AMZN/META"/>
        <s v="MEDIOBANCA/BPM/BPER"/>
        <s v="UCG/ISP/FINECO/MPS"/>
        <s v="ENEL/LDO/UCG/G"/>
        <s v="POSTE/MONC/ENI/STM"/>
        <s v="DIA/STLAM/TEN/PIRC"/>
        <s v="THAL/AIRB/LDO/RHEIN"/>
        <s v="RNO/BYD/BMW/PORSCHE"/>
        <s v="MSFT/CISCO/C3.AI"/>
        <s v="ASML/TESLA/AMD"/>
        <s v="BPM/MB/ISP/MPS"/>
        <s v="INTESA/GENERAL/MPS"/>
        <s v="BPER/MB"/>
        <s v="FERRARI/HP/SHELL/UCG"/>
        <s v="ENEL/GENERALI/LDO"/>
        <s v="STMMI/TEN/A2A/TIT"/>
        <s v="SAF/NOC/SAABB/LDO"/>
        <s v="RHM/AIR/MTX/HO"/>
        <s v="RNO/P911/F/MBG"/>
        <s v="META/TSLA/GOOGL"/>
        <s v="AI/PLTR/GOOGL"/>
        <s v="ALIBABA/AMZN/ZAL"/>
        <s v="LDO/PIRC/SRG/STLAM"/>
        <s v="BARCLAYS/BPM/UCG"/>
        <s v="STLA/SNAM/RACE/TIT"/>
        <s v="THAL/LDO/RHEIN/SAFR"/>
        <s v="C3.A/PALANTIR/META"/>
        <s v="UNICREDIT/MEDIOBANCA/BPER BANCA"/>
        <s v="UCG/MB/BMPS/BPER"/>
        <s v="G/ENEL/ENI/LDO"/>
        <s v="LDO/ERG/RACE/MONCL"/>
        <s v="RHEIN/LDO/SAAB/RR"/>
        <s v="TSLA/NVDA/GOOGL"/>
        <s v="EQUIN/NEXT/ENI/BP"/>
        <s v="NDX/SX7E/SX6E/NKY"/>
        <s v="UNICREDIT/BPER BANCA"/>
        <s v="LEONARDO/ENI/BPM"/>
        <s v="LDO/RHEIN/SAAB/DASSA"/>
        <s v="BARCLAYS/COMMERZBANK"/>
        <s v="ENI/ENEL/LDO"/>
        <s v="RACE/GENERALI/BAMI"/>
        <s v="ENI/MONC/AZMT/TIT"/>
        <s v="AXA/SCOR/G/UNIPOL"/>
        <s v="LDO/MTU/BOEIN/AIRBUS"/>
        <s v="ENGIE/E.ON/VEOL/NEXT"/>
        <s v="ARCEL/ALC/ANGLO/NEWM"/>
        <s v="SALES/ALPHABET/C3.AI"/>
        <s v="BAY/ELI/MERCK/ROCHE"/>
        <s v="SX7E/NKY/RTY/SX6E"/>
        <s v="SX7E/FTSEMIB/CAC/DAX"/>
        <s v="PRYSM/STLA/STM/UCG"/>
        <s v="AIRBNB/CARNIVAL/LUFTHANSA/EXPEDIA"/>
        <s v="SOLACTIVE CYBER SECURITY TECH 3.5% DECR"/>
        <s v="PayPal Holdings Inc"/>
        <s v="BLOOMBERG INFL EURO EQUITY WINNERS 22 D"/>
        <s v="AXA"/>
        <s v="STELLANTIS/TELECOM ITALIA/UNICREDIT"/>
        <s v="STOXX EUROPE SELECT DIVIDEND 30"/>
        <s v="SOLACTIVE HYDROGEN ESG EUR INDEX"/>
        <s v="LVMH/AMD"/>
        <s v="EURNEXT CORE EUR&amp;GLBL CLIM CHG EW DEC 5%"/>
        <s v="AMD/BEYOND MEAT/STM FR/TESLA/ZOOM"/>
        <s v="ADIDAS"/>
        <s v="BOUYGUES"/>
        <s v="MICRON TECHNOLOGY IN"/>
        <s v="ANGLOAMER"/>
        <s v="SOLACTIVE EURPE GREENDEAL SELION AR5%IND"/>
        <s v="AIRBUS"/>
        <s v="ADVANTEST CORPORATIO"/>
        <s v="DHL/LYFT INC"/>
        <s v="Euronext Eurozone Div &amp; Gov 40EW DEC5%"/>
        <s v="LVMH MOET HENNESSY LOUIS VUITTON/VF"/>
        <s v="INTEL/QUALCOMM"/>
        <s v="BOOKING/STARBUCKS"/>
        <s v="ANGLO AMERICAN/BASF"/>
        <s v="ADVANTEST/NOKIA/NXP"/>
        <s v="S&amp;P NEXTGENERATIONEU RECOVERY EQU 5% DEC"/>
        <s v="LOGITECH"/>
        <s v="NEXI/VISA"/>
        <s v="ELECTRONIC ARTS/TAKETWO INTERACTIVE SOFT"/>
        <s v="ASML HOLDING"/>
        <s v="KERING/LOREAL"/>
        <s v="BASF SE/LINDE PLC"/>
        <s v="AKZO NOBEL NV/COVESTRO AG"/>
        <s v="PEPSICO INC/PERNOD RICARD SA"/>
        <s v="FEDEX CORP/UNITED PARCEL SERVICE"/>
        <s v="EON"/>
        <s v="S&amp;P GLBL CLEAN ENERGY 3.5% DECREMENT IND"/>
        <s v="ABBVIE INC/PFIZER INC"/>
        <s v="CAPGEMINI/SAP"/>
        <s v="EBAY"/>
        <s v="BOSTON SCIENTIFIC CORP/KONINKLIJKE PHILI"/>
        <s v="S&amp;P EUUSAJAP100 NET02050 PARISALIGNSEL5%"/>
        <s v="GENERALI/NN GROUP"/>
        <s v="NOKIA OYJ"/>
        <s v="RMS/KER/MONC"/>
        <s v="ADIDAS/KERING"/>
        <s v="SOLACTIVE SEMICONDUCTOR EQUIP 21 AR5%IND"/>
        <s v="S&amp;P TRANS 100 ESGSEL QUALWEIGH 5%DEC IND"/>
        <s v="AMGEN/ROCHE"/>
        <s v="S AND P 500"/>
        <s v="ROCHE HOLDING/SANOFI"/>
        <s v="EURNEXT EUR LARGE CAP BIODIVE LEAD 30 DE"/>
        <s v="DIAGEO/HEINEKEN"/>
        <s v="COMCAST/THE WALT DISNEY"/>
        <s v="BP PLC"/>
        <s v="M-BENZ/DAIMLER TRUCK HOLDING"/>
        <s v="ISTOXX EUROPE 600 ESG-X NR DECREMENT 4.7"/>
        <s v="ADIDAS/BNP/NIKE"/>
        <s v="MSCI EMERGING MARKETS"/>
        <s v="MEDIOBANCA/INTESA SANPAOLO/ASSICURAZIONI"/>
        <s v="AXA/ALLIANZ/GENER/ING/MUENCHENER RUECKVE"/>
        <s v="Shell Plc"/>
        <s v="MERCK/ABBOTT LABORATORIES"/>
        <s v="NESTLE/UNILEVER"/>
        <s v="NOVARTIS/MERCK/SANDOZ"/>
        <s v="MERCEDESBENZ/TESLA/VALEO"/>
        <s v="WALT DISNEY CO"/>
        <s v="COCA-COLA/WALT DISNEY"/>
        <s v="B GENER/UNIPOL/TELECOM/STELLANTIS/POSTE"/>
        <s v="NIKE/ADIDAS"/>
        <s v="ENEL/RWE/VEOLIA"/>
        <s v="ARCELORMITTAL/CLEVELAND-CLIFFS"/>
        <s v="AIR FRANCE-KLM/PUMA/SIEMENS/VALEO"/>
        <s v="STELLANTIS/KERING/FINECO"/>
        <s v="GENERALI/MEDIOBANCA/LEONARDO"/>
        <s v="Solaredge Technologies"/>
        <s v="ENEL/VEOLIA ENVIRON/VESTAS WIND"/>
        <s v="SIE/PFE/ENEl/VOW3"/>
        <s v="MODERNA/PFIZER"/>
        <s v="STM/UCG"/>
        <s v="RWE/ENAGAS/ENEL"/>
        <s v="STLA/MONC"/>
        <s v="GENERALI/MEDIOBANCA/SNAM"/>
        <s v="ING/NEXI/TENARIS"/>
        <s v="STM/REPSOL"/>
        <s v="GOOGL/MSFT/NVDIA"/>
        <s v="ENI/STELLANTIS"/>
        <s v="KERING/PAYPAL"/>
        <s v="SOLACTIVE EURPE AND UNTSTATES TECH 30/70"/>
        <s v="FERRARI/ISP/ENI"/>
        <s v="ASM/BPM/SIEMENS"/>
        <s v="ISP/NEXI/STM"/>
        <s v="PFIZER/ROCHE HOLDING"/>
        <s v="EURTRY EXCHANGE RATE"/>
        <s v="BMPS/TIT/SPM"/>
        <s v="BMPS/UCG/STMMI"/>
        <s v="NOVARTIS"/>
        <s v="BKT 2 STOXX EUR 600"/>
        <s v="GENERALI/POSTE ITALIANE"/>
        <s v="BANCO BPM/ENI/FINECO"/>
        <s v="KERING/AIRBUS/BMW"/>
        <s v="AMAZON/MICROSOFT/TESLA"/>
        <s v="VOW/BABA/INTL"/>
        <s v="BAMI/BPER/ENEL/ISP"/>
        <s v="BPER/CREDIT AGR/MPS"/>
        <s v="BPER/UCG/ISP/ENEL"/>
        <s v="ALPHAB/AMAZON/NVIDIA/TESLA"/>
        <s v="STMMI/ASML/IFX"/>
        <s v="ENI/UNICREDIT/MPS"/>
        <s v="BPE/NEXI/STM/ITALGAS"/>
        <s v="ALLEGRO TRANSAT FUND"/>
        <s v="FINECO/UNICREDIT/MPS"/>
        <s v="NESTLE/KRAFT HEINZ"/>
        <s v="BNP/KER/STMMI/MONC"/>
        <s v="BRBY/KERING/FERRARI"/>
        <s v="ENI/ENEL/TERNA/SNAM"/>
        <s v="DIASORIN/SAIPEM/NEXI"/>
        <s v="STM/STLAM/TELECOM"/>
        <s v="GENERALI/BPM/MEDIOBANCA"/>
        <s v="MPS/FERRARI/BRUNELLO"/>
        <s v="MEDTRONIC/THERMO FISHER SCIENTIFIC"/>
        <s v="EXXON MOBILE"/>
        <s v="REPSOL YPF S.A."/>
        <s v="DEU TELEK/ORANGE/NOKIA/KONINKLE/TELEFONI"/>
        <s v="DAX PR"/>
        <s v="ENGIE/VEOLIA ENV/IBERDROLA/E.ON/ENEL"/>
        <s v="BAYERISCHE MOTOREN W"/>
        <s v="ANGLO AMERICAN/ARCELOR MITTAL/RIO TINTO"/>
        <s v="NEL ASA/PLUG POWER/SUNRUN"/>
        <s v="IBERDROLA/PLUG POWER/VERBUND"/>
        <s v="A2A/NEXI/UNICREDIT"/>
        <s v="BAYER/MODERNA/PFIZER"/>
        <s v="CONTIN/MERCEDES/PORSCHE/STELLANT/FERRARI"/>
        <s v="BAYER AG/DEERE CO/DSM"/>
        <s v="BAYER/ROCHE"/>
        <s v="SALESFORCE.COM INC"/>
        <s v="EASYJET/LUFTHANSA/AIR FRANCE-KLM"/>
        <s v="BNP/ING/SOCIETE GENERALE/BBVA/BSANTAND"/>
        <s v="ZALANDO/CIE FINANCIERE/SWATCH"/>
        <s v="VALE/RIO TINTO/GLENCORE PLC/BHP"/>
        <s v="COMPAGNIE FINANCIÈRE RICHEMONT/KERING"/>
        <s v="PORSCHE AUTOMOBIL/UNICREDIT/MONCLER"/>
        <s v="PLUG POWER/SUNRUN/ENEL"/>
        <s v="BAYER/SANOFI/MERCK/PFIZER"/>
        <s v="NIKKEI 225"/>
        <s v="BPER/PIRELLI/STM FR"/>
        <s v="LUFTHANSA/EASYJET/AIR FR-KLM/UNITED AIRL"/>
        <s v="RWE"/>
        <s v="LUFTHANSA/EASYJET/AMERICAN AIRLINES"/>
        <s v="STOXX Europe 600 Basic Resources"/>
        <s v="NOKIA/SAMSUNG/TDK"/>
        <s v="STELLANTIS/VOLKSWAGEN"/>
        <s v="L'OREAL/DANONE/ADIDAS"/>
        <s v="FERRARI/MERCEDES-BENZ"/>
        <s v="SIEMENS AG"/>
        <s v="WARNER BROS DISCOVERY"/>
        <s v="ASML/STM FR"/>
        <s v="AMER AIR/BOEING/DEUTSCHE LUFTHA"/>
        <s v="LVMH"/>
        <s v="ELI LILLY/MERCK"/>
        <s v="MERCEDES-BENZ/PORSCHE"/>
        <s v="ENGIE"/>
        <s v="MERCEDES/LVMH/BMW/PERNOD RICARD/KERING"/>
        <s v="BNP PARIBAS/BBVA/CREDIT AGR/ING/BSANTAND"/>
        <s v="A2A/STELLANTIS/ENI"/>
        <s v="LVMH/APPLE/BARRICK GOLD"/>
        <s v="ISXX DECR STLA/VOLKS"/>
        <s v="NEXI/GENERALI"/>
        <s v="BASKET 3 STOXX EU 600"/>
        <s v="MICROSOFT/AMAZON/NVIDIA"/>
        <s v="RICHEMONT/KERING/MONCLER"/>
        <s v="BNP PARIBAS/ENEL/KERING"/>
        <s v="INTESA SANPAOLO/UNICREDIT/NEXI/BANCO BPM"/>
        <s v="ISP/ENI/STLA/LVMH"/>
        <s v="STLA/UCG/ENI/RACE"/>
        <s v="ENEL/ISP/STM"/>
        <s v="ISP/MB/MONTEPASCHI"/>
        <s v="ENI/G/RACE/BPM"/>
        <s v="E.ON/ENGIE/ENEL/RWE"/>
        <s v="A2A/ENEL/ENGIE/RWE"/>
        <s v="BPM/VOLKS/INFIN"/>
        <s v="RICHEMONT"/>
        <s v="LOREAL/MOND/PERN/WAL"/>
        <s v="BPM/ENI/ISP/MONC"/>
        <s v="UCG/ENI/STM/STLA"/>
        <s v="S&amp;P EUR50 SYN5% IDX"/>
        <s v="MONC/CUCINELLI/KER"/>
        <s v="BAYER,INTESA,ENI,RNO"/>
        <s v="ENI/FINECOBANK/INTESA SANPAOLO"/>
        <s v="ENI/BPM/STM/STLA"/>
        <s v="CR AGRIC/ZURICH/BASF"/>
        <s v="BPM/ENI/FINECO/ISP"/>
        <s v="Former Charter Communications Parent Inc"/>
        <s v="MICROSOFT/NVIDIA/UIPATH"/>
        <s v="SAINT-GOBAIN"/>
        <s v="VEOLIA ENVIRONNEMENT"/>
        <s v="BNP/LVMH/TOTAL"/>
        <s v="AIRBUS/ENGIE"/>
        <s v="AMGEN/TOKYO ELEC/ADIDAS"/>
        <s v="VOLKSWAGEN/RENAULT"/>
        <s v="ENEL/STELLANTIS/UNICREDIT/INTESA SANP"/>
        <s v="BSK 4 ISTOXX DECR ENEL/ENI/MERCEDES/STLA"/>
        <s v="EMBRACER/UBISOFT"/>
        <s v="ENI/MEDIOBANCA/STELLANTIS"/>
        <s v="TUI1/LHA/EZJ"/>
        <s v="PERNOD RICARD"/>
        <s v="UNICREDIT/ENEL/PFIZER"/>
        <s v="DOLLAR GENERAL"/>
        <s v="E.ON/ENEL"/>
        <s v="ENGIE/IBERDROLA"/>
        <s v="Lenovo Group Limited"/>
        <s v="AMD/INTEL/STMICROELECTRONICS"/>
        <s v="ENI/ENEL/TESLA/ADIDAS"/>
        <s v="BAYER/GRIFOLS/PFIZER"/>
        <s v="FINECOBANK/CPR/MONCLER"/>
        <s v="AMD/NVIDIA/ALPHABET"/>
        <s v="BANCO BPM/STMMI/STELLANTIS/TENARIS"/>
        <s v="ARM HOLDINGS/C3.AI INC/NVIDIA"/>
        <s v="UNICREDIT/ABN AMRO/COMMERZBANK"/>
        <s v="BANCO BPM/UNICREDIT/TESLA"/>
        <s v="PUMA/ADIDAS/FL/VF/NIKE"/>
        <s v="FERRARI /STELLANTIS/MONCLER/LEONARDO"/>
        <s v="ING"/>
        <s v="ENEL/STMICROELECTRONICS/BANCO BPM"/>
        <s v="INFINEON/SAP"/>
        <s v="ENI/BPER BANCA/GENERALI/FINECO"/>
        <s v="STELLANTIS/FERRARI/UNICREDIT/BANCO BPM"/>
        <s v="BANCO BPM/FERRARI/ENI/UNICREDIT"/>
        <s v="TEAM/INTEL/BROADCOM"/>
        <s v="ENEL/TERNA/DAVIDE CAMPARI-MILANO"/>
        <s v="STELLANTIS/FERRARI/BANCO BPM/STMMI"/>
        <s v="ADOBE/PALANTIR/MICROSOFT"/>
        <s v="ENEL/IBERDROLA/VEOLIA ENVIRON"/>
        <s v="CAPG/ORACLE/SALES"/>
        <s v="DISNEY/WARNER BROS"/>
        <s v="STMMI/STLAM/DIA/BMPS"/>
        <s v="TOTAL ENERG/REPSOL"/>
        <s v="DIA/BMPS/STLAM/BAMI"/>
        <s v="BMPS/PAYPAL/MERCEDES"/>
        <s v="BAYER/PORSCHE/INFINEON"/>
        <s v="STM/STLA/DIAS/BPM"/>
        <s v="RENAULT/STMMI/ALLIANZ"/>
        <s v="AEGON/AXA"/>
        <s v="MPS/EUROSTOXX BANKS"/>
        <s v="ENI/ENEL/SNAM/BNP"/>
        <s v="INTESA/EUROSTOXX BANKS"/>
        <s v="STMMI/BAMI/STLAM/LVMH"/>
        <s v="CAP GEMINI"/>
        <s v="BP/EXXON/REPSOL"/>
        <s v="APPLIED MATERIALS IN"/>
        <s v="AMAZON/NETFLIX"/>
        <s v="DHL/SAP/SIEMENS"/>
        <s v="INFINEON/NFLX/RIO"/>
        <s v="Mercedes-Benz Group AG"/>
        <s v="A2A/VIE/VERBUND/E.ON"/>
        <s v="BANCO SANTANDER"/>
        <s v="BAMI/BMPS/UCG/ISP"/>
        <s v="AMAZON/APPLE/TESLA"/>
        <s v="ENI/BPM/UNICREDIT/INTESA"/>
        <s v="ADIDAS/ALLIANZ/RWE"/>
        <s v="AMAZON/NVIDIA/NETFLIX"/>
        <s v="LDO/PIRC/STMMI/BPE"/>
        <s v="ISTOXX CORE EURO &amp; GLOBAL WATER DECR 5%"/>
        <s v="CONTINENTAL AG"/>
        <s v="BAMI/DIA/VOW3/ASML"/>
        <s v="UCG/MT/RNO/BAMI"/>
        <s v="ENI/ENEL/ITALGAS"/>
        <s v="SOCIETE GENERALE"/>
        <s v="AXA/BARCLAYS/INTESA"/>
        <s v="INTEL/STMMI/META"/>
        <s v="BMPS/SAIPEM/UCG"/>
        <s v="BPM/UNICREDIT/ENEL/SAIPEM"/>
        <s v="ACCENTURE/CAPGEMINI"/>
        <s v="AIRBUS/ORANGE/STM"/>
        <s v="AMPLIFON/TENARIS/STM"/>
        <s v="ADS/LEVI/NIKE"/>
        <s v="CBK/META/NESTE"/>
        <s v="STOXX 600 HEALTH/UTILITIES/OIL&amp;GAS"/>
        <s v="RWE/PORSCHE/WARNER"/>
        <s v="AXA/SHELL/TERNA"/>
        <s v="ADDS/RENAU/VODA"/>
        <s v="ENEL/INTESA/SNAM"/>
        <s v="NN GROUP"/>
        <s v="Synopsys"/>
        <s v="STLAM/BMPS/BPM/STMMI"/>
        <s v="SLB"/>
        <s v="KERING/LVMH"/>
        <s v="ENI/SAIPEM/TENARIS"/>
        <s v="BMPS/STMMI/BAMI/ISP"/>
        <s v="GRIFOLS/BASF/BAYER"/>
        <s v="ENGIE/REPSOL"/>
        <s v="BPM/G/INTESA/ENI"/>
        <s v="PORSCHE/KERING/LVMH"/>
        <s v="ENI/STMMI/BAMI"/>
        <s v="Vonovia SE"/>
        <s v="ENEL/ENI/RACE/SIEM"/>
        <s v="BPM/RACE/MONCL/STM"/>
        <s v="A2A/ENEL"/>
        <s v="TERNA/BMPS/BPM/STMMI"/>
        <s v="EON/ENEL/ENGI/RWE/VIE"/>
        <s v="BMPS/BPM/STMMI/RACE"/>
        <s v="UNIPOL/ISP/STLA"/>
        <s v="AMPLIFON/UCG/STM"/>
        <s v="SAMSUNG ELECTRONICS"/>
        <s v="ABINBEV/ASAHI"/>
        <s v="ASML/INFINEON/NXP"/>
        <s v="BMS/ROCHE/SANOFI"/>
        <s v="INTESA/LDO/UNICREDIT"/>
        <s v="AMERICAN AIRLINES/RYANAIR/EASYJET"/>
        <s v="BPM/INTESA/RACE/ENI"/>
        <s v="SXEP/NKY/FTSEMIB/OMX/KWEB"/>
        <s v="ENI/TOTAL/IBER/ENEL"/>
        <s v="BP/HUGO BOSS/INTEL"/>
        <s v="INTESA/MONCLER/UCG"/>
        <s v="ASML/MU/TSM"/>
        <s v="BPM/BPER/UCG/ISP/FBK"/>
        <s v="UCG/BPM/ENI"/>
        <s v="BPM/LEONARDO/BPER"/>
        <s v="MPS/BPER/BPM/INTESA"/>
        <s v="BPM/LEONARDO/MPS"/>
        <s v="BPM/STELLANTIS/ENEL/BPER"/>
        <s v="BPER/BBVA/UCG/SG"/>
        <s v="FERRARI/ENEL/BPM/FINECO"/>
        <s v="CITI/GS/WFC"/>
        <s v="APPLIED MAT/BROADCOM"/>
        <s v="BPER/SX7E"/>
        <s v="FTSEMIB/HSCEI/RUSSEL"/>
        <s v="KRAFT/PERNOD/NIKE"/>
        <s v="UCG/ASML/RNO/BPER"/>
        <s v="ASM/BPM/VALEO"/>
        <s v="ASML/BPM/VALEO"/>
        <s v="MPS/NEXI/STLAM/STM"/>
        <s v="INTESASANPAOLO/SOCIETEGENERALE/BANCOBPM"/>
        <s v="GENERALI/ISP/LVMH/MB"/>
        <s v="BMPS/SAIPEM/STMMI"/>
        <s v="LDO/MONC/ENEL/STLAM"/>
        <s v="ENI/ENEL/SNAM/A2A"/>
        <s v="TELECOM/SPM/PRY"/>
        <s v="LDO/RHMG/MT/TKAG"/>
        <s v="SPM/CVX/XOM/SHELL"/>
        <s v="BPE/MPS/FER/SPM/STLA"/>
        <s v="NVDA/TSLA/PLTR"/>
        <s v="BMPS/RNO/REP/CBK"/>
        <s v="SD3E/SXEP/SX6E/SXPP"/>
        <s v="ACA/BBVA/ENGI/IBE"/>
        <s v="LLY/NOVOB"/>
        <s v="AMD/NVIDIA/TESLA"/>
        <s v="POSTE AND ESTX BANK"/>
        <s v="AZN/LLY/EL"/>
        <s v="BPM/ENI/FERRARI/MONC"/>
        <s v="ASML/SNPS"/>
        <s v="AMD/INFINEON/STM"/>
        <s v="STMMI/LDO/RACE/UCG"/>
        <s v="MPC/COP/SPM/CVX"/>
        <s v="ENI/REPSOL SM"/>
        <s v="SX6E/SMI/SX7E/UKX"/>
        <s v="RACE/STMMI/BPE/MB"/>
        <s v="AXA/G/AGEAS/SWISS"/>
        <s v="ENI/A2A/SNAM/IBE"/>
        <s v="S AND P/ ASX 200"/>
        <s v="RACE/ENI/UNICREDIT"/>
        <s v="BPER/NEXI/SAIPEM"/>
        <s v="LDO/MONC/RACE/UCG"/>
        <s v="BPM/BPER/BBVA/SOCGEN"/>
        <s v="FERRARI/LEONARDO"/>
        <s v="AAL/ABNB/CCL/LHA"/>
        <s v="AMD/MSFT/SALES"/>
        <s v="BPER/BMP/BMPS/BBVA"/>
        <s v="BNP PARIBAS/UNICREDIT/SOC GEN/DEU B"/>
        <s v="COMMERZBANK"/>
        <s v="CREDIT AGRICOLE/BNP"/>
        <s v="ENI/NVDA/UCG"/>
        <s v="TESLA/STELLANTIS/NIO"/>
        <s v="EZ/NKY/UKX/SXPP"/>
        <s v="BNP PARIBAS/INTESA SANPAOLO/ALLIANZ"/>
        <s v="BARC/BPER/BPM/MPS"/>
        <s v="VINCI"/>
        <s v="UCG/BPM/NVIDIA/ISP"/>
        <s v="BNP/G/RACE/UCG"/>
        <s v="PST/MPS/RACE/MB"/>
        <s v="BPM/ENEL/G/CAMPARI"/>
        <s v="BPER/BPM/MPS/SFER"/>
        <s v="BNP/ENGI/ACA/TTE"/>
        <s v="ABN/CBK/NVDA"/>
        <s v="ABBVIE/PFIZER/ROCHE"/>
        <s v="The Kraft Heinz Company"/>
        <s v="BAYN/GRF/ASML/BPER"/>
        <s v="NOVN/NOVOB/PFE/SAN"/>
        <s v="BPER/BPM/MPS/RENAULT"/>
        <s v="FTSEMIB/NKY/SPX/SXPP"/>
        <s v="LDO/BAE/RHM/THALES"/>
        <s v="SHL/MRK/AZN/NOVOB"/>
        <s v="NDX/FXI UP/SX7E/SX5E"/>
        <s v="BPM/CPR/LDO"/>
        <s v="BAE/DASS/LDO/RHEIN"/>
        <s v="BBVA/SAN/NDA/BNP"/>
        <s v="LI/PDD/NTES/BABA"/>
        <s v="SX7E/SXAP/SXDP"/>
        <s v="AAPL/AMD/NVDA/META"/>
        <s v="BNP/ISP/UBS"/>
        <s v="NKY/NDX/SX6P/SX7P"/>
        <s v="UCG/LDO/CAMPARI"/>
        <s v="STLAM/SPM/ISP"/>
        <s v="EURO STOXX BANKS/STOXX 600 OIL &amp; GAS"/>
        <s v="CREDIT AG/BPM/MPS"/>
        <s v="SANOFI-AVENTIS"/>
        <s v="CATERPILLAR INC"/>
        <s v="ELI LILLY/PFIZER"/>
        <s v="AEGON/MERCEDES/ENI"/>
        <s v="SANT/COMMERZ/SG"/>
        <s v="UCG/STLA/STM/BPER"/>
        <s v="CAMPARI/LEONARDO"/>
        <s v="SX8P/SXPP"/>
        <s v="GENERALI/UNICREDIT"/>
        <s v="RACE/INTESA SANPAOLO"/>
        <s v="UBS GROUP AG"/>
        <s v="ISP/BPM/SG"/>
        <s v="STM/STLAM/KER/ASML"/>
        <s v="ENI/VEOLIA/RWE/SHELL"/>
        <s v="ISP/COMMER/SAN/BBVA"/>
        <s v="LEONARDO/RHEINMETALL"/>
        <s v="GENERALI/UCG/ISP"/>
        <s v="ING/AXA/BAYER"/>
        <s v="BPM/BPER/SG/UCG"/>
        <s v="SAIP/POSTE/ISP/ENEL"/>
        <s v="STM/STELLANTIS"/>
        <s v="REPSOL SM"/>
        <s v="COCA COLA CO"/>
        <s v="ENI/UCG/STLA/MPS"/>
        <s v="AMZN/META/TSLA/MSFT"/>
        <s v="UCG/MPS/ISP/BPM"/>
        <s v="AMD/ENI/LVMH"/>
        <s v="MP/ALC/ALBE/FREE"/>
        <s v="STLA/CAMPARI/LDO"/>
        <s v="COMMERZ/BBVA/BPM/MPS"/>
        <s v="AXA/ALLIA/AEGON/AGEA"/>
        <s v="STM/ENI/RACE/BC"/>
        <s v="CAMPARI/LDO/UCG/SAPM"/>
        <s v="COMMERZ/MPS/BPM/BNP"/>
        <s v="COMMERZBANK/MPS/BPM"/>
        <s v="UBS/BNP/CA/DB"/>
        <s v="STL/CAMPARI/NEXI/STM"/>
        <s v="NIKE"/>
        <s v="RACE/MERCEDES/RNO"/>
        <s v="EURO STOXX BANKS/DAX"/>
      </sharedItems>
    </cacheField>
    <cacheField name="[Measures].[Average of Average Price]" caption="Average of Average Price" numFmtId="0" hierarchy="30" level="32767"/>
    <cacheField name="[Measures].[Sum of Adjusted Turnover]" caption="Sum of Adjusted Turnover" numFmtId="0" hierarchy="34" level="32767"/>
    <cacheField name="[input_csv].[Week of Year].[Week of Year]" caption="Week of Year" numFmtId="0" hierarchy="5" level="1">
      <sharedItems containsSemiMixedTypes="0" containsNonDate="0" containsString="0"/>
    </cacheField>
    <cacheField name="[isin_info].[Issue Price].[Issue Price]" caption="Issue Price" numFmtId="0" hierarchy="16" level="1">
      <sharedItems containsString="0" containsBlank="1" containsNumber="1" minValue="11.25" maxValue="20000" count="60">
        <m/>
        <n v="1000"/>
        <n v="940"/>
        <n v="750"/>
        <n v="700"/>
        <n v="880"/>
        <n v="850"/>
        <n v="900"/>
        <n v="814"/>
        <n v="100"/>
        <n v="84.68"/>
        <n v="157.01"/>
        <n v="182.39"/>
        <n v="22.32"/>
        <n v="12.54"/>
        <n v="11.25"/>
        <n v="11.96"/>
        <n v="11.33"/>
        <n v="64.31"/>
        <n v="37.4"/>
        <n v="41.53"/>
        <n v="980"/>
        <n v="98"/>
        <n v="99.8"/>
        <n v="99.5"/>
        <n v="99.68"/>
        <n v="80"/>
        <n v="99.85"/>
        <n v="99.4"/>
        <n v="99.3"/>
        <n v="61"/>
        <n v="99.35"/>
        <n v="5000"/>
        <n v="950"/>
        <n v="982"/>
        <n v="990"/>
        <n v="995"/>
        <n v="996"/>
        <n v="970"/>
        <n v="985"/>
        <n v="838"/>
        <n v="960"/>
        <n v="975"/>
        <n v="993"/>
        <n v="825"/>
        <n v="840"/>
        <n v="778"/>
        <n v="860"/>
        <n v="20000"/>
        <n v="91"/>
        <n v="94"/>
        <n v="98.5"/>
        <n v="70"/>
        <n v="99.7"/>
        <n v="73"/>
        <n v="65"/>
        <n v="90"/>
        <n v="99"/>
        <n v="69"/>
        <n v="43.5"/>
      </sharedItems>
    </cacheField>
    <cacheField name="[type_and_subtype].[Type].[Type]" caption="Type" numFmtId="0" hierarchy="23" level="1">
      <sharedItems containsSemiMixedTypes="0" containsNonDate="0" containsString="0"/>
    </cacheField>
    <cacheField name="[input_csv].[DayEvent].[DayEvent]" caption="DayEvent" numFmtId="0" hierarchy="2" level="1">
      <sharedItems containsSemiMixedTypes="0" containsNonDate="0" containsString="0"/>
    </cacheField>
    <cacheField name="[isin_info].[Underlyings Count].[Underlyings Count]" caption="Underlyings Count" numFmtId="0" hierarchy="19" level="1">
      <sharedItems containsSemiMixedTypes="0" containsNonDate="0" containsString="0"/>
    </cacheField>
  </cacheFields>
  <cacheHierarchies count="46">
    <cacheHierarchy uniqueName="[input_csv].[ISIN]" caption="ISIN" attribute="1" defaultMemberUniqueName="[input_csv].[ISIN].[All]" allUniqueName="[input_csv].[ISIN].[All]" dimensionUniqueName="[input_csv]" displayFolder="" count="0" memberValueDatatype="130" unbalanced="0"/>
    <cacheHierarchy uniqueName="[input_csv].[VenueOfPublication]" caption="VenueOfPublication" attribute="1" defaultMemberUniqueName="[input_csv].[VenueOfPublication].[All]" allUniqueName="[input_csv].[VenueOfPublication].[All]" dimensionUniqueName="[input_csv]" displayFolder="" count="0" memberValueDatatype="130" unbalanced="0"/>
    <cacheHierarchy uniqueName="[input_csv].[DayEvent]" caption="DayEvent" attribute="1" time="1" defaultMemberUniqueName="[input_csv].[DayEvent].[All]" allUniqueName="[input_csv].[DayEvent].[All]" dimensionUniqueName="[input_csv]" displayFolder="" count="2" memberValueDatatype="7" unbalanced="0">
      <fieldsUsage count="2">
        <fieldUsage x="-1"/>
        <fieldUsage x="9"/>
      </fieldsUsage>
    </cacheHierarchy>
    <cacheHierarchy uniqueName="[input_csv].[Turnover]" caption="Turnover" attribute="1" defaultMemberUniqueName="[input_csv].[Turnover].[All]" allUniqueName="[input_csv].[Turnover].[All]" dimensionUniqueName="[input_csv]" displayFolder="" count="0" memberValueDatatype="5" unbalanced="0"/>
    <cacheHierarchy uniqueName="[input_csv].[Quantity]" caption="Quantity" attribute="1" defaultMemberUniqueName="[input_csv].[Quantity].[All]" allUniqueName="[input_csv].[Quantity].[All]" dimensionUniqueName="[input_csv]" displayFolder="" count="0" memberValueDatatype="20" unbalanced="0"/>
    <cacheHierarchy uniqueName="[input_csv].[Week of Year]" caption="Week of Year" attribute="1" defaultMemberUniqueName="[input_csv].[Week of Year].[All]" allUniqueName="[input_csv].[Week of Year].[All]" dimensionUniqueName="[input_csv]" displayFolder="" count="2" memberValueDatatype="20" unbalanced="0">
      <fieldsUsage count="2">
        <fieldUsage x="-1"/>
        <fieldUsage x="6"/>
      </fieldsUsage>
    </cacheHierarchy>
    <cacheHierarchy uniqueName="[input_csv].[Average Price]" caption="Average Price" attribute="1" defaultMemberUniqueName="[input_csv].[Average Price].[All]" allUniqueName="[input_csv].[Average Price].[All]" dimensionUniqueName="[input_csv]" displayFolder="" count="0" memberValueDatatype="5" unbalanced="0"/>
    <cacheHierarchy uniqueName="[input_csv].[Month Number]" caption="Month Number" attribute="1" defaultMemberUniqueName="[input_csv].[Month Number].[All]" allUniqueName="[input_csv].[Month Number].[All]" dimensionUniqueName="[input_csv]" displayFolder="" count="0" memberValueDatatype="20" unbalanced="0"/>
    <cacheHierarchy uniqueName="[input_csv].[Year]" caption="Year" attribute="1" defaultMemberUniqueName="[input_csv].[Year].[All]" allUniqueName="[input_csv].[Year].[All]" dimensionUniqueName="[input_csv]" displayFolder="" count="0" memberValueDatatype="20" unbalanced="0"/>
    <cacheHierarchy uniqueName="[input_csv].[Month]" caption="Month" attribute="1" defaultMemberUniqueName="[input_csv].[Month].[All]" allUniqueName="[input_csv].[Month].[All]" dimensionUniqueName="[input_csv]" displayFolder="" count="0" memberValueDatatype="130" unbalanced="0"/>
    <cacheHierarchy uniqueName="[input_csv].[Adjusted Turnover]" caption="Adjusted Turnover" attribute="1" defaultMemberUniqueName="[input_csv].[Adjusted Turnover].[All]" allUniqueName="[input_csv].[Adjusted Turnover].[All]" dimensionUniqueName="[input_csv]" displayFolder="" count="0" memberValueDatatype="5" unbalanced="0"/>
    <cacheHierarchy uniqueName="[isin_info].[ISIN]" caption="ISIN" attribute="1" defaultMemberUniqueName="[isin_info].[ISIN].[All]" allUniqueName="[isin_info].[ISIN].[All]" dimensionUniqueName="[isin_info]" displayFolder="" count="2" memberValueDatatype="130" unbalanced="0">
      <fieldsUsage count="2">
        <fieldUsage x="-1"/>
        <fieldUsage x="2"/>
      </fieldsUsage>
    </cacheHierarchy>
    <cacheHierarchy uniqueName="[isin_info].[Nome]" caption="Nome" attribute="1" defaultMemberUniqueName="[isin_info].[Nome].[All]" allUniqueName="[isin_info].[Nome].[All]" dimensionUniqueName="[isin_info]" displayFolder="" count="0" memberValueDatatype="130" unbalanced="0"/>
    <cacheHierarchy uniqueName="[isin_info].[Strategia]" caption="Strategia" attribute="1" defaultMemberUniqueName="[isin_info].[Strategia].[All]" allUniqueName="[isin_info].[Strategia].[All]" dimensionUniqueName="[isin_info]" displayFolder="" count="0" memberValueDatatype="130" unbalanced="0"/>
    <cacheHierarchy uniqueName="[isin_info].[EUSIPA Code]" caption="EUSIPA Code" attribute="1" defaultMemberUniqueName="[isin_info].[EUSIPA Code].[All]" allUniqueName="[isin_info].[EUSIPA Code].[All]" dimensionUniqueName="[isin_info]" displayFolder="" count="0" memberValueDatatype="130" unbalanced="0"/>
    <cacheHierarchy uniqueName="[isin_info].[EUSIPA Name]" caption="EUSIPA Name" attribute="1" defaultMemberUniqueName="[isin_info].[EUSIPA Name].[All]" allUniqueName="[isin_info].[EUSIPA Name].[All]" dimensionUniqueName="[isin_info]" displayFolder="" count="0" memberValueDatatype="130" unbalanced="0"/>
    <cacheHierarchy uniqueName="[isin_info].[Issue Price]" caption="Issue Price" attribute="1" defaultMemberUniqueName="[isin_info].[Issue Price].[All]" allUniqueName="[isin_info].[Issue Price].[All]" dimensionUniqueName="[isin_info]" displayFolder="" count="2" memberValueDatatype="5" unbalanced="0">
      <fieldsUsage count="2">
        <fieldUsage x="-1"/>
        <fieldUsage x="7"/>
      </fieldsUsage>
    </cacheHierarchy>
    <cacheHierarchy uniqueName="[isin_info].[Emittente]" caption="Emittente" attribute="1" defaultMemberUniqueName="[isin_info].[Emittente].[All]" allUniqueName="[isin_info].[Emittente].[All]" dimensionUniqueName="[isin_info]" displayFolder="" count="0" memberValueDatatype="130" unbalanced="0"/>
    <cacheHierarchy uniqueName="[isin_info].[Sottostanti]" caption="Sottostanti" attribute="1" defaultMemberUniqueName="[isin_info].[Sottostanti].[All]" allUniqueName="[isin_info].[Sottostanti].[All]" dimensionUniqueName="[isin_info]" displayFolder="" count="2" memberValueDatatype="130" unbalanced="0">
      <fieldsUsage count="2">
        <fieldUsage x="-1"/>
        <fieldUsage x="3"/>
      </fieldsUsage>
    </cacheHierarchy>
    <cacheHierarchy uniqueName="[isin_info].[Underlyings Count]" caption="Underlyings Count" attribute="1" defaultMemberUniqueName="[isin_info].[Underlyings Count].[All]" allUniqueName="[isin_info].[Underlyings Count].[All]" dimensionUniqueName="[isin_info]" displayFolder="" count="2" memberValueDatatype="20" unbalanced="0">
      <fieldsUsage count="2">
        <fieldUsage x="-1"/>
        <fieldUsage x="10"/>
      </fieldsUsage>
    </cacheHierarchy>
    <cacheHierarchy uniqueName="[issuers].[Original]" caption="Original" attribute="1" defaultMemberUniqueName="[issuers].[Original].[All]" allUniqueName="[issuers].[Original].[All]" dimensionUniqueName="[issuers]" displayFolder="" count="0" memberValueDatatype="130" unbalanced="0"/>
    <cacheHierarchy uniqueName="[issuers].[Issuer]" caption="Issuer" attribute="1" defaultMemberUniqueName="[issuers].[Issuer].[All]" allUniqueName="[issuers].[Issuer].[All]" dimensionUniqueName="[issuers]" displayFolder="" count="2" memberValueDatatype="130" unbalanced="0">
      <fieldsUsage count="2">
        <fieldUsage x="-1"/>
        <fieldUsage x="1"/>
      </fieldsUsage>
    </cacheHierarchy>
    <cacheHierarchy uniqueName="[type_and_subtype].[Category]" caption="Category" attribute="1" defaultMemberUniqueName="[type_and_subtype].[Category].[All]" allUniqueName="[type_and_subtype].[Category].[All]" dimensionUniqueName="[type_and_subtype]" displayFolder="" count="0" memberValueDatatype="130" unbalanced="0"/>
    <cacheHierarchy uniqueName="[type_and_subtype].[Type]" caption="Type" attribute="1" defaultMemberUniqueName="[type_and_subtype].[Type].[All]" allUniqueName="[type_and_subtype].[Type].[All]" dimensionUniqueName="[type_and_subtype]" displayFolder="" count="2" memberValueDatatype="130" unbalanced="0">
      <fieldsUsage count="2">
        <fieldUsage x="-1"/>
        <fieldUsage x="8"/>
      </fieldsUsage>
    </cacheHierarchy>
    <cacheHierarchy uniqueName="[type_and_subtype].[SubType]" caption="SubType" attribute="1" defaultMemberUniqueName="[type_and_subtype].[SubType].[All]" allUniqueName="[type_and_subtype].[SubType].[All]" dimensionUniqueName="[type_and_subtype]" displayFolder="" count="2" memberValueDatatype="130" unbalanced="0">
      <fieldsUsage count="2">
        <fieldUsage x="-1"/>
        <fieldUsage x="0"/>
      </fieldsUsage>
    </cacheHierarchy>
    <cacheHierarchy uniqueName="[und_mapping].[Original]" caption="Original" attribute="1" defaultMemberUniqueName="[und_mapping].[Original].[All]" allUniqueName="[und_mapping].[Original].[All]" dimensionUniqueName="[und_mapping]" displayFolder="" count="0" memberValueDatatype="130" unbalanced="0"/>
    <cacheHierarchy uniqueName="[und_mapping].[Sottostante]" caption="Sottostante" attribute="1" defaultMemberUniqueName="[und_mapping].[Sottostante].[All]" allUniqueName="[und_mapping].[Sottostante].[All]" dimensionUniqueName="[und_mapping]" displayFolder="" count="0" memberValueDatatype="130" unbalanced="0"/>
    <cacheHierarchy uniqueName="[underlyings].[ISIN]" caption="ISIN" attribute="1" defaultMemberUniqueName="[underlyings].[ISIN].[All]" allUniqueName="[underlyings].[ISIN].[All]" dimensionUniqueName="[underlyings]" displayFolder="" count="0" memberValueDatatype="130" unbalanced="0"/>
    <cacheHierarchy uniqueName="[underlyings].[Sottostante]" caption="Sottostante" attribute="1" defaultMemberUniqueName="[underlyings].[Sottostante].[All]" allUniqueName="[underlyings].[Sottostante].[All]" dimensionUniqueName="[underlyings]" displayFolder="" count="0" memberValueDatatype="130" unbalanced="0"/>
    <cacheHierarchy uniqueName="[Measures].[Sum of Average Price]" caption="Sum of Average Price" measure="1" displayFolder="" measureGroup="input_csv" count="0">
      <extLst>
        <ext xmlns:x15="http://schemas.microsoft.com/office/spreadsheetml/2010/11/main" uri="{B97F6D7D-B522-45F9-BDA1-12C45D357490}">
          <x15:cacheHierarchy aggregatedColumn="6"/>
        </ext>
      </extLst>
    </cacheHierarchy>
    <cacheHierarchy uniqueName="[Measures].[Average of Average Price]" caption="Average of Average Price" measure="1" displayFolder="" measureGroup="input_csv" count="0" oneField="1">
      <fieldsUsage count="1">
        <fieldUsage x="4"/>
      </fieldsUsage>
      <extLst>
        <ext xmlns:x15="http://schemas.microsoft.com/office/spreadsheetml/2010/11/main" uri="{B97F6D7D-B522-45F9-BDA1-12C45D357490}">
          <x15:cacheHierarchy aggregatedColumn="6"/>
        </ext>
      </extLst>
    </cacheHierarchy>
    <cacheHierarchy uniqueName="[Measures].[Sum of Turnover]" caption="Sum of Turnover" measure="1" displayFolder="" measureGroup="input_csv" count="0">
      <extLst>
        <ext xmlns:x15="http://schemas.microsoft.com/office/spreadsheetml/2010/11/main" uri="{B97F6D7D-B522-45F9-BDA1-12C45D357490}">
          <x15:cacheHierarchy aggregatedColumn="3"/>
        </ext>
      </extLst>
    </cacheHierarchy>
    <cacheHierarchy uniqueName="[Measures].[Sum of Underlyings Count]" caption="Sum of Underlyings Count" measure="1" displayFolder="" measureGroup="isin_info" count="0">
      <extLst>
        <ext xmlns:x15="http://schemas.microsoft.com/office/spreadsheetml/2010/11/main" uri="{B97F6D7D-B522-45F9-BDA1-12C45D357490}">
          <x15:cacheHierarchy aggregatedColumn="19"/>
        </ext>
      </extLst>
    </cacheHierarchy>
    <cacheHierarchy uniqueName="[Measures].[Count of ISIN]" caption="Count of ISIN" measure="1" displayFolder="" measureGroup="input_csv" count="0">
      <extLst>
        <ext xmlns:x15="http://schemas.microsoft.com/office/spreadsheetml/2010/11/main" uri="{B97F6D7D-B522-45F9-BDA1-12C45D357490}">
          <x15:cacheHierarchy aggregatedColumn="0"/>
        </ext>
      </extLst>
    </cacheHierarchy>
    <cacheHierarchy uniqueName="[Measures].[Sum of Adjusted Turnover]" caption="Sum of Adjusted Turnover" measure="1" displayFolder="" measureGroup="input_csv" count="0" oneField="1">
      <fieldsUsage count="1">
        <fieldUsage x="5"/>
      </fieldsUsage>
      <extLst>
        <ext xmlns:x15="http://schemas.microsoft.com/office/spreadsheetml/2010/11/main" uri="{B97F6D7D-B522-45F9-BDA1-12C45D357490}">
          <x15:cacheHierarchy aggregatedColumn="10"/>
        </ext>
      </extLst>
    </cacheHierarchy>
    <cacheHierarchy uniqueName="[Measures].[Adjusted Turnover by Underlying]" caption="Adjusted Turnover by Underlying" measure="1" displayFolder="" measureGroup="isin_info" count="0"/>
    <cacheHierarchy uniqueName="[Measures].[Quantity by Underlying]" caption="Quantity by Underlying" measure="1" displayFolder="" measureGroup="isin_info" count="0"/>
    <cacheHierarchy uniqueName="[Measures].[Average Price by Underlying]" caption="Average Price by Underlying" measure="1" displayFolder="" measureGroup="isin_info" count="0"/>
    <cacheHierarchy uniqueName="[Measures].[Turnover by Underlying]" caption="Turnover by Underlying" measure="1" displayFolder="" measureGroup="isin_info" count="0"/>
    <cacheHierarchy uniqueName="[Measures].[__XL_Count isin_info]" caption="__XL_Count isin_info" measure="1" displayFolder="" measureGroup="isin_info" count="0" hidden="1"/>
    <cacheHierarchy uniqueName="[Measures].[__XL_Count input_csv]" caption="__XL_Count input_csv" measure="1" displayFolder="" measureGroup="input_csv" count="0" hidden="1"/>
    <cacheHierarchy uniqueName="[Measures].[__XL_Count issuers]" caption="__XL_Count issuers" measure="1" displayFolder="" measureGroup="issuers" count="0" hidden="1"/>
    <cacheHierarchy uniqueName="[Measures].[__XL_Count type_and_subtype]" caption="__XL_Count type_and_subtype" measure="1" displayFolder="" measureGroup="type_and_subtype" count="0" hidden="1"/>
    <cacheHierarchy uniqueName="[Measures].[__XL_Count underlyings]" caption="__XL_Count underlyings" measure="1" displayFolder="" measureGroup="underlyings" count="0" hidden="1"/>
    <cacheHierarchy uniqueName="[Measures].[__XL_Count und_mapping]" caption="__XL_Count und_mapping" measure="1" displayFolder="" measureGroup="und_mapping" count="0" hidden="1"/>
    <cacheHierarchy uniqueName="[Measures].[__No measures defined]" caption="__No measures defined" measure="1" displayFolder="" count="0" hidden="1"/>
  </cacheHierarchies>
  <kpis count="0"/>
  <dimensions count="7">
    <dimension name="input_csv" uniqueName="[input_csv]" caption="input_csv"/>
    <dimension name="isin_info" uniqueName="[isin_info]" caption="isin_info"/>
    <dimension name="issuers" uniqueName="[issuers]" caption="issuers"/>
    <dimension measure="1" name="Measures" uniqueName="[Measures]" caption="Measures"/>
    <dimension name="type_and_subtype" uniqueName="[type_and_subtype]" caption="type_and_subtype"/>
    <dimension name="und_mapping" uniqueName="[und_mapping]" caption="und_mapping"/>
    <dimension name="underlyings" uniqueName="[underlyings]" caption="underlyings"/>
  </dimensions>
  <measureGroups count="6">
    <measureGroup name="input_csv" caption="input_csv"/>
    <measureGroup name="isin_info" caption="isin_info"/>
    <measureGroup name="issuers" caption="issuers"/>
    <measureGroup name="type_and_subtype" caption="type_and_subtype"/>
    <measureGroup name="und_mapping" caption="und_mapping"/>
    <measureGroup name="underlyings" caption="underlyings"/>
  </measureGroups>
  <maps count="15">
    <map measureGroup="0" dimension="0"/>
    <map measureGroup="0" dimension="1"/>
    <map measureGroup="0" dimension="2"/>
    <map measureGroup="0" dimension="4"/>
    <map measureGroup="1" dimension="1"/>
    <map measureGroup="1" dimension="2"/>
    <map measureGroup="1" dimension="4"/>
    <map measureGroup="2" dimension="2"/>
    <map measureGroup="3" dimension="4"/>
    <map measureGroup="4" dimension="5"/>
    <map measureGroup="5" dimension="1"/>
    <map measureGroup="5" dimension="2"/>
    <map measureGroup="5" dimension="4"/>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QUIRICO Edoardo" refreshedDate="45801.686922685185" backgroundQuery="1" createdVersion="8" refreshedVersion="8" minRefreshableVersion="3" recordCount="0" supportSubquery="1" supportAdvancedDrill="1" xr:uid="{9296889E-7726-4647-BAFC-D03BDA4EA4A0}">
  <cacheSource type="external" connectionId="12"/>
  <cacheFields count="8">
    <cacheField name="[type_and_subtype].[Type].[Type]" caption="Type" numFmtId="0" hierarchy="23" level="1">
      <sharedItems count="2">
        <s v="Investment"/>
        <s v="Leverage"/>
      </sharedItems>
    </cacheField>
    <cacheField name="[type_and_subtype].[SubType].[SubType]" caption="SubType" numFmtId="0" hierarchy="24" level="1">
      <sharedItems count="7">
        <s v="Capital Protection"/>
        <s v="Yield Enhancement"/>
        <s v="Participation"/>
        <s v="Credit Linked"/>
        <s v="Warrant"/>
        <s v="Fixed Leverage"/>
        <s v="Variable Leverage"/>
      </sharedItems>
    </cacheField>
    <cacheField name="[issuers].[Issuer].[Issuer]" caption="Issuer" numFmtId="0" hierarchy="21" level="1">
      <sharedItems count="27">
        <s v="Amundi"/>
        <s v="Banca Cesare Ponti"/>
        <s v="Banca Profilo"/>
        <s v="Banco BPM"/>
        <s v="Barclays"/>
        <s v="BNP Paribas"/>
        <s v="BPER Banca"/>
        <s v="Citi"/>
        <s v="Credit Agricole"/>
        <s v="Defensive Certificates"/>
        <s v="Deutsche Bank"/>
        <s v="EFG"/>
        <s v="Exane Solutions"/>
        <s v="Fineco"/>
        <s v="Goldman Sachs"/>
        <s v="Intesa Sanpaolo"/>
        <s v="JP Morgan"/>
        <s v="Leonteq"/>
        <s v="Marex"/>
        <s v="Mediobanca"/>
        <s v="Morgan Stanley"/>
        <s v="Natixis"/>
        <s v="Santander"/>
        <s v="Societe Generale"/>
        <s v="UBS"/>
        <s v="Unicredit"/>
        <s v="Vontobel"/>
      </sharedItems>
    </cacheField>
    <cacheField name="[input_csv].[DayEvent].[DayEvent]" caption="DayEvent" numFmtId="0" hierarchy="2" level="1">
      <sharedItems containsSemiMixedTypes="0" containsNonDate="0" containsDate="1" containsString="0" minDate="2025-05-13T00:00:00" maxDate="2025-05-24T00:00:00" count="9">
        <d v="2025-05-13T00:00:00"/>
        <d v="2025-05-14T00:00:00"/>
        <d v="2025-05-15T00:00:00"/>
        <d v="2025-05-16T00:00:00"/>
        <d v="2025-05-19T00:00:00"/>
        <d v="2025-05-20T00:00:00"/>
        <d v="2025-05-21T00:00:00"/>
        <d v="2025-05-22T00:00:00"/>
        <d v="2025-05-23T00:00:00"/>
      </sharedItems>
    </cacheField>
    <cacheField name="[input_csv].[Week of Year].[Week of Year]" caption="Week of Year" numFmtId="0" hierarchy="5" level="1">
      <sharedItems containsSemiMixedTypes="0" containsString="0" containsNumber="1" containsInteger="1" minValue="202520" maxValue="202521" count="2">
        <n v="202520"/>
        <n v="202521"/>
      </sharedItems>
      <extLst>
        <ext xmlns:x15="http://schemas.microsoft.com/office/spreadsheetml/2010/11/main" uri="{4F2E5C28-24EA-4eb8-9CBF-B6C8F9C3D259}">
          <x15:cachedUniqueNames>
            <x15:cachedUniqueName index="0" name="[input_csv].[Week of Year].&amp;[202520]"/>
            <x15:cachedUniqueName index="1" name="[input_csv].[Week of Year].&amp;[202521]"/>
          </x15:cachedUniqueNames>
        </ext>
      </extLst>
    </cacheField>
    <cacheField name="[Measures].[Sum of Adjusted Turnover]" caption="Sum of Adjusted Turnover" numFmtId="0" hierarchy="34" level="32767"/>
    <cacheField name="[input_csv].[Month].[Month]" caption="Month" numFmtId="0" hierarchy="9" level="1">
      <sharedItems containsSemiMixedTypes="0" containsNonDate="0" containsString="0"/>
    </cacheField>
    <cacheField name="[input_csv].[Year].[Year]" caption="Year" numFmtId="0" hierarchy="8" level="1">
      <sharedItems containsSemiMixedTypes="0" containsNonDate="0" containsString="0"/>
    </cacheField>
  </cacheFields>
  <cacheHierarchies count="46">
    <cacheHierarchy uniqueName="[input_csv].[ISIN]" caption="ISIN" attribute="1" defaultMemberUniqueName="[input_csv].[ISIN].[All]" allUniqueName="[input_csv].[ISIN].[All]" dimensionUniqueName="[input_csv]" displayFolder="" count="0" memberValueDatatype="130" unbalanced="0"/>
    <cacheHierarchy uniqueName="[input_csv].[VenueOfPublication]" caption="VenueOfPublication" attribute="1" defaultMemberUniqueName="[input_csv].[VenueOfPublication].[All]" allUniqueName="[input_csv].[VenueOfPublication].[All]" dimensionUniqueName="[input_csv]" displayFolder="" count="0" memberValueDatatype="130" unbalanced="0"/>
    <cacheHierarchy uniqueName="[input_csv].[DayEvent]" caption="DayEvent" attribute="1" time="1" defaultMemberUniqueName="[input_csv].[DayEvent].[All]" allUniqueName="[input_csv].[DayEvent].[All]" dimensionUniqueName="[input_csv]" displayFolder="" count="2" memberValueDatatype="7" unbalanced="0">
      <fieldsUsage count="2">
        <fieldUsage x="-1"/>
        <fieldUsage x="3"/>
      </fieldsUsage>
    </cacheHierarchy>
    <cacheHierarchy uniqueName="[input_csv].[Turnover]" caption="Turnover" attribute="1" defaultMemberUniqueName="[input_csv].[Turnover].[All]" allUniqueName="[input_csv].[Turnover].[All]" dimensionUniqueName="[input_csv]" displayFolder="" count="0" memberValueDatatype="5" unbalanced="0"/>
    <cacheHierarchy uniqueName="[input_csv].[Quantity]" caption="Quantity" attribute="1" defaultMemberUniqueName="[input_csv].[Quantity].[All]" allUniqueName="[input_csv].[Quantity].[All]" dimensionUniqueName="[input_csv]" displayFolder="" count="0" memberValueDatatype="20" unbalanced="0"/>
    <cacheHierarchy uniqueName="[input_csv].[Week of Year]" caption="Week of Year" attribute="1" defaultMemberUniqueName="[input_csv].[Week of Year].[All]" allUniqueName="[input_csv].[Week of Year].[All]" dimensionUniqueName="[input_csv]" displayFolder="" count="2" memberValueDatatype="20" unbalanced="0">
      <fieldsUsage count="2">
        <fieldUsage x="-1"/>
        <fieldUsage x="4"/>
      </fieldsUsage>
    </cacheHierarchy>
    <cacheHierarchy uniqueName="[input_csv].[Average Price]" caption="Average Price" attribute="1" defaultMemberUniqueName="[input_csv].[Average Price].[All]" allUniqueName="[input_csv].[Average Price].[All]" dimensionUniqueName="[input_csv]" displayFolder="" count="0" memberValueDatatype="5" unbalanced="0"/>
    <cacheHierarchy uniqueName="[input_csv].[Month Number]" caption="Month Number" attribute="1" defaultMemberUniqueName="[input_csv].[Month Number].[All]" allUniqueName="[input_csv].[Month Number].[All]" dimensionUniqueName="[input_csv]" displayFolder="" count="0" memberValueDatatype="20" unbalanced="0"/>
    <cacheHierarchy uniqueName="[input_csv].[Year]" caption="Year" attribute="1" defaultMemberUniqueName="[input_csv].[Year].[All]" allUniqueName="[input_csv].[Year].[All]" dimensionUniqueName="[input_csv]" displayFolder="" count="2" memberValueDatatype="20" unbalanced="0">
      <fieldsUsage count="2">
        <fieldUsage x="-1"/>
        <fieldUsage x="7"/>
      </fieldsUsage>
    </cacheHierarchy>
    <cacheHierarchy uniqueName="[input_csv].[Month]" caption="Month" attribute="1" defaultMemberUniqueName="[input_csv].[Month].[All]" allUniqueName="[input_csv].[Month].[All]" dimensionUniqueName="[input_csv]" displayFolder="" count="2" memberValueDatatype="130" unbalanced="0">
      <fieldsUsage count="2">
        <fieldUsage x="-1"/>
        <fieldUsage x="6"/>
      </fieldsUsage>
    </cacheHierarchy>
    <cacheHierarchy uniqueName="[input_csv].[Adjusted Turnover]" caption="Adjusted Turnover" attribute="1" defaultMemberUniqueName="[input_csv].[Adjusted Turnover].[All]" allUniqueName="[input_csv].[Adjusted Turnover].[All]" dimensionUniqueName="[input_csv]" displayFolder="" count="0" memberValueDatatype="5" unbalanced="0"/>
    <cacheHierarchy uniqueName="[isin_info].[ISIN]" caption="ISIN" attribute="1" defaultMemberUniqueName="[isin_info].[ISIN].[All]" allUniqueName="[isin_info].[ISIN].[All]" dimensionUniqueName="[isin_info]" displayFolder="" count="0" memberValueDatatype="130" unbalanced="0"/>
    <cacheHierarchy uniqueName="[isin_info].[Nome]" caption="Nome" attribute="1" defaultMemberUniqueName="[isin_info].[Nome].[All]" allUniqueName="[isin_info].[Nome].[All]" dimensionUniqueName="[isin_info]" displayFolder="" count="0" memberValueDatatype="130" unbalanced="0"/>
    <cacheHierarchy uniqueName="[isin_info].[Strategia]" caption="Strategia" attribute="1" defaultMemberUniqueName="[isin_info].[Strategia].[All]" allUniqueName="[isin_info].[Strategia].[All]" dimensionUniqueName="[isin_info]" displayFolder="" count="0" memberValueDatatype="130" unbalanced="0"/>
    <cacheHierarchy uniqueName="[isin_info].[EUSIPA Code]" caption="EUSIPA Code" attribute="1" defaultMemberUniqueName="[isin_info].[EUSIPA Code].[All]" allUniqueName="[isin_info].[EUSIPA Code].[All]" dimensionUniqueName="[isin_info]" displayFolder="" count="0" memberValueDatatype="130" unbalanced="0"/>
    <cacheHierarchy uniqueName="[isin_info].[EUSIPA Name]" caption="EUSIPA Name" attribute="1" defaultMemberUniqueName="[isin_info].[EUSIPA Name].[All]" allUniqueName="[isin_info].[EUSIPA Name].[All]" dimensionUniqueName="[isin_info]" displayFolder="" count="0" memberValueDatatype="130" unbalanced="0"/>
    <cacheHierarchy uniqueName="[isin_info].[Issue Price]" caption="Issue Price" attribute="1" defaultMemberUniqueName="[isin_info].[Issue Price].[All]" allUniqueName="[isin_info].[Issue Price].[All]" dimensionUniqueName="[isin_info]" displayFolder="" count="0" memberValueDatatype="5" unbalanced="0"/>
    <cacheHierarchy uniqueName="[isin_info].[Emittente]" caption="Emittente" attribute="1" defaultMemberUniqueName="[isin_info].[Emittente].[All]" allUniqueName="[isin_info].[Emittente].[All]" dimensionUniqueName="[isin_info]" displayFolder="" count="0" memberValueDatatype="130" unbalanced="0"/>
    <cacheHierarchy uniqueName="[isin_info].[Sottostanti]" caption="Sottostanti" attribute="1" defaultMemberUniqueName="[isin_info].[Sottostanti].[All]" allUniqueName="[isin_info].[Sottostanti].[All]" dimensionUniqueName="[isin_info]" displayFolder="" count="0" memberValueDatatype="130" unbalanced="0"/>
    <cacheHierarchy uniqueName="[isin_info].[Underlyings Count]" caption="Underlyings Count" attribute="1" defaultMemberUniqueName="[isin_info].[Underlyings Count].[All]" allUniqueName="[isin_info].[Underlyings Count].[All]" dimensionUniqueName="[isin_info]" displayFolder="" count="0" memberValueDatatype="20" unbalanced="0"/>
    <cacheHierarchy uniqueName="[issuers].[Original]" caption="Original" attribute="1" defaultMemberUniqueName="[issuers].[Original].[All]" allUniqueName="[issuers].[Original].[All]" dimensionUniqueName="[issuers]" displayFolder="" count="0" memberValueDatatype="130" unbalanced="0"/>
    <cacheHierarchy uniqueName="[issuers].[Issuer]" caption="Issuer" attribute="1" defaultMemberUniqueName="[issuers].[Issuer].[All]" allUniqueName="[issuers].[Issuer].[All]" dimensionUniqueName="[issuers]" displayFolder="" count="2" memberValueDatatype="130" unbalanced="0">
      <fieldsUsage count="2">
        <fieldUsage x="-1"/>
        <fieldUsage x="2"/>
      </fieldsUsage>
    </cacheHierarchy>
    <cacheHierarchy uniqueName="[type_and_subtype].[Category]" caption="Category" attribute="1" defaultMemberUniqueName="[type_and_subtype].[Category].[All]" allUniqueName="[type_and_subtype].[Category].[All]" dimensionUniqueName="[type_and_subtype]" displayFolder="" count="0" memberValueDatatype="130" unbalanced="0"/>
    <cacheHierarchy uniqueName="[type_and_subtype].[Type]" caption="Type" attribute="1" defaultMemberUniqueName="[type_and_subtype].[Type].[All]" allUniqueName="[type_and_subtype].[Type].[All]" dimensionUniqueName="[type_and_subtype]" displayFolder="" count="2" memberValueDatatype="130" unbalanced="0">
      <fieldsUsage count="2">
        <fieldUsage x="-1"/>
        <fieldUsage x="0"/>
      </fieldsUsage>
    </cacheHierarchy>
    <cacheHierarchy uniqueName="[type_and_subtype].[SubType]" caption="SubType" attribute="1" defaultMemberUniqueName="[type_and_subtype].[SubType].[All]" allUniqueName="[type_and_subtype].[SubType].[All]" dimensionUniqueName="[type_and_subtype]" displayFolder="" count="2" memberValueDatatype="130" unbalanced="0">
      <fieldsUsage count="2">
        <fieldUsage x="-1"/>
        <fieldUsage x="1"/>
      </fieldsUsage>
    </cacheHierarchy>
    <cacheHierarchy uniqueName="[und_mapping].[Original]" caption="Original" attribute="1" defaultMemberUniqueName="[und_mapping].[Original].[All]" allUniqueName="[und_mapping].[Original].[All]" dimensionUniqueName="[und_mapping]" displayFolder="" count="0" memberValueDatatype="130" unbalanced="0"/>
    <cacheHierarchy uniqueName="[und_mapping].[Sottostante]" caption="Sottostante" attribute="1" defaultMemberUniqueName="[und_mapping].[Sottostante].[All]" allUniqueName="[und_mapping].[Sottostante].[All]" dimensionUniqueName="[und_mapping]" displayFolder="" count="0" memberValueDatatype="130" unbalanced="0"/>
    <cacheHierarchy uniqueName="[underlyings].[ISIN]" caption="ISIN" attribute="1" defaultMemberUniqueName="[underlyings].[ISIN].[All]" allUniqueName="[underlyings].[ISIN].[All]" dimensionUniqueName="[underlyings]" displayFolder="" count="0" memberValueDatatype="130" unbalanced="0"/>
    <cacheHierarchy uniqueName="[underlyings].[Sottostante]" caption="Sottostante" attribute="1" defaultMemberUniqueName="[underlyings].[Sottostante].[All]" allUniqueName="[underlyings].[Sottostante].[All]" dimensionUniqueName="[underlyings]" displayFolder="" count="0" memberValueDatatype="130" unbalanced="0"/>
    <cacheHierarchy uniqueName="[Measures].[Sum of Average Price]" caption="Sum of Average Price" measure="1" displayFolder="" measureGroup="input_csv" count="0">
      <extLst>
        <ext xmlns:x15="http://schemas.microsoft.com/office/spreadsheetml/2010/11/main" uri="{B97F6D7D-B522-45F9-BDA1-12C45D357490}">
          <x15:cacheHierarchy aggregatedColumn="6"/>
        </ext>
      </extLst>
    </cacheHierarchy>
    <cacheHierarchy uniqueName="[Measures].[Average of Average Price]" caption="Average of Average Price" measure="1" displayFolder="" measureGroup="input_csv" count="0">
      <extLst>
        <ext xmlns:x15="http://schemas.microsoft.com/office/spreadsheetml/2010/11/main" uri="{B97F6D7D-B522-45F9-BDA1-12C45D357490}">
          <x15:cacheHierarchy aggregatedColumn="6"/>
        </ext>
      </extLst>
    </cacheHierarchy>
    <cacheHierarchy uniqueName="[Measures].[Sum of Turnover]" caption="Sum of Turnover" measure="1" displayFolder="" measureGroup="input_csv" count="0">
      <extLst>
        <ext xmlns:x15="http://schemas.microsoft.com/office/spreadsheetml/2010/11/main" uri="{B97F6D7D-B522-45F9-BDA1-12C45D357490}">
          <x15:cacheHierarchy aggregatedColumn="3"/>
        </ext>
      </extLst>
    </cacheHierarchy>
    <cacheHierarchy uniqueName="[Measures].[Sum of Underlyings Count]" caption="Sum of Underlyings Count" measure="1" displayFolder="" measureGroup="isin_info" count="0">
      <extLst>
        <ext xmlns:x15="http://schemas.microsoft.com/office/spreadsheetml/2010/11/main" uri="{B97F6D7D-B522-45F9-BDA1-12C45D357490}">
          <x15:cacheHierarchy aggregatedColumn="19"/>
        </ext>
      </extLst>
    </cacheHierarchy>
    <cacheHierarchy uniqueName="[Measures].[Count of ISIN]" caption="Count of ISIN" measure="1" displayFolder="" measureGroup="input_csv" count="0">
      <extLst>
        <ext xmlns:x15="http://schemas.microsoft.com/office/spreadsheetml/2010/11/main" uri="{B97F6D7D-B522-45F9-BDA1-12C45D357490}">
          <x15:cacheHierarchy aggregatedColumn="0"/>
        </ext>
      </extLst>
    </cacheHierarchy>
    <cacheHierarchy uniqueName="[Measures].[Sum of Adjusted Turnover]" caption="Sum of Adjusted Turnover" measure="1" displayFolder="" measureGroup="input_csv" count="0" oneField="1">
      <fieldsUsage count="1">
        <fieldUsage x="5"/>
      </fieldsUsage>
      <extLst>
        <ext xmlns:x15="http://schemas.microsoft.com/office/spreadsheetml/2010/11/main" uri="{B97F6D7D-B522-45F9-BDA1-12C45D357490}">
          <x15:cacheHierarchy aggregatedColumn="10"/>
        </ext>
      </extLst>
    </cacheHierarchy>
    <cacheHierarchy uniqueName="[Measures].[Adjusted Turnover by Underlying]" caption="Adjusted Turnover by Underlying" measure="1" displayFolder="" measureGroup="isin_info" count="0"/>
    <cacheHierarchy uniqueName="[Measures].[Quantity by Underlying]" caption="Quantity by Underlying" measure="1" displayFolder="" measureGroup="isin_info" count="0"/>
    <cacheHierarchy uniqueName="[Measures].[Average Price by Underlying]" caption="Average Price by Underlying" measure="1" displayFolder="" measureGroup="isin_info" count="0"/>
    <cacheHierarchy uniqueName="[Measures].[Turnover by Underlying]" caption="Turnover by Underlying" measure="1" displayFolder="" measureGroup="isin_info" count="0"/>
    <cacheHierarchy uniqueName="[Measures].[__XL_Count isin_info]" caption="__XL_Count isin_info" measure="1" displayFolder="" measureGroup="isin_info" count="0" hidden="1"/>
    <cacheHierarchy uniqueName="[Measures].[__XL_Count input_csv]" caption="__XL_Count input_csv" measure="1" displayFolder="" measureGroup="input_csv" count="0" hidden="1"/>
    <cacheHierarchy uniqueName="[Measures].[__XL_Count issuers]" caption="__XL_Count issuers" measure="1" displayFolder="" measureGroup="issuers" count="0" hidden="1"/>
    <cacheHierarchy uniqueName="[Measures].[__XL_Count type_and_subtype]" caption="__XL_Count type_and_subtype" measure="1" displayFolder="" measureGroup="type_and_subtype" count="0" hidden="1"/>
    <cacheHierarchy uniqueName="[Measures].[__XL_Count underlyings]" caption="__XL_Count underlyings" measure="1" displayFolder="" measureGroup="underlyings" count="0" hidden="1"/>
    <cacheHierarchy uniqueName="[Measures].[__XL_Count und_mapping]" caption="__XL_Count und_mapping" measure="1" displayFolder="" measureGroup="und_mapping" count="0" hidden="1"/>
    <cacheHierarchy uniqueName="[Measures].[__No measures defined]" caption="__No measures defined" measure="1" displayFolder="" count="0" hidden="1"/>
  </cacheHierarchies>
  <kpis count="0"/>
  <dimensions count="7">
    <dimension name="input_csv" uniqueName="[input_csv]" caption="input_csv"/>
    <dimension name="isin_info" uniqueName="[isin_info]" caption="isin_info"/>
    <dimension name="issuers" uniqueName="[issuers]" caption="issuers"/>
    <dimension measure="1" name="Measures" uniqueName="[Measures]" caption="Measures"/>
    <dimension name="type_and_subtype" uniqueName="[type_and_subtype]" caption="type_and_subtype"/>
    <dimension name="und_mapping" uniqueName="[und_mapping]" caption="und_mapping"/>
    <dimension name="underlyings" uniqueName="[underlyings]" caption="underlyings"/>
  </dimensions>
  <measureGroups count="6">
    <measureGroup name="input_csv" caption="input_csv"/>
    <measureGroup name="isin_info" caption="isin_info"/>
    <measureGroup name="issuers" caption="issuers"/>
    <measureGroup name="type_and_subtype" caption="type_and_subtype"/>
    <measureGroup name="und_mapping" caption="und_mapping"/>
    <measureGroup name="underlyings" caption="underlyings"/>
  </measureGroups>
  <maps count="15">
    <map measureGroup="0" dimension="0"/>
    <map measureGroup="0" dimension="1"/>
    <map measureGroup="0" dimension="2"/>
    <map measureGroup="0" dimension="4"/>
    <map measureGroup="1" dimension="1"/>
    <map measureGroup="1" dimension="2"/>
    <map measureGroup="1" dimension="4"/>
    <map measureGroup="2" dimension="2"/>
    <map measureGroup="3" dimension="4"/>
    <map measureGroup="4" dimension="5"/>
    <map measureGroup="5" dimension="1"/>
    <map measureGroup="5" dimension="2"/>
    <map measureGroup="5" dimension="4"/>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QUIRICO Edoardo" refreshedDate="45801.686814583336" backgroundQuery="1" createdVersion="3" refreshedVersion="8" minRefreshableVersion="3" recordCount="0" supportSubquery="1" supportAdvancedDrill="1" xr:uid="{2C52E598-2EA0-42E3-B4A9-2E931C9ABE20}">
  <cacheSource type="external" connectionId="12">
    <extLst>
      <ext xmlns:x14="http://schemas.microsoft.com/office/spreadsheetml/2009/9/main" uri="{F057638F-6D5F-4e77-A914-E7F072B9BCA8}">
        <x14:sourceConnection name="ThisWorkbookDataModel"/>
      </ext>
    </extLst>
  </cacheSource>
  <cacheFields count="0"/>
  <cacheHierarchies count="46">
    <cacheHierarchy uniqueName="[input_csv].[ISIN]" caption="ISIN" attribute="1" defaultMemberUniqueName="[input_csv].[ISIN].[All]" allUniqueName="[input_csv].[ISIN].[All]" dimensionUniqueName="[input_csv]" displayFolder="" count="0" memberValueDatatype="130" unbalanced="0"/>
    <cacheHierarchy uniqueName="[input_csv].[VenueOfPublication]" caption="VenueOfPublication" attribute="1" defaultMemberUniqueName="[input_csv].[VenueOfPublication].[All]" allUniqueName="[input_csv].[VenueOfPublication].[All]" dimensionUniqueName="[input_csv]" displayFolder="" count="0" memberValueDatatype="130" unbalanced="0"/>
    <cacheHierarchy uniqueName="[input_csv].[DayEvent]" caption="DayEvent" attribute="1" time="1" defaultMemberUniqueName="[input_csv].[DayEvent].[All]" allUniqueName="[input_csv].[DayEvent].[All]" dimensionUniqueName="[input_csv]" displayFolder="" count="2" memberValueDatatype="7" unbalanced="0"/>
    <cacheHierarchy uniqueName="[input_csv].[Turnover]" caption="Turnover" attribute="1" defaultMemberUniqueName="[input_csv].[Turnover].[All]" allUniqueName="[input_csv].[Turnover].[All]" dimensionUniqueName="[input_csv]" displayFolder="" count="0" memberValueDatatype="5" unbalanced="0"/>
    <cacheHierarchy uniqueName="[input_csv].[Quantity]" caption="Quantity" attribute="1" defaultMemberUniqueName="[input_csv].[Quantity].[All]" allUniqueName="[input_csv].[Quantity].[All]" dimensionUniqueName="[input_csv]" displayFolder="" count="0" memberValueDatatype="20" unbalanced="0"/>
    <cacheHierarchy uniqueName="[input_csv].[Week of Year]" caption="Week of Year" attribute="1" defaultMemberUniqueName="[input_csv].[Week of Year].[All]" allUniqueName="[input_csv].[Week of Year].[All]" dimensionUniqueName="[input_csv]" displayFolder="" count="2" memberValueDatatype="20" unbalanced="0"/>
    <cacheHierarchy uniqueName="[input_csv].[Average Price]" caption="Average Price" attribute="1" defaultMemberUniqueName="[input_csv].[Average Price].[All]" allUniqueName="[input_csv].[Average Price].[All]" dimensionUniqueName="[input_csv]" displayFolder="" count="0" memberValueDatatype="5" unbalanced="0"/>
    <cacheHierarchy uniqueName="[input_csv].[Month Number]" caption="Month Number" attribute="1" defaultMemberUniqueName="[input_csv].[Month Number].[All]" allUniqueName="[input_csv].[Month Number].[All]" dimensionUniqueName="[input_csv]" displayFolder="" count="0" memberValueDatatype="20" unbalanced="0"/>
    <cacheHierarchy uniqueName="[input_csv].[Year]" caption="Year" attribute="1" defaultMemberUniqueName="[input_csv].[Year].[All]" allUniqueName="[input_csv].[Year].[All]" dimensionUniqueName="[input_csv]" displayFolder="" count="2" memberValueDatatype="20" unbalanced="0"/>
    <cacheHierarchy uniqueName="[input_csv].[Month]" caption="Month" attribute="1" defaultMemberUniqueName="[input_csv].[Month].[All]" allUniqueName="[input_csv].[Month].[All]" dimensionUniqueName="[input_csv]" displayFolder="" count="2" memberValueDatatype="130" unbalanced="0"/>
    <cacheHierarchy uniqueName="[input_csv].[Adjusted Turnover]" caption="Adjusted Turnover" attribute="1" defaultMemberUniqueName="[input_csv].[Adjusted Turnover].[All]" allUniqueName="[input_csv].[Adjusted Turnover].[All]" dimensionUniqueName="[input_csv]" displayFolder="" count="0" memberValueDatatype="5" unbalanced="0"/>
    <cacheHierarchy uniqueName="[isin_info].[ISIN]" caption="ISIN" attribute="1" defaultMemberUniqueName="[isin_info].[ISIN].[All]" allUniqueName="[isin_info].[ISIN].[All]" dimensionUniqueName="[isin_info]" displayFolder="" count="0" memberValueDatatype="130" unbalanced="0"/>
    <cacheHierarchy uniqueName="[isin_info].[Nome]" caption="Nome" attribute="1" defaultMemberUniqueName="[isin_info].[Nome].[All]" allUniqueName="[isin_info].[Nome].[All]" dimensionUniqueName="[isin_info]" displayFolder="" count="0" memberValueDatatype="130" unbalanced="0"/>
    <cacheHierarchy uniqueName="[isin_info].[Strategia]" caption="Strategia" attribute="1" defaultMemberUniqueName="[isin_info].[Strategia].[All]" allUniqueName="[isin_info].[Strategia].[All]" dimensionUniqueName="[isin_info]" displayFolder="" count="0" memberValueDatatype="130" unbalanced="0"/>
    <cacheHierarchy uniqueName="[isin_info].[EUSIPA Code]" caption="EUSIPA Code" attribute="1" defaultMemberUniqueName="[isin_info].[EUSIPA Code].[All]" allUniqueName="[isin_info].[EUSIPA Code].[All]" dimensionUniqueName="[isin_info]" displayFolder="" count="0" memberValueDatatype="130" unbalanced="0"/>
    <cacheHierarchy uniqueName="[isin_info].[EUSIPA Name]" caption="EUSIPA Name" attribute="1" defaultMemberUniqueName="[isin_info].[EUSIPA Name].[All]" allUniqueName="[isin_info].[EUSIPA Name].[All]" dimensionUniqueName="[isin_info]" displayFolder="" count="0" memberValueDatatype="130" unbalanced="0"/>
    <cacheHierarchy uniqueName="[isin_info].[Issue Price]" caption="Issue Price" attribute="1" defaultMemberUniqueName="[isin_info].[Issue Price].[All]" allUniqueName="[isin_info].[Issue Price].[All]" dimensionUniqueName="[isin_info]" displayFolder="" count="0" memberValueDatatype="5" unbalanced="0"/>
    <cacheHierarchy uniqueName="[isin_info].[Emittente]" caption="Emittente" attribute="1" defaultMemberUniqueName="[isin_info].[Emittente].[All]" allUniqueName="[isin_info].[Emittente].[All]" dimensionUniqueName="[isin_info]" displayFolder="" count="0" memberValueDatatype="130" unbalanced="0"/>
    <cacheHierarchy uniqueName="[isin_info].[Sottostanti]" caption="Sottostanti" attribute="1" defaultMemberUniqueName="[isin_info].[Sottostanti].[All]" allUniqueName="[isin_info].[Sottostanti].[All]" dimensionUniqueName="[isin_info]" displayFolder="" count="0" memberValueDatatype="130" unbalanced="0"/>
    <cacheHierarchy uniqueName="[isin_info].[Underlyings Count]" caption="Underlyings Count" attribute="1" defaultMemberUniqueName="[isin_info].[Underlyings Count].[All]" allUniqueName="[isin_info].[Underlyings Count].[All]" dimensionUniqueName="[isin_info]" displayFolder="" count="0" memberValueDatatype="20" unbalanced="0"/>
    <cacheHierarchy uniqueName="[issuers].[Original]" caption="Original" attribute="1" defaultMemberUniqueName="[issuers].[Original].[All]" allUniqueName="[issuers].[Original].[All]" dimensionUniqueName="[issuers]" displayFolder="" count="0" memberValueDatatype="130" unbalanced="0"/>
    <cacheHierarchy uniqueName="[issuers].[Issuer]" caption="Issuer" attribute="1" defaultMemberUniqueName="[issuers].[Issuer].[All]" allUniqueName="[issuers].[Issuer].[All]" dimensionUniqueName="[issuers]" displayFolder="" count="2" memberValueDatatype="130" unbalanced="0"/>
    <cacheHierarchy uniqueName="[type_and_subtype].[Category]" caption="Category" attribute="1" defaultMemberUniqueName="[type_and_subtype].[Category].[All]" allUniqueName="[type_and_subtype].[Category].[All]" dimensionUniqueName="[type_and_subtype]" displayFolder="" count="0" memberValueDatatype="130" unbalanced="0"/>
    <cacheHierarchy uniqueName="[type_and_subtype].[Type]" caption="Type" attribute="1" defaultMemberUniqueName="[type_and_subtype].[Type].[All]" allUniqueName="[type_and_subtype].[Type].[All]" dimensionUniqueName="[type_and_subtype]" displayFolder="" count="2" memberValueDatatype="130" unbalanced="0"/>
    <cacheHierarchy uniqueName="[type_and_subtype].[SubType]" caption="SubType" attribute="1" defaultMemberUniqueName="[type_and_subtype].[SubType].[All]" allUniqueName="[type_and_subtype].[SubType].[All]" dimensionUniqueName="[type_and_subtype]" displayFolder="" count="2" memberValueDatatype="130" unbalanced="0"/>
    <cacheHierarchy uniqueName="[und_mapping].[Original]" caption="Original" attribute="1" defaultMemberUniqueName="[und_mapping].[Original].[All]" allUniqueName="[und_mapping].[Original].[All]" dimensionUniqueName="[und_mapping]" displayFolder="" count="0" memberValueDatatype="130" unbalanced="0"/>
    <cacheHierarchy uniqueName="[und_mapping].[Sottostante]" caption="Sottostante" attribute="1" defaultMemberUniqueName="[und_mapping].[Sottostante].[All]" allUniqueName="[und_mapping].[Sottostante].[All]" dimensionUniqueName="[und_mapping]" displayFolder="" count="0" memberValueDatatype="130" unbalanced="0"/>
    <cacheHierarchy uniqueName="[underlyings].[ISIN]" caption="ISIN" attribute="1" defaultMemberUniqueName="[underlyings].[ISIN].[All]" allUniqueName="[underlyings].[ISIN].[All]" dimensionUniqueName="[underlyings]" displayFolder="" count="0" memberValueDatatype="130" unbalanced="0"/>
    <cacheHierarchy uniqueName="[underlyings].[Sottostante]" caption="Sottostante" attribute="1" defaultMemberUniqueName="[underlyings].[Sottostante].[All]" allUniqueName="[underlyings].[Sottostante].[All]" dimensionUniqueName="[underlyings]" displayFolder="" count="0" memberValueDatatype="130" unbalanced="0"/>
    <cacheHierarchy uniqueName="[Measures].[Sum of Average Price]" caption="Sum of Average Price" measure="1" displayFolder="" measureGroup="input_csv" count="0">
      <extLst>
        <ext xmlns:x15="http://schemas.microsoft.com/office/spreadsheetml/2010/11/main" uri="{B97F6D7D-B522-45F9-BDA1-12C45D357490}">
          <x15:cacheHierarchy aggregatedColumn="6"/>
        </ext>
      </extLst>
    </cacheHierarchy>
    <cacheHierarchy uniqueName="[Measures].[Average of Average Price]" caption="Average of Average Price" measure="1" displayFolder="" measureGroup="input_csv" count="0">
      <extLst>
        <ext xmlns:x15="http://schemas.microsoft.com/office/spreadsheetml/2010/11/main" uri="{B97F6D7D-B522-45F9-BDA1-12C45D357490}">
          <x15:cacheHierarchy aggregatedColumn="6"/>
        </ext>
      </extLst>
    </cacheHierarchy>
    <cacheHierarchy uniqueName="[Measures].[Sum of Turnover]" caption="Sum of Turnover" measure="1" displayFolder="" measureGroup="input_csv" count="0">
      <extLst>
        <ext xmlns:x15="http://schemas.microsoft.com/office/spreadsheetml/2010/11/main" uri="{B97F6D7D-B522-45F9-BDA1-12C45D357490}">
          <x15:cacheHierarchy aggregatedColumn="3"/>
        </ext>
      </extLst>
    </cacheHierarchy>
    <cacheHierarchy uniqueName="[Measures].[Sum of Underlyings Count]" caption="Sum of Underlyings Count" measure="1" displayFolder="" measureGroup="isin_info" count="0">
      <extLst>
        <ext xmlns:x15="http://schemas.microsoft.com/office/spreadsheetml/2010/11/main" uri="{B97F6D7D-B522-45F9-BDA1-12C45D357490}">
          <x15:cacheHierarchy aggregatedColumn="19"/>
        </ext>
      </extLst>
    </cacheHierarchy>
    <cacheHierarchy uniqueName="[Measures].[Count of ISIN]" caption="Count of ISIN" measure="1" displayFolder="" measureGroup="input_csv" count="0">
      <extLst>
        <ext xmlns:x15="http://schemas.microsoft.com/office/spreadsheetml/2010/11/main" uri="{B97F6D7D-B522-45F9-BDA1-12C45D357490}">
          <x15:cacheHierarchy aggregatedColumn="0"/>
        </ext>
      </extLst>
    </cacheHierarchy>
    <cacheHierarchy uniqueName="[Measures].[Sum of Adjusted Turnover]" caption="Sum of Adjusted Turnover" measure="1" displayFolder="" measureGroup="input_csv" count="0">
      <extLst>
        <ext xmlns:x15="http://schemas.microsoft.com/office/spreadsheetml/2010/11/main" uri="{B97F6D7D-B522-45F9-BDA1-12C45D357490}">
          <x15:cacheHierarchy aggregatedColumn="10"/>
        </ext>
      </extLst>
    </cacheHierarchy>
    <cacheHierarchy uniqueName="[Measures].[Adjusted Turnover by Underlying]" caption="Adjusted Turnover by Underlying" measure="1" displayFolder="" measureGroup="isin_info" count="0"/>
    <cacheHierarchy uniqueName="[Measures].[Quantity by Underlying]" caption="Quantity by Underlying" measure="1" displayFolder="" measureGroup="isin_info" count="0"/>
    <cacheHierarchy uniqueName="[Measures].[Average Price by Underlying]" caption="Average Price by Underlying" measure="1" displayFolder="" measureGroup="isin_info" count="0"/>
    <cacheHierarchy uniqueName="[Measures].[Turnover by Underlying]" caption="Turnover by Underlying" measure="1" displayFolder="" measureGroup="isin_info" count="0"/>
    <cacheHierarchy uniqueName="[Measures].[__XL_Count isin_info]" caption="__XL_Count isin_info" measure="1" displayFolder="" measureGroup="isin_info" count="0" hidden="1"/>
    <cacheHierarchy uniqueName="[Measures].[__XL_Count input_csv]" caption="__XL_Count input_csv" measure="1" displayFolder="" measureGroup="input_csv" count="0" hidden="1"/>
    <cacheHierarchy uniqueName="[Measures].[__XL_Count issuers]" caption="__XL_Count issuers" measure="1" displayFolder="" measureGroup="issuers" count="0" hidden="1"/>
    <cacheHierarchy uniqueName="[Measures].[__XL_Count type_and_subtype]" caption="__XL_Count type_and_subtype" measure="1" displayFolder="" measureGroup="type_and_subtype" count="0" hidden="1"/>
    <cacheHierarchy uniqueName="[Measures].[__XL_Count underlyings]" caption="__XL_Count underlyings" measure="1" displayFolder="" measureGroup="underlyings" count="0" hidden="1"/>
    <cacheHierarchy uniqueName="[Measures].[__XL_Count und_mapping]" caption="__XL_Count und_mapping" measure="1" displayFolder="" measureGroup="und_mapping"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1385636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QUIRICO Edoardo" refreshedDate="45801.686842708332" backgroundQuery="1" createdVersion="3" refreshedVersion="8" minRefreshableVersion="3" recordCount="0" supportSubquery="1" supportAdvancedDrill="1" xr:uid="{40A2B935-9A9E-4746-8A3D-FB0155B8B966}">
  <cacheSource type="external" connectionId="12">
    <extLst>
      <ext xmlns:x14="http://schemas.microsoft.com/office/spreadsheetml/2009/9/main" uri="{F057638F-6D5F-4e77-A914-E7F072B9BCA8}">
        <x14:sourceConnection name="ThisWorkbookDataModel"/>
      </ext>
    </extLst>
  </cacheSource>
  <cacheFields count="0"/>
  <cacheHierarchies count="46">
    <cacheHierarchy uniqueName="[input_csv].[ISIN]" caption="ISIN" attribute="1" defaultMemberUniqueName="[input_csv].[ISIN].[All]" allUniqueName="[input_csv].[ISIN].[All]" dimensionUniqueName="[input_csv]" displayFolder="" count="0" memberValueDatatype="130" unbalanced="0"/>
    <cacheHierarchy uniqueName="[input_csv].[VenueOfPublication]" caption="VenueOfPublication" attribute="1" defaultMemberUniqueName="[input_csv].[VenueOfPublication].[All]" allUniqueName="[input_csv].[VenueOfPublication].[All]" dimensionUniqueName="[input_csv]" displayFolder="" count="0" memberValueDatatype="130" unbalanced="0"/>
    <cacheHierarchy uniqueName="[input_csv].[DayEvent]" caption="DayEvent" attribute="1" time="1" defaultMemberUniqueName="[input_csv].[DayEvent].[All]" allUniqueName="[input_csv].[DayEvent].[All]" dimensionUniqueName="[input_csv]" displayFolder="" count="2" memberValueDatatype="7" unbalanced="0"/>
    <cacheHierarchy uniqueName="[input_csv].[Turnover]" caption="Turnover" attribute="1" defaultMemberUniqueName="[input_csv].[Turnover].[All]" allUniqueName="[input_csv].[Turnover].[All]" dimensionUniqueName="[input_csv]" displayFolder="" count="0" memberValueDatatype="5" unbalanced="0"/>
    <cacheHierarchy uniqueName="[input_csv].[Quantity]" caption="Quantity" attribute="1" defaultMemberUniqueName="[input_csv].[Quantity].[All]" allUniqueName="[input_csv].[Quantity].[All]" dimensionUniqueName="[input_csv]" displayFolder="" count="0" memberValueDatatype="20" unbalanced="0"/>
    <cacheHierarchy uniqueName="[input_csv].[Week of Year]" caption="Week of Year" attribute="1" defaultMemberUniqueName="[input_csv].[Week of Year].[All]" allUniqueName="[input_csv].[Week of Year].[All]" dimensionUniqueName="[input_csv]" displayFolder="" count="2" memberValueDatatype="20" unbalanced="0"/>
    <cacheHierarchy uniqueName="[input_csv].[Average Price]" caption="Average Price" attribute="1" defaultMemberUniqueName="[input_csv].[Average Price].[All]" allUniqueName="[input_csv].[Average Price].[All]" dimensionUniqueName="[input_csv]" displayFolder="" count="0" memberValueDatatype="5" unbalanced="0"/>
    <cacheHierarchy uniqueName="[input_csv].[Month Number]" caption="Month Number" attribute="1" defaultMemberUniqueName="[input_csv].[Month Number].[All]" allUniqueName="[input_csv].[Month Number].[All]" dimensionUniqueName="[input_csv]" displayFolder="" count="0" memberValueDatatype="20" unbalanced="0"/>
    <cacheHierarchy uniqueName="[input_csv].[Year]" caption="Year" attribute="1" defaultMemberUniqueName="[input_csv].[Year].[All]" allUniqueName="[input_csv].[Year].[All]" dimensionUniqueName="[input_csv]" displayFolder="" count="2" memberValueDatatype="20" unbalanced="0"/>
    <cacheHierarchy uniqueName="[input_csv].[Month]" caption="Month" attribute="1" defaultMemberUniqueName="[input_csv].[Month].[All]" allUniqueName="[input_csv].[Month].[All]" dimensionUniqueName="[input_csv]" displayFolder="" count="2" memberValueDatatype="130" unbalanced="0"/>
    <cacheHierarchy uniqueName="[input_csv].[Adjusted Turnover]" caption="Adjusted Turnover" attribute="1" defaultMemberUniqueName="[input_csv].[Adjusted Turnover].[All]" allUniqueName="[input_csv].[Adjusted Turnover].[All]" dimensionUniqueName="[input_csv]" displayFolder="" count="0" memberValueDatatype="5" unbalanced="0"/>
    <cacheHierarchy uniqueName="[isin_info].[ISIN]" caption="ISIN" attribute="1" defaultMemberUniqueName="[isin_info].[ISIN].[All]" allUniqueName="[isin_info].[ISIN].[All]" dimensionUniqueName="[isin_info]" displayFolder="" count="0" memberValueDatatype="130" unbalanced="0"/>
    <cacheHierarchy uniqueName="[isin_info].[Nome]" caption="Nome" attribute="1" defaultMemberUniqueName="[isin_info].[Nome].[All]" allUniqueName="[isin_info].[Nome].[All]" dimensionUniqueName="[isin_info]" displayFolder="" count="0" memberValueDatatype="130" unbalanced="0"/>
    <cacheHierarchy uniqueName="[isin_info].[Strategia]" caption="Strategia" attribute="1" defaultMemberUniqueName="[isin_info].[Strategia].[All]" allUniqueName="[isin_info].[Strategia].[All]" dimensionUniqueName="[isin_info]" displayFolder="" count="0" memberValueDatatype="130" unbalanced="0"/>
    <cacheHierarchy uniqueName="[isin_info].[EUSIPA Code]" caption="EUSIPA Code" attribute="1" defaultMemberUniqueName="[isin_info].[EUSIPA Code].[All]" allUniqueName="[isin_info].[EUSIPA Code].[All]" dimensionUniqueName="[isin_info]" displayFolder="" count="0" memberValueDatatype="130" unbalanced="0"/>
    <cacheHierarchy uniqueName="[isin_info].[EUSIPA Name]" caption="EUSIPA Name" attribute="1" defaultMemberUniqueName="[isin_info].[EUSIPA Name].[All]" allUniqueName="[isin_info].[EUSIPA Name].[All]" dimensionUniqueName="[isin_info]" displayFolder="" count="0" memberValueDatatype="130" unbalanced="0"/>
    <cacheHierarchy uniqueName="[isin_info].[Issue Price]" caption="Issue Price" attribute="1" defaultMemberUniqueName="[isin_info].[Issue Price].[All]" allUniqueName="[isin_info].[Issue Price].[All]" dimensionUniqueName="[isin_info]" displayFolder="" count="0" memberValueDatatype="5" unbalanced="0"/>
    <cacheHierarchy uniqueName="[isin_info].[Emittente]" caption="Emittente" attribute="1" defaultMemberUniqueName="[isin_info].[Emittente].[All]" allUniqueName="[isin_info].[Emittente].[All]" dimensionUniqueName="[isin_info]" displayFolder="" count="0" memberValueDatatype="130" unbalanced="0"/>
    <cacheHierarchy uniqueName="[isin_info].[Sottostanti]" caption="Sottostanti" attribute="1" defaultMemberUniqueName="[isin_info].[Sottostanti].[All]" allUniqueName="[isin_info].[Sottostanti].[All]" dimensionUniqueName="[isin_info]" displayFolder="" count="0" memberValueDatatype="130" unbalanced="0"/>
    <cacheHierarchy uniqueName="[isin_info].[Underlyings Count]" caption="Underlyings Count" attribute="1" defaultMemberUniqueName="[isin_info].[Underlyings Count].[All]" allUniqueName="[isin_info].[Underlyings Count].[All]" dimensionUniqueName="[isin_info]" displayFolder="" count="0" memberValueDatatype="20" unbalanced="0"/>
    <cacheHierarchy uniqueName="[issuers].[Original]" caption="Original" attribute="1" defaultMemberUniqueName="[issuers].[Original].[All]" allUniqueName="[issuers].[Original].[All]" dimensionUniqueName="[issuers]" displayFolder="" count="0" memberValueDatatype="130" unbalanced="0"/>
    <cacheHierarchy uniqueName="[issuers].[Issuer]" caption="Issuer" attribute="1" defaultMemberUniqueName="[issuers].[Issuer].[All]" allUniqueName="[issuers].[Issuer].[All]" dimensionUniqueName="[issuers]" displayFolder="" count="2" memberValueDatatype="130" unbalanced="0"/>
    <cacheHierarchy uniqueName="[type_and_subtype].[Category]" caption="Category" attribute="1" defaultMemberUniqueName="[type_and_subtype].[Category].[All]" allUniqueName="[type_and_subtype].[Category].[All]" dimensionUniqueName="[type_and_subtype]" displayFolder="" count="0" memberValueDatatype="130" unbalanced="0"/>
    <cacheHierarchy uniqueName="[type_and_subtype].[Type]" caption="Type" attribute="1" defaultMemberUniqueName="[type_and_subtype].[Type].[All]" allUniqueName="[type_and_subtype].[Type].[All]" dimensionUniqueName="[type_and_subtype]" displayFolder="" count="2" memberValueDatatype="130" unbalanced="0"/>
    <cacheHierarchy uniqueName="[type_and_subtype].[SubType]" caption="SubType" attribute="1" defaultMemberUniqueName="[type_and_subtype].[SubType].[All]" allUniqueName="[type_and_subtype].[SubType].[All]" dimensionUniqueName="[type_and_subtype]" displayFolder="" count="2" memberValueDatatype="130" unbalanced="0"/>
    <cacheHierarchy uniqueName="[und_mapping].[Original]" caption="Original" attribute="1" defaultMemberUniqueName="[und_mapping].[Original].[All]" allUniqueName="[und_mapping].[Original].[All]" dimensionUniqueName="[und_mapping]" displayFolder="" count="0" memberValueDatatype="130" unbalanced="0"/>
    <cacheHierarchy uniqueName="[und_mapping].[Sottostante]" caption="Sottostante" attribute="1" defaultMemberUniqueName="[und_mapping].[Sottostante].[All]" allUniqueName="[und_mapping].[Sottostante].[All]" dimensionUniqueName="[und_mapping]" displayFolder="" count="0" memberValueDatatype="130" unbalanced="0"/>
    <cacheHierarchy uniqueName="[underlyings].[ISIN]" caption="ISIN" attribute="1" defaultMemberUniqueName="[underlyings].[ISIN].[All]" allUniqueName="[underlyings].[ISIN].[All]" dimensionUniqueName="[underlyings]" displayFolder="" count="0" memberValueDatatype="130" unbalanced="0"/>
    <cacheHierarchy uniqueName="[underlyings].[Sottostante]" caption="Sottostante" attribute="1" defaultMemberUniqueName="[underlyings].[Sottostante].[All]" allUniqueName="[underlyings].[Sottostante].[All]" dimensionUniqueName="[underlyings]" displayFolder="" count="0" memberValueDatatype="130" unbalanced="0"/>
    <cacheHierarchy uniqueName="[Measures].[Sum of Average Price]" caption="Sum of Average Price" measure="1" displayFolder="" measureGroup="input_csv" count="0">
      <extLst>
        <ext xmlns:x15="http://schemas.microsoft.com/office/spreadsheetml/2010/11/main" uri="{B97F6D7D-B522-45F9-BDA1-12C45D357490}">
          <x15:cacheHierarchy aggregatedColumn="6"/>
        </ext>
      </extLst>
    </cacheHierarchy>
    <cacheHierarchy uniqueName="[Measures].[Average of Average Price]" caption="Average of Average Price" measure="1" displayFolder="" measureGroup="input_csv" count="0">
      <extLst>
        <ext xmlns:x15="http://schemas.microsoft.com/office/spreadsheetml/2010/11/main" uri="{B97F6D7D-B522-45F9-BDA1-12C45D357490}">
          <x15:cacheHierarchy aggregatedColumn="6"/>
        </ext>
      </extLst>
    </cacheHierarchy>
    <cacheHierarchy uniqueName="[Measures].[Sum of Turnover]" caption="Sum of Turnover" measure="1" displayFolder="" measureGroup="input_csv" count="0">
      <extLst>
        <ext xmlns:x15="http://schemas.microsoft.com/office/spreadsheetml/2010/11/main" uri="{B97F6D7D-B522-45F9-BDA1-12C45D357490}">
          <x15:cacheHierarchy aggregatedColumn="3"/>
        </ext>
      </extLst>
    </cacheHierarchy>
    <cacheHierarchy uniqueName="[Measures].[Sum of Underlyings Count]" caption="Sum of Underlyings Count" measure="1" displayFolder="" measureGroup="isin_info" count="0">
      <extLst>
        <ext xmlns:x15="http://schemas.microsoft.com/office/spreadsheetml/2010/11/main" uri="{B97F6D7D-B522-45F9-BDA1-12C45D357490}">
          <x15:cacheHierarchy aggregatedColumn="19"/>
        </ext>
      </extLst>
    </cacheHierarchy>
    <cacheHierarchy uniqueName="[Measures].[Count of ISIN]" caption="Count of ISIN" measure="1" displayFolder="" measureGroup="input_csv" count="0">
      <extLst>
        <ext xmlns:x15="http://schemas.microsoft.com/office/spreadsheetml/2010/11/main" uri="{B97F6D7D-B522-45F9-BDA1-12C45D357490}">
          <x15:cacheHierarchy aggregatedColumn="0"/>
        </ext>
      </extLst>
    </cacheHierarchy>
    <cacheHierarchy uniqueName="[Measures].[Sum of Adjusted Turnover]" caption="Sum of Adjusted Turnover" measure="1" displayFolder="" measureGroup="input_csv" count="0">
      <extLst>
        <ext xmlns:x15="http://schemas.microsoft.com/office/spreadsheetml/2010/11/main" uri="{B97F6D7D-B522-45F9-BDA1-12C45D357490}">
          <x15:cacheHierarchy aggregatedColumn="10"/>
        </ext>
      </extLst>
    </cacheHierarchy>
    <cacheHierarchy uniqueName="[Measures].[Adjusted Turnover by Underlying]" caption="Adjusted Turnover by Underlying" measure="1" displayFolder="" measureGroup="isin_info" count="0"/>
    <cacheHierarchy uniqueName="[Measures].[Quantity by Underlying]" caption="Quantity by Underlying" measure="1" displayFolder="" measureGroup="isin_info" count="0"/>
    <cacheHierarchy uniqueName="[Measures].[Average Price by Underlying]" caption="Average Price by Underlying" measure="1" displayFolder="" measureGroup="isin_info" count="0"/>
    <cacheHierarchy uniqueName="[Measures].[Turnover by Underlying]" caption="Turnover by Underlying" measure="1" displayFolder="" measureGroup="isin_info" count="0"/>
    <cacheHierarchy uniqueName="[Measures].[__XL_Count isin_info]" caption="__XL_Count isin_info" measure="1" displayFolder="" measureGroup="isin_info" count="0" hidden="1"/>
    <cacheHierarchy uniqueName="[Measures].[__XL_Count input_csv]" caption="__XL_Count input_csv" measure="1" displayFolder="" measureGroup="input_csv" count="0" hidden="1"/>
    <cacheHierarchy uniqueName="[Measures].[__XL_Count issuers]" caption="__XL_Count issuers" measure="1" displayFolder="" measureGroup="issuers" count="0" hidden="1"/>
    <cacheHierarchy uniqueName="[Measures].[__XL_Count type_and_subtype]" caption="__XL_Count type_and_subtype" measure="1" displayFolder="" measureGroup="type_and_subtype" count="0" hidden="1"/>
    <cacheHierarchy uniqueName="[Measures].[__XL_Count underlyings]" caption="__XL_Count underlyings" measure="1" displayFolder="" measureGroup="underlyings" count="0" hidden="1"/>
    <cacheHierarchy uniqueName="[Measures].[__XL_Count und_mapping]" caption="__XL_Count und_mapping" measure="1" displayFolder="" measureGroup="und_mapping"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84443043"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QUIRICO Edoardo" refreshedDate="45801.686910185184" backgroundQuery="1" createdVersion="3" refreshedVersion="8" minRefreshableVersion="3" recordCount="0" supportSubquery="1" supportAdvancedDrill="1" xr:uid="{2B970D0D-1DB1-47B8-A5BB-3E5F229A0A67}">
  <cacheSource type="external" connectionId="12">
    <extLst>
      <ext xmlns:x14="http://schemas.microsoft.com/office/spreadsheetml/2009/9/main" uri="{F057638F-6D5F-4e77-A914-E7F072B9BCA8}">
        <x14:sourceConnection name="ThisWorkbookDataModel"/>
      </ext>
    </extLst>
  </cacheSource>
  <cacheFields count="0"/>
  <cacheHierarchies count="46">
    <cacheHierarchy uniqueName="[input_csv].[ISIN]" caption="ISIN" attribute="1" defaultMemberUniqueName="[input_csv].[ISIN].[All]" allUniqueName="[input_csv].[ISIN].[All]" dimensionUniqueName="[input_csv]" displayFolder="" count="0" memberValueDatatype="130" unbalanced="0"/>
    <cacheHierarchy uniqueName="[input_csv].[VenueOfPublication]" caption="VenueOfPublication" attribute="1" defaultMemberUniqueName="[input_csv].[VenueOfPublication].[All]" allUniqueName="[input_csv].[VenueOfPublication].[All]" dimensionUniqueName="[input_csv]" displayFolder="" count="0" memberValueDatatype="130" unbalanced="0"/>
    <cacheHierarchy uniqueName="[input_csv].[DayEvent]" caption="DayEvent" attribute="1" time="1" defaultMemberUniqueName="[input_csv].[DayEvent].[All]" allUniqueName="[input_csv].[DayEvent].[All]" dimensionUniqueName="[input_csv]" displayFolder="" count="2" memberValueDatatype="7" unbalanced="0"/>
    <cacheHierarchy uniqueName="[input_csv].[Turnover]" caption="Turnover" attribute="1" defaultMemberUniqueName="[input_csv].[Turnover].[All]" allUniqueName="[input_csv].[Turnover].[All]" dimensionUniqueName="[input_csv]" displayFolder="" count="0" memberValueDatatype="5" unbalanced="0"/>
    <cacheHierarchy uniqueName="[input_csv].[Quantity]" caption="Quantity" attribute="1" defaultMemberUniqueName="[input_csv].[Quantity].[All]" allUniqueName="[input_csv].[Quantity].[All]" dimensionUniqueName="[input_csv]" displayFolder="" count="0" memberValueDatatype="20" unbalanced="0"/>
    <cacheHierarchy uniqueName="[input_csv].[Week of Year]" caption="Week of Year" attribute="1" defaultMemberUniqueName="[input_csv].[Week of Year].[All]" allUniqueName="[input_csv].[Week of Year].[All]" dimensionUniqueName="[input_csv]" displayFolder="" count="2" memberValueDatatype="20" unbalanced="0"/>
    <cacheHierarchy uniqueName="[input_csv].[Average Price]" caption="Average Price" attribute="1" defaultMemberUniqueName="[input_csv].[Average Price].[All]" allUniqueName="[input_csv].[Average Price].[All]" dimensionUniqueName="[input_csv]" displayFolder="" count="0" memberValueDatatype="5" unbalanced="0"/>
    <cacheHierarchy uniqueName="[input_csv].[Month Number]" caption="Month Number" attribute="1" defaultMemberUniqueName="[input_csv].[Month Number].[All]" allUniqueName="[input_csv].[Month Number].[All]" dimensionUniqueName="[input_csv]" displayFolder="" count="0" memberValueDatatype="20" unbalanced="0"/>
    <cacheHierarchy uniqueName="[input_csv].[Year]" caption="Year" attribute="1" defaultMemberUniqueName="[input_csv].[Year].[All]" allUniqueName="[input_csv].[Year].[All]" dimensionUniqueName="[input_csv]" displayFolder="" count="0" memberValueDatatype="20" unbalanced="0"/>
    <cacheHierarchy uniqueName="[input_csv].[Month]" caption="Month" attribute="1" defaultMemberUniqueName="[input_csv].[Month].[All]" allUniqueName="[input_csv].[Month].[All]" dimensionUniqueName="[input_csv]" displayFolder="" count="0" memberValueDatatype="130" unbalanced="0"/>
    <cacheHierarchy uniqueName="[input_csv].[Adjusted Turnover]" caption="Adjusted Turnover" attribute="1" defaultMemberUniqueName="[input_csv].[Adjusted Turnover].[All]" allUniqueName="[input_csv].[Adjusted Turnover].[All]" dimensionUniqueName="[input_csv]" displayFolder="" count="0" memberValueDatatype="5" unbalanced="0"/>
    <cacheHierarchy uniqueName="[isin_info].[ISIN]" caption="ISIN" attribute="1" defaultMemberUniqueName="[isin_info].[ISIN].[All]" allUniqueName="[isin_info].[ISIN].[All]" dimensionUniqueName="[isin_info]" displayFolder="" count="0" memberValueDatatype="130" unbalanced="0"/>
    <cacheHierarchy uniqueName="[isin_info].[Nome]" caption="Nome" attribute="1" defaultMemberUniqueName="[isin_info].[Nome].[All]" allUniqueName="[isin_info].[Nome].[All]" dimensionUniqueName="[isin_info]" displayFolder="" count="0" memberValueDatatype="130" unbalanced="0"/>
    <cacheHierarchy uniqueName="[isin_info].[Strategia]" caption="Strategia" attribute="1" defaultMemberUniqueName="[isin_info].[Strategia].[All]" allUniqueName="[isin_info].[Strategia].[All]" dimensionUniqueName="[isin_info]" displayFolder="" count="0" memberValueDatatype="130" unbalanced="0"/>
    <cacheHierarchy uniqueName="[isin_info].[EUSIPA Code]" caption="EUSIPA Code" attribute="1" defaultMemberUniqueName="[isin_info].[EUSIPA Code].[All]" allUniqueName="[isin_info].[EUSIPA Code].[All]" dimensionUniqueName="[isin_info]" displayFolder="" count="0" memberValueDatatype="130" unbalanced="0"/>
    <cacheHierarchy uniqueName="[isin_info].[EUSIPA Name]" caption="EUSIPA Name" attribute="1" defaultMemberUniqueName="[isin_info].[EUSIPA Name].[All]" allUniqueName="[isin_info].[EUSIPA Name].[All]" dimensionUniqueName="[isin_info]" displayFolder="" count="0" memberValueDatatype="130" unbalanced="0"/>
    <cacheHierarchy uniqueName="[isin_info].[Issue Price]" caption="Issue Price" attribute="1" defaultMemberUniqueName="[isin_info].[Issue Price].[All]" allUniqueName="[isin_info].[Issue Price].[All]" dimensionUniqueName="[isin_info]" displayFolder="" count="0" memberValueDatatype="5" unbalanced="0"/>
    <cacheHierarchy uniqueName="[isin_info].[Emittente]" caption="Emittente" attribute="1" defaultMemberUniqueName="[isin_info].[Emittente].[All]" allUniqueName="[isin_info].[Emittente].[All]" dimensionUniqueName="[isin_info]" displayFolder="" count="0" memberValueDatatype="130" unbalanced="0"/>
    <cacheHierarchy uniqueName="[isin_info].[Sottostanti]" caption="Sottostanti" attribute="1" defaultMemberUniqueName="[isin_info].[Sottostanti].[All]" allUniqueName="[isin_info].[Sottostanti].[All]" dimensionUniqueName="[isin_info]" displayFolder="" count="0" memberValueDatatype="130" unbalanced="0"/>
    <cacheHierarchy uniqueName="[isin_info].[Underlyings Count]" caption="Underlyings Count" attribute="1" defaultMemberUniqueName="[isin_info].[Underlyings Count].[All]" allUniqueName="[isin_info].[Underlyings Count].[All]" dimensionUniqueName="[isin_info]" displayFolder="" count="2" memberValueDatatype="20" unbalanced="0"/>
    <cacheHierarchy uniqueName="[issuers].[Original]" caption="Original" attribute="1" defaultMemberUniqueName="[issuers].[Original].[All]" allUniqueName="[issuers].[Original].[All]" dimensionUniqueName="[issuers]" displayFolder="" count="0" memberValueDatatype="130" unbalanced="0"/>
    <cacheHierarchy uniqueName="[issuers].[Issuer]" caption="Issuer" attribute="1" defaultMemberUniqueName="[issuers].[Issuer].[All]" allUniqueName="[issuers].[Issuer].[All]" dimensionUniqueName="[issuers]" displayFolder="" count="2" memberValueDatatype="130" unbalanced="0"/>
    <cacheHierarchy uniqueName="[type_and_subtype].[Category]" caption="Category" attribute="1" defaultMemberUniqueName="[type_and_subtype].[Category].[All]" allUniqueName="[type_and_subtype].[Category].[All]" dimensionUniqueName="[type_and_subtype]" displayFolder="" count="0" memberValueDatatype="130" unbalanced="0"/>
    <cacheHierarchy uniqueName="[type_and_subtype].[Type]" caption="Type" attribute="1" defaultMemberUniqueName="[type_and_subtype].[Type].[All]" allUniqueName="[type_and_subtype].[Type].[All]" dimensionUniqueName="[type_and_subtype]" displayFolder="" count="2" memberValueDatatype="130" unbalanced="0"/>
    <cacheHierarchy uniqueName="[type_and_subtype].[SubType]" caption="SubType" attribute="1" defaultMemberUniqueName="[type_and_subtype].[SubType].[All]" allUniqueName="[type_and_subtype].[SubType].[All]" dimensionUniqueName="[type_and_subtype]" displayFolder="" count="2" memberValueDatatype="130" unbalanced="0"/>
    <cacheHierarchy uniqueName="[und_mapping].[Original]" caption="Original" attribute="1" defaultMemberUniqueName="[und_mapping].[Original].[All]" allUniqueName="[und_mapping].[Original].[All]" dimensionUniqueName="[und_mapping]" displayFolder="" count="0" memberValueDatatype="130" unbalanced="0"/>
    <cacheHierarchy uniqueName="[und_mapping].[Sottostante]" caption="Sottostante" attribute="1" defaultMemberUniqueName="[und_mapping].[Sottostante].[All]" allUniqueName="[und_mapping].[Sottostante].[All]" dimensionUniqueName="[und_mapping]" displayFolder="" count="0" memberValueDatatype="130" unbalanced="0"/>
    <cacheHierarchy uniqueName="[underlyings].[ISIN]" caption="ISIN" attribute="1" defaultMemberUniqueName="[underlyings].[ISIN].[All]" allUniqueName="[underlyings].[ISIN].[All]" dimensionUniqueName="[underlyings]" displayFolder="" count="0" memberValueDatatype="130" unbalanced="0"/>
    <cacheHierarchy uniqueName="[underlyings].[Sottostante]" caption="Sottostante" attribute="1" defaultMemberUniqueName="[underlyings].[Sottostante].[All]" allUniqueName="[underlyings].[Sottostante].[All]" dimensionUniqueName="[underlyings]" displayFolder="" count="0" memberValueDatatype="130" unbalanced="0"/>
    <cacheHierarchy uniqueName="[Measures].[Sum of Average Price]" caption="Sum of Average Price" measure="1" displayFolder="" measureGroup="input_csv" count="0">
      <extLst>
        <ext xmlns:x15="http://schemas.microsoft.com/office/spreadsheetml/2010/11/main" uri="{B97F6D7D-B522-45F9-BDA1-12C45D357490}">
          <x15:cacheHierarchy aggregatedColumn="6"/>
        </ext>
      </extLst>
    </cacheHierarchy>
    <cacheHierarchy uniqueName="[Measures].[Average of Average Price]" caption="Average of Average Price" measure="1" displayFolder="" measureGroup="input_csv" count="0">
      <extLst>
        <ext xmlns:x15="http://schemas.microsoft.com/office/spreadsheetml/2010/11/main" uri="{B97F6D7D-B522-45F9-BDA1-12C45D357490}">
          <x15:cacheHierarchy aggregatedColumn="6"/>
        </ext>
      </extLst>
    </cacheHierarchy>
    <cacheHierarchy uniqueName="[Measures].[Sum of Turnover]" caption="Sum of Turnover" measure="1" displayFolder="" measureGroup="input_csv" count="0">
      <extLst>
        <ext xmlns:x15="http://schemas.microsoft.com/office/spreadsheetml/2010/11/main" uri="{B97F6D7D-B522-45F9-BDA1-12C45D357490}">
          <x15:cacheHierarchy aggregatedColumn="3"/>
        </ext>
      </extLst>
    </cacheHierarchy>
    <cacheHierarchy uniqueName="[Measures].[Sum of Underlyings Count]" caption="Sum of Underlyings Count" measure="1" displayFolder="" measureGroup="isin_info" count="0">
      <extLst>
        <ext xmlns:x15="http://schemas.microsoft.com/office/spreadsheetml/2010/11/main" uri="{B97F6D7D-B522-45F9-BDA1-12C45D357490}">
          <x15:cacheHierarchy aggregatedColumn="19"/>
        </ext>
      </extLst>
    </cacheHierarchy>
    <cacheHierarchy uniqueName="[Measures].[Count of ISIN]" caption="Count of ISIN" measure="1" displayFolder="" measureGroup="input_csv" count="0">
      <extLst>
        <ext xmlns:x15="http://schemas.microsoft.com/office/spreadsheetml/2010/11/main" uri="{B97F6D7D-B522-45F9-BDA1-12C45D357490}">
          <x15:cacheHierarchy aggregatedColumn="0"/>
        </ext>
      </extLst>
    </cacheHierarchy>
    <cacheHierarchy uniqueName="[Measures].[Sum of Adjusted Turnover]" caption="Sum of Adjusted Turnover" measure="1" displayFolder="" measureGroup="input_csv" count="0">
      <extLst>
        <ext xmlns:x15="http://schemas.microsoft.com/office/spreadsheetml/2010/11/main" uri="{B97F6D7D-B522-45F9-BDA1-12C45D357490}">
          <x15:cacheHierarchy aggregatedColumn="10"/>
        </ext>
      </extLst>
    </cacheHierarchy>
    <cacheHierarchy uniqueName="[Measures].[Adjusted Turnover by Underlying]" caption="Adjusted Turnover by Underlying" measure="1" displayFolder="" measureGroup="isin_info" count="0"/>
    <cacheHierarchy uniqueName="[Measures].[Quantity by Underlying]" caption="Quantity by Underlying" measure="1" displayFolder="" measureGroup="isin_info" count="0"/>
    <cacheHierarchy uniqueName="[Measures].[Average Price by Underlying]" caption="Average Price by Underlying" measure="1" displayFolder="" measureGroup="isin_info" count="0"/>
    <cacheHierarchy uniqueName="[Measures].[Turnover by Underlying]" caption="Turnover by Underlying" measure="1" displayFolder="" measureGroup="isin_info" count="0"/>
    <cacheHierarchy uniqueName="[Measures].[__XL_Count isin_info]" caption="__XL_Count isin_info" measure="1" displayFolder="" measureGroup="isin_info" count="0" hidden="1"/>
    <cacheHierarchy uniqueName="[Measures].[__XL_Count input_csv]" caption="__XL_Count input_csv" measure="1" displayFolder="" measureGroup="input_csv" count="0" hidden="1"/>
    <cacheHierarchy uniqueName="[Measures].[__XL_Count issuers]" caption="__XL_Count issuers" measure="1" displayFolder="" measureGroup="issuers" count="0" hidden="1"/>
    <cacheHierarchy uniqueName="[Measures].[__XL_Count type_and_subtype]" caption="__XL_Count type_and_subtype" measure="1" displayFolder="" measureGroup="type_and_subtype" count="0" hidden="1"/>
    <cacheHierarchy uniqueName="[Measures].[__XL_Count underlyings]" caption="__XL_Count underlyings" measure="1" displayFolder="" measureGroup="underlyings" count="0" hidden="1"/>
    <cacheHierarchy uniqueName="[Measures].[__XL_Count und_mapping]" caption="__XL_Count und_mapping" measure="1" displayFolder="" measureGroup="und_mapping"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82518524"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QUIRICO Edoardo" refreshedDate="45801.686920717591" backgroundQuery="1" createdVersion="3" refreshedVersion="8" minRefreshableVersion="3" recordCount="0" supportSubquery="1" supportAdvancedDrill="1" xr:uid="{22A90C62-4ACC-4F96-AF20-7A69CCFA3B78}">
  <cacheSource type="external" connectionId="12">
    <extLst>
      <ext xmlns:x14="http://schemas.microsoft.com/office/spreadsheetml/2009/9/main" uri="{F057638F-6D5F-4e77-A914-E7F072B9BCA8}">
        <x14:sourceConnection name="ThisWorkbookDataModel"/>
      </ext>
    </extLst>
  </cacheSource>
  <cacheFields count="0"/>
  <cacheHierarchies count="46">
    <cacheHierarchy uniqueName="[input_csv].[ISIN]" caption="ISIN" attribute="1" defaultMemberUniqueName="[input_csv].[ISIN].[All]" allUniqueName="[input_csv].[ISIN].[All]" dimensionUniqueName="[input_csv]" displayFolder="" count="0" memberValueDatatype="130" unbalanced="0"/>
    <cacheHierarchy uniqueName="[input_csv].[VenueOfPublication]" caption="VenueOfPublication" attribute="1" defaultMemberUniqueName="[input_csv].[VenueOfPublication].[All]" allUniqueName="[input_csv].[VenueOfPublication].[All]" dimensionUniqueName="[input_csv]" displayFolder="" count="0" memberValueDatatype="130" unbalanced="0"/>
    <cacheHierarchy uniqueName="[input_csv].[DayEvent]" caption="DayEvent" attribute="1" time="1" defaultMemberUniqueName="[input_csv].[DayEvent].[All]" allUniqueName="[input_csv].[DayEvent].[All]" dimensionUniqueName="[input_csv]" displayFolder="" count="2" memberValueDatatype="7" unbalanced="0"/>
    <cacheHierarchy uniqueName="[input_csv].[Turnover]" caption="Turnover" attribute="1" defaultMemberUniqueName="[input_csv].[Turnover].[All]" allUniqueName="[input_csv].[Turnover].[All]" dimensionUniqueName="[input_csv]" displayFolder="" count="0" memberValueDatatype="5" unbalanced="0"/>
    <cacheHierarchy uniqueName="[input_csv].[Quantity]" caption="Quantity" attribute="1" defaultMemberUniqueName="[input_csv].[Quantity].[All]" allUniqueName="[input_csv].[Quantity].[All]" dimensionUniqueName="[input_csv]" displayFolder="" count="0" memberValueDatatype="20" unbalanced="0"/>
    <cacheHierarchy uniqueName="[input_csv].[Week of Year]" caption="Week of Year" attribute="1" defaultMemberUniqueName="[input_csv].[Week of Year].[All]" allUniqueName="[input_csv].[Week of Year].[All]" dimensionUniqueName="[input_csv]" displayFolder="" count="2" memberValueDatatype="20" unbalanced="0"/>
    <cacheHierarchy uniqueName="[input_csv].[Average Price]" caption="Average Price" attribute="1" defaultMemberUniqueName="[input_csv].[Average Price].[All]" allUniqueName="[input_csv].[Average Price].[All]" dimensionUniqueName="[input_csv]" displayFolder="" count="0" memberValueDatatype="5" unbalanced="0"/>
    <cacheHierarchy uniqueName="[input_csv].[Month Number]" caption="Month Number" attribute="1" defaultMemberUniqueName="[input_csv].[Month Number].[All]" allUniqueName="[input_csv].[Month Number].[All]" dimensionUniqueName="[input_csv]" displayFolder="" count="0" memberValueDatatype="20" unbalanced="0"/>
    <cacheHierarchy uniqueName="[input_csv].[Year]" caption="Year" attribute="1" defaultMemberUniqueName="[input_csv].[Year].[All]" allUniqueName="[input_csv].[Year].[All]" dimensionUniqueName="[input_csv]" displayFolder="" count="2" memberValueDatatype="20" unbalanced="0"/>
    <cacheHierarchy uniqueName="[input_csv].[Month]" caption="Month" attribute="1" defaultMemberUniqueName="[input_csv].[Month].[All]" allUniqueName="[input_csv].[Month].[All]" dimensionUniqueName="[input_csv]" displayFolder="" count="2" memberValueDatatype="130" unbalanced="0"/>
    <cacheHierarchy uniqueName="[input_csv].[Adjusted Turnover]" caption="Adjusted Turnover" attribute="1" defaultMemberUniqueName="[input_csv].[Adjusted Turnover].[All]" allUniqueName="[input_csv].[Adjusted Turnover].[All]" dimensionUniqueName="[input_csv]" displayFolder="" count="0" memberValueDatatype="5" unbalanced="0"/>
    <cacheHierarchy uniqueName="[isin_info].[ISIN]" caption="ISIN" attribute="1" defaultMemberUniqueName="[isin_info].[ISIN].[All]" allUniqueName="[isin_info].[ISIN].[All]" dimensionUniqueName="[isin_info]" displayFolder="" count="0" memberValueDatatype="130" unbalanced="0"/>
    <cacheHierarchy uniqueName="[isin_info].[Nome]" caption="Nome" attribute="1" defaultMemberUniqueName="[isin_info].[Nome].[All]" allUniqueName="[isin_info].[Nome].[All]" dimensionUniqueName="[isin_info]" displayFolder="" count="0" memberValueDatatype="130" unbalanced="0"/>
    <cacheHierarchy uniqueName="[isin_info].[Strategia]" caption="Strategia" attribute="1" defaultMemberUniqueName="[isin_info].[Strategia].[All]" allUniqueName="[isin_info].[Strategia].[All]" dimensionUniqueName="[isin_info]" displayFolder="" count="0" memberValueDatatype="130" unbalanced="0"/>
    <cacheHierarchy uniqueName="[isin_info].[EUSIPA Code]" caption="EUSIPA Code" attribute="1" defaultMemberUniqueName="[isin_info].[EUSIPA Code].[All]" allUniqueName="[isin_info].[EUSIPA Code].[All]" dimensionUniqueName="[isin_info]" displayFolder="" count="0" memberValueDatatype="130" unbalanced="0"/>
    <cacheHierarchy uniqueName="[isin_info].[EUSIPA Name]" caption="EUSIPA Name" attribute="1" defaultMemberUniqueName="[isin_info].[EUSIPA Name].[All]" allUniqueName="[isin_info].[EUSIPA Name].[All]" dimensionUniqueName="[isin_info]" displayFolder="" count="0" memberValueDatatype="130" unbalanced="0"/>
    <cacheHierarchy uniqueName="[isin_info].[Issue Price]" caption="Issue Price" attribute="1" defaultMemberUniqueName="[isin_info].[Issue Price].[All]" allUniqueName="[isin_info].[Issue Price].[All]" dimensionUniqueName="[isin_info]" displayFolder="" count="0" memberValueDatatype="5" unbalanced="0"/>
    <cacheHierarchy uniqueName="[isin_info].[Emittente]" caption="Emittente" attribute="1" defaultMemberUniqueName="[isin_info].[Emittente].[All]" allUniqueName="[isin_info].[Emittente].[All]" dimensionUniqueName="[isin_info]" displayFolder="" count="0" memberValueDatatype="130" unbalanced="0"/>
    <cacheHierarchy uniqueName="[isin_info].[Sottostanti]" caption="Sottostanti" attribute="1" defaultMemberUniqueName="[isin_info].[Sottostanti].[All]" allUniqueName="[isin_info].[Sottostanti].[All]" dimensionUniqueName="[isin_info]" displayFolder="" count="0" memberValueDatatype="130" unbalanced="0"/>
    <cacheHierarchy uniqueName="[isin_info].[Underlyings Count]" caption="Underlyings Count" attribute="1" defaultMemberUniqueName="[isin_info].[Underlyings Count].[All]" allUniqueName="[isin_info].[Underlyings Count].[All]" dimensionUniqueName="[isin_info]" displayFolder="" count="0" memberValueDatatype="20" unbalanced="0"/>
    <cacheHierarchy uniqueName="[issuers].[Original]" caption="Original" attribute="1" defaultMemberUniqueName="[issuers].[Original].[All]" allUniqueName="[issuers].[Original].[All]" dimensionUniqueName="[issuers]" displayFolder="" count="0" memberValueDatatype="130" unbalanced="0"/>
    <cacheHierarchy uniqueName="[issuers].[Issuer]" caption="Issuer" attribute="1" defaultMemberUniqueName="[issuers].[Issuer].[All]" allUniqueName="[issuers].[Issuer].[All]" dimensionUniqueName="[issuers]" displayFolder="" count="2" memberValueDatatype="130" unbalanced="0"/>
    <cacheHierarchy uniqueName="[type_and_subtype].[Category]" caption="Category" attribute="1" defaultMemberUniqueName="[type_and_subtype].[Category].[All]" allUniqueName="[type_and_subtype].[Category].[All]" dimensionUniqueName="[type_and_subtype]" displayFolder="" count="0" memberValueDatatype="130" unbalanced="0"/>
    <cacheHierarchy uniqueName="[type_and_subtype].[Type]" caption="Type" attribute="1" defaultMemberUniqueName="[type_and_subtype].[Type].[All]" allUniqueName="[type_and_subtype].[Type].[All]" dimensionUniqueName="[type_and_subtype]" displayFolder="" count="2" memberValueDatatype="130" unbalanced="0"/>
    <cacheHierarchy uniqueName="[type_and_subtype].[SubType]" caption="SubType" attribute="1" defaultMemberUniqueName="[type_and_subtype].[SubType].[All]" allUniqueName="[type_and_subtype].[SubType].[All]" dimensionUniqueName="[type_and_subtype]" displayFolder="" count="2" memberValueDatatype="130" unbalanced="0"/>
    <cacheHierarchy uniqueName="[und_mapping].[Original]" caption="Original" attribute="1" defaultMemberUniqueName="[und_mapping].[Original].[All]" allUniqueName="[und_mapping].[Original].[All]" dimensionUniqueName="[und_mapping]" displayFolder="" count="0" memberValueDatatype="130" unbalanced="0"/>
    <cacheHierarchy uniqueName="[und_mapping].[Sottostante]" caption="Sottostante" attribute="1" defaultMemberUniqueName="[und_mapping].[Sottostante].[All]" allUniqueName="[und_mapping].[Sottostante].[All]" dimensionUniqueName="[und_mapping]" displayFolder="" count="0" memberValueDatatype="130" unbalanced="0"/>
    <cacheHierarchy uniqueName="[underlyings].[ISIN]" caption="ISIN" attribute="1" defaultMemberUniqueName="[underlyings].[ISIN].[All]" allUniqueName="[underlyings].[ISIN].[All]" dimensionUniqueName="[underlyings]" displayFolder="" count="0" memberValueDatatype="130" unbalanced="0"/>
    <cacheHierarchy uniqueName="[underlyings].[Sottostante]" caption="Sottostante" attribute="1" defaultMemberUniqueName="[underlyings].[Sottostante].[All]" allUniqueName="[underlyings].[Sottostante].[All]" dimensionUniqueName="[underlyings]" displayFolder="" count="0" memberValueDatatype="130" unbalanced="0"/>
    <cacheHierarchy uniqueName="[Measures].[Sum of Average Price]" caption="Sum of Average Price" measure="1" displayFolder="" measureGroup="input_csv" count="0">
      <extLst>
        <ext xmlns:x15="http://schemas.microsoft.com/office/spreadsheetml/2010/11/main" uri="{B97F6D7D-B522-45F9-BDA1-12C45D357490}">
          <x15:cacheHierarchy aggregatedColumn="6"/>
        </ext>
      </extLst>
    </cacheHierarchy>
    <cacheHierarchy uniqueName="[Measures].[Average of Average Price]" caption="Average of Average Price" measure="1" displayFolder="" measureGroup="input_csv" count="0">
      <extLst>
        <ext xmlns:x15="http://schemas.microsoft.com/office/spreadsheetml/2010/11/main" uri="{B97F6D7D-B522-45F9-BDA1-12C45D357490}">
          <x15:cacheHierarchy aggregatedColumn="6"/>
        </ext>
      </extLst>
    </cacheHierarchy>
    <cacheHierarchy uniqueName="[Measures].[Sum of Turnover]" caption="Sum of Turnover" measure="1" displayFolder="" measureGroup="input_csv" count="0">
      <extLst>
        <ext xmlns:x15="http://schemas.microsoft.com/office/spreadsheetml/2010/11/main" uri="{B97F6D7D-B522-45F9-BDA1-12C45D357490}">
          <x15:cacheHierarchy aggregatedColumn="3"/>
        </ext>
      </extLst>
    </cacheHierarchy>
    <cacheHierarchy uniqueName="[Measures].[Sum of Underlyings Count]" caption="Sum of Underlyings Count" measure="1" displayFolder="" measureGroup="isin_info" count="0">
      <extLst>
        <ext xmlns:x15="http://schemas.microsoft.com/office/spreadsheetml/2010/11/main" uri="{B97F6D7D-B522-45F9-BDA1-12C45D357490}">
          <x15:cacheHierarchy aggregatedColumn="19"/>
        </ext>
      </extLst>
    </cacheHierarchy>
    <cacheHierarchy uniqueName="[Measures].[Count of ISIN]" caption="Count of ISIN" measure="1" displayFolder="" measureGroup="input_csv" count="0">
      <extLst>
        <ext xmlns:x15="http://schemas.microsoft.com/office/spreadsheetml/2010/11/main" uri="{B97F6D7D-B522-45F9-BDA1-12C45D357490}">
          <x15:cacheHierarchy aggregatedColumn="0"/>
        </ext>
      </extLst>
    </cacheHierarchy>
    <cacheHierarchy uniqueName="[Measures].[Sum of Adjusted Turnover]" caption="Sum of Adjusted Turnover" measure="1" displayFolder="" measureGroup="input_csv" count="0">
      <extLst>
        <ext xmlns:x15="http://schemas.microsoft.com/office/spreadsheetml/2010/11/main" uri="{B97F6D7D-B522-45F9-BDA1-12C45D357490}">
          <x15:cacheHierarchy aggregatedColumn="10"/>
        </ext>
      </extLst>
    </cacheHierarchy>
    <cacheHierarchy uniqueName="[Measures].[Adjusted Turnover by Underlying]" caption="Adjusted Turnover by Underlying" measure="1" displayFolder="" measureGroup="isin_info" count="0"/>
    <cacheHierarchy uniqueName="[Measures].[Quantity by Underlying]" caption="Quantity by Underlying" measure="1" displayFolder="" measureGroup="isin_info" count="0"/>
    <cacheHierarchy uniqueName="[Measures].[Average Price by Underlying]" caption="Average Price by Underlying" measure="1" displayFolder="" measureGroup="isin_info" count="0"/>
    <cacheHierarchy uniqueName="[Measures].[Turnover by Underlying]" caption="Turnover by Underlying" measure="1" displayFolder="" measureGroup="isin_info" count="0"/>
    <cacheHierarchy uniqueName="[Measures].[__XL_Count isin_info]" caption="__XL_Count isin_info" measure="1" displayFolder="" measureGroup="isin_info" count="0" hidden="1"/>
    <cacheHierarchy uniqueName="[Measures].[__XL_Count input_csv]" caption="__XL_Count input_csv" measure="1" displayFolder="" measureGroup="input_csv" count="0" hidden="1"/>
    <cacheHierarchy uniqueName="[Measures].[__XL_Count issuers]" caption="__XL_Count issuers" measure="1" displayFolder="" measureGroup="issuers" count="0" hidden="1"/>
    <cacheHierarchy uniqueName="[Measures].[__XL_Count type_and_subtype]" caption="__XL_Count type_and_subtype" measure="1" displayFolder="" measureGroup="type_and_subtype" count="0" hidden="1"/>
    <cacheHierarchy uniqueName="[Measures].[__XL_Count underlyings]" caption="__XL_Count underlyings" measure="1" displayFolder="" measureGroup="underlyings" count="0" hidden="1"/>
    <cacheHierarchy uniqueName="[Measures].[__XL_Count und_mapping]" caption="__XL_Count und_mapping" measure="1" displayFolder="" measureGroup="und_mapping"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86060804"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QUIRICO Edoardo" refreshedDate="45801.687507523151" backgroundQuery="1" createdVersion="8" refreshedVersion="8" minRefreshableVersion="3" recordCount="0" supportSubquery="1" supportAdvancedDrill="1" xr:uid="{D1DAD2A1-498A-4BA5-A1A2-AB19A0E3A26B}">
  <cacheSource type="external" connectionId="12">
    <extLst>
      <ext xmlns:x14="http://schemas.microsoft.com/office/spreadsheetml/2009/9/main" uri="{F057638F-6D5F-4e77-A914-E7F072B9BCA8}">
        <x14:sourceConnection name="ThisWorkbookDataModel"/>
      </ext>
    </extLst>
  </cacheSource>
  <cacheFields count="7">
    <cacheField name="[underlyings].[Sottostante].[Sottostante]" caption="Sottostante" numFmtId="0" hierarchy="28" level="1">
      <sharedItems count="10">
        <s v="BBVA"/>
        <s v="BPER"/>
        <s v="BPM"/>
        <s v="ENEL"/>
        <s v="ENI"/>
        <s v="INTESA"/>
        <s v="ISP"/>
        <s v="MPS"/>
        <s v="UCG"/>
        <s v="UNICREDIT"/>
      </sharedItems>
    </cacheField>
    <cacheField name="[isin_info].[Sottostanti].[Sottostanti]" caption="Sottostanti" numFmtId="0" hierarchy="18" level="1">
      <sharedItems count="10">
        <s v="BANCO BPM SPA"/>
        <s v="BMPS/BPER/BPM/UCG"/>
        <s v="BPER/BPM/MPS"/>
        <s v="ENEL"/>
        <s v="EURO STOXX 50"/>
        <s v="EURO STOXX Banks"/>
        <s v="EUROSTOXX SELDIV 30/EUROSTOXX BANKS"/>
        <s v="NVDA/INTC/AMD/TSLA"/>
        <s v="SOCGEN/BARC/BBVA/CBK"/>
        <s v="UCG/GENERALI/BPM"/>
      </sharedItems>
    </cacheField>
    <cacheField name="[input_csv].[ISIN].[ISIN]" caption="ISIN" numFmtId="0" level="1">
      <sharedItems count="10">
        <s v="DE000UJ17VY4"/>
        <s v="IT0006767468"/>
        <s v="IT0006768995"/>
        <s v="IT0006769001"/>
        <s v="NLBNPIT2LWI3"/>
        <s v="NLBNPIT2LZO4"/>
        <s v="XS2897834151"/>
        <s v="XS2967234365"/>
        <s v="XS3025644694"/>
        <s v="XS3025756811"/>
      </sharedItems>
    </cacheField>
    <cacheField name="[issuers].[Issuer].[Issuer]" caption="Issuer" numFmtId="0" hierarchy="21" level="1">
      <sharedItems count="17">
        <s v="Barclays"/>
        <s v="BNP Paribas"/>
        <s v="Marex"/>
        <s v="UBS"/>
        <s v="Intesa Sanpaolo" u="1"/>
        <s v="Morgan Stanley" u="1"/>
        <s v="JP Morgan" u="1"/>
        <s v="Natixis" u="1"/>
        <s v="Citi" u="1"/>
        <s v="Credit Agricole" u="1"/>
        <s v="Goldman Sachs" u="1"/>
        <s v="Leonteq" u="1"/>
        <s v="Deutsche Bank" u="1"/>
        <s v="Societe Generale" u="1"/>
        <s v="Vontobel" u="1"/>
        <s v="Banco BPM" u="1"/>
        <s v="Unicredit" u="1"/>
      </sharedItems>
    </cacheField>
    <cacheField name="[type_and_subtype].[SubType].[SubType]" caption="SubType" numFmtId="0" hierarchy="24" level="1">
      <sharedItems containsSemiMixedTypes="0" containsNonDate="0" containsString="0"/>
    </cacheField>
    <cacheField name="[Measures].[Sum of Adjusted Turnover]" caption="Sum of Adjusted Turnover" numFmtId="0" hierarchy="34" level="32767"/>
    <cacheField name="[input_csv].[Week of Year].[Week of Year]" caption="Week of Year" numFmtId="0" hierarchy="5" level="1">
      <sharedItems containsSemiMixedTypes="0" containsNonDate="0" containsString="0"/>
    </cacheField>
  </cacheFields>
  <cacheHierarchies count="46">
    <cacheHierarchy uniqueName="[input_csv].[ISIN]" caption="ISIN" attribute="1" defaultMemberUniqueName="[input_csv].[ISIN].[All]" allUniqueName="[input_csv].[ISIN].[All]" dimensionUniqueName="[input_csv]" displayFolder="" count="2" memberValueDatatype="130" unbalanced="0">
      <fieldsUsage count="2">
        <fieldUsage x="-1"/>
        <fieldUsage x="2"/>
      </fieldsUsage>
    </cacheHierarchy>
    <cacheHierarchy uniqueName="[input_csv].[VenueOfPublication]" caption="VenueOfPublication" attribute="1" defaultMemberUniqueName="[input_csv].[VenueOfPublication].[All]" allUniqueName="[input_csv].[VenueOfPublication].[All]" dimensionUniqueName="[input_csv]" displayFolder="" count="0" memberValueDatatype="130" unbalanced="0"/>
    <cacheHierarchy uniqueName="[input_csv].[DayEvent]" caption="DayEvent" attribute="1" time="1" defaultMemberUniqueName="[input_csv].[DayEvent].[All]" allUniqueName="[input_csv].[DayEvent].[All]" dimensionUniqueName="[input_csv]" displayFolder="" count="2" memberValueDatatype="7" unbalanced="0"/>
    <cacheHierarchy uniqueName="[input_csv].[Turnover]" caption="Turnover" attribute="1" defaultMemberUniqueName="[input_csv].[Turnover].[All]" allUniqueName="[input_csv].[Turnover].[All]" dimensionUniqueName="[input_csv]" displayFolder="" count="0" memberValueDatatype="5" unbalanced="0"/>
    <cacheHierarchy uniqueName="[input_csv].[Quantity]" caption="Quantity" attribute="1" defaultMemberUniqueName="[input_csv].[Quantity].[All]" allUniqueName="[input_csv].[Quantity].[All]" dimensionUniqueName="[input_csv]" displayFolder="" count="0" memberValueDatatype="20" unbalanced="0"/>
    <cacheHierarchy uniqueName="[input_csv].[Week of Year]" caption="Week of Year" attribute="1" defaultMemberUniqueName="[input_csv].[Week of Year].[All]" allUniqueName="[input_csv].[Week of Year].[All]" dimensionUniqueName="[input_csv]" displayFolder="" count="2" memberValueDatatype="20" unbalanced="0">
      <fieldsUsage count="2">
        <fieldUsage x="-1"/>
        <fieldUsage x="6"/>
      </fieldsUsage>
    </cacheHierarchy>
    <cacheHierarchy uniqueName="[input_csv].[Average Price]" caption="Average Price" attribute="1" defaultMemberUniqueName="[input_csv].[Average Price].[All]" allUniqueName="[input_csv].[Average Price].[All]" dimensionUniqueName="[input_csv]" displayFolder="" count="0" memberValueDatatype="5" unbalanced="0"/>
    <cacheHierarchy uniqueName="[input_csv].[Month Number]" caption="Month Number" attribute="1" defaultMemberUniqueName="[input_csv].[Month Number].[All]" allUniqueName="[input_csv].[Month Number].[All]" dimensionUniqueName="[input_csv]" displayFolder="" count="0" memberValueDatatype="20" unbalanced="0"/>
    <cacheHierarchy uniqueName="[input_csv].[Year]" caption="Year" attribute="1" defaultMemberUniqueName="[input_csv].[Year].[All]" allUniqueName="[input_csv].[Year].[All]" dimensionUniqueName="[input_csv]" displayFolder="" count="2" memberValueDatatype="20" unbalanced="0"/>
    <cacheHierarchy uniqueName="[input_csv].[Month]" caption="Month" attribute="1" defaultMemberUniqueName="[input_csv].[Month].[All]" allUniqueName="[input_csv].[Month].[All]" dimensionUniqueName="[input_csv]" displayFolder="" count="2" memberValueDatatype="130" unbalanced="0"/>
    <cacheHierarchy uniqueName="[input_csv].[Adjusted Turnover]" caption="Adjusted Turnover" attribute="1" defaultMemberUniqueName="[input_csv].[Adjusted Turnover].[All]" allUniqueName="[input_csv].[Adjusted Turnover].[All]" dimensionUniqueName="[input_csv]" displayFolder="" count="0" memberValueDatatype="5" unbalanced="0"/>
    <cacheHierarchy uniqueName="[isin_info].[ISIN]" caption="ISIN" attribute="1" defaultMemberUniqueName="[isin_info].[ISIN].[All]" allUniqueName="[isin_info].[ISIN].[All]" dimensionUniqueName="[isin_info]" displayFolder="" count="0" memberValueDatatype="130" unbalanced="0"/>
    <cacheHierarchy uniqueName="[isin_info].[Nome]" caption="Nome" attribute="1" defaultMemberUniqueName="[isin_info].[Nome].[All]" allUniqueName="[isin_info].[Nome].[All]" dimensionUniqueName="[isin_info]" displayFolder="" count="0" memberValueDatatype="130" unbalanced="0"/>
    <cacheHierarchy uniqueName="[isin_info].[Strategia]" caption="Strategia" attribute="1" defaultMemberUniqueName="[isin_info].[Strategia].[All]" allUniqueName="[isin_info].[Strategia].[All]" dimensionUniqueName="[isin_info]" displayFolder="" count="0" memberValueDatatype="130" unbalanced="0"/>
    <cacheHierarchy uniqueName="[isin_info].[EUSIPA Code]" caption="EUSIPA Code" attribute="1" defaultMemberUniqueName="[isin_info].[EUSIPA Code].[All]" allUniqueName="[isin_info].[EUSIPA Code].[All]" dimensionUniqueName="[isin_info]" displayFolder="" count="0" memberValueDatatype="130" unbalanced="0"/>
    <cacheHierarchy uniqueName="[isin_info].[EUSIPA Name]" caption="EUSIPA Name" attribute="1" defaultMemberUniqueName="[isin_info].[EUSIPA Name].[All]" allUniqueName="[isin_info].[EUSIPA Name].[All]" dimensionUniqueName="[isin_info]" displayFolder="" count="0" memberValueDatatype="130" unbalanced="0"/>
    <cacheHierarchy uniqueName="[isin_info].[Issue Price]" caption="Issue Price" attribute="1" defaultMemberUniqueName="[isin_info].[Issue Price].[All]" allUniqueName="[isin_info].[Issue Price].[All]" dimensionUniqueName="[isin_info]" displayFolder="" count="0" memberValueDatatype="5" unbalanced="0"/>
    <cacheHierarchy uniqueName="[isin_info].[Emittente]" caption="Emittente" attribute="1" defaultMemberUniqueName="[isin_info].[Emittente].[All]" allUniqueName="[isin_info].[Emittente].[All]" dimensionUniqueName="[isin_info]" displayFolder="" count="0" memberValueDatatype="130" unbalanced="0"/>
    <cacheHierarchy uniqueName="[isin_info].[Sottostanti]" caption="Sottostanti" attribute="1" defaultMemberUniqueName="[isin_info].[Sottostanti].[All]" allUniqueName="[isin_info].[Sottostanti].[All]" dimensionUniqueName="[isin_info]" displayFolder="" count="2" memberValueDatatype="130" unbalanced="0">
      <fieldsUsage count="2">
        <fieldUsage x="-1"/>
        <fieldUsage x="1"/>
      </fieldsUsage>
    </cacheHierarchy>
    <cacheHierarchy uniqueName="[isin_info].[Underlyings Count]" caption="Underlyings Count" attribute="1" defaultMemberUniqueName="[isin_info].[Underlyings Count].[All]" allUniqueName="[isin_info].[Underlyings Count].[All]" dimensionUniqueName="[isin_info]" displayFolder="" count="0" memberValueDatatype="20" unbalanced="0"/>
    <cacheHierarchy uniqueName="[issuers].[Original]" caption="Original" attribute="1" defaultMemberUniqueName="[issuers].[Original].[All]" allUniqueName="[issuers].[Original].[All]" dimensionUniqueName="[issuers]" displayFolder="" count="0" memberValueDatatype="130" unbalanced="0"/>
    <cacheHierarchy uniqueName="[issuers].[Issuer]" caption="Issuer" attribute="1" defaultMemberUniqueName="[issuers].[Issuer].[All]" allUniqueName="[issuers].[Issuer].[All]" dimensionUniqueName="[issuers]" displayFolder="" count="2" memberValueDatatype="130" unbalanced="0">
      <fieldsUsage count="2">
        <fieldUsage x="-1"/>
        <fieldUsage x="3"/>
      </fieldsUsage>
    </cacheHierarchy>
    <cacheHierarchy uniqueName="[type_and_subtype].[Category]" caption="Category" attribute="1" defaultMemberUniqueName="[type_and_subtype].[Category].[All]" allUniqueName="[type_and_subtype].[Category].[All]" dimensionUniqueName="[type_and_subtype]" displayFolder="" count="0" memberValueDatatype="130" unbalanced="0"/>
    <cacheHierarchy uniqueName="[type_and_subtype].[Type]" caption="Type" attribute="1" defaultMemberUniqueName="[type_and_subtype].[Type].[All]" allUniqueName="[type_and_subtype].[Type].[All]" dimensionUniqueName="[type_and_subtype]" displayFolder="" count="2" memberValueDatatype="130" unbalanced="0"/>
    <cacheHierarchy uniqueName="[type_and_subtype].[SubType]" caption="SubType" attribute="1" defaultMemberUniqueName="[type_and_subtype].[SubType].[All]" allUniqueName="[type_and_subtype].[SubType].[All]" dimensionUniqueName="[type_and_subtype]" displayFolder="" count="2" memberValueDatatype="130" unbalanced="0">
      <fieldsUsage count="2">
        <fieldUsage x="-1"/>
        <fieldUsage x="4"/>
      </fieldsUsage>
    </cacheHierarchy>
    <cacheHierarchy uniqueName="[und_mapping].[Original]" caption="Original" attribute="1" defaultMemberUniqueName="[und_mapping].[Original].[All]" allUniqueName="[und_mapping].[Original].[All]" dimensionUniqueName="[und_mapping]" displayFolder="" count="0" memberValueDatatype="130" unbalanced="0"/>
    <cacheHierarchy uniqueName="[und_mapping].[Sottostante]" caption="Sottostante" attribute="1" defaultMemberUniqueName="[und_mapping].[Sottostante].[All]" allUniqueName="[und_mapping].[Sottostante].[All]" dimensionUniqueName="[und_mapping]" displayFolder="" count="0" memberValueDatatype="130" unbalanced="0"/>
    <cacheHierarchy uniqueName="[underlyings].[ISIN]" caption="ISIN" attribute="1" defaultMemberUniqueName="[underlyings].[ISIN].[All]" allUniqueName="[underlyings].[ISIN].[All]" dimensionUniqueName="[underlyings]" displayFolder="" count="0" memberValueDatatype="130" unbalanced="0"/>
    <cacheHierarchy uniqueName="[underlyings].[Sottostante]" caption="Sottostante" attribute="1" defaultMemberUniqueName="[underlyings].[Sottostante].[All]" allUniqueName="[underlyings].[Sottostante].[All]" dimensionUniqueName="[underlyings]" displayFolder="" count="2" memberValueDatatype="130" unbalanced="0">
      <fieldsUsage count="2">
        <fieldUsage x="-1"/>
        <fieldUsage x="0"/>
      </fieldsUsage>
    </cacheHierarchy>
    <cacheHierarchy uniqueName="[Measures].[Sum of Average Price]" caption="Sum of Average Price" measure="1" displayFolder="" measureGroup="input_csv" count="0">
      <extLst>
        <ext xmlns:x15="http://schemas.microsoft.com/office/spreadsheetml/2010/11/main" uri="{B97F6D7D-B522-45F9-BDA1-12C45D357490}">
          <x15:cacheHierarchy aggregatedColumn="6"/>
        </ext>
      </extLst>
    </cacheHierarchy>
    <cacheHierarchy uniqueName="[Measures].[Average of Average Price]" caption="Average of Average Price" measure="1" displayFolder="" measureGroup="input_csv" count="0">
      <extLst>
        <ext xmlns:x15="http://schemas.microsoft.com/office/spreadsheetml/2010/11/main" uri="{B97F6D7D-B522-45F9-BDA1-12C45D357490}">
          <x15:cacheHierarchy aggregatedColumn="6"/>
        </ext>
      </extLst>
    </cacheHierarchy>
    <cacheHierarchy uniqueName="[Measures].[Sum of Turnover]" caption="Sum of Turnover" measure="1" displayFolder="" measureGroup="input_csv" count="0">
      <extLst>
        <ext xmlns:x15="http://schemas.microsoft.com/office/spreadsheetml/2010/11/main" uri="{B97F6D7D-B522-45F9-BDA1-12C45D357490}">
          <x15:cacheHierarchy aggregatedColumn="3"/>
        </ext>
      </extLst>
    </cacheHierarchy>
    <cacheHierarchy uniqueName="[Measures].[Sum of Underlyings Count]" caption="Sum of Underlyings Count" measure="1" displayFolder="" measureGroup="isin_info" count="0">
      <extLst>
        <ext xmlns:x15="http://schemas.microsoft.com/office/spreadsheetml/2010/11/main" uri="{B97F6D7D-B522-45F9-BDA1-12C45D357490}">
          <x15:cacheHierarchy aggregatedColumn="19"/>
        </ext>
      </extLst>
    </cacheHierarchy>
    <cacheHierarchy uniqueName="[Measures].[Count of ISIN]" caption="Count of ISIN" measure="1" displayFolder="" measureGroup="input_csv" count="0">
      <extLst>
        <ext xmlns:x15="http://schemas.microsoft.com/office/spreadsheetml/2010/11/main" uri="{B97F6D7D-B522-45F9-BDA1-12C45D357490}">
          <x15:cacheHierarchy aggregatedColumn="0"/>
        </ext>
      </extLst>
    </cacheHierarchy>
    <cacheHierarchy uniqueName="[Measures].[Sum of Adjusted Turnover]" caption="Sum of Adjusted Turnover" measure="1" displayFolder="" measureGroup="input_csv" count="0" oneField="1">
      <fieldsUsage count="1">
        <fieldUsage x="5"/>
      </fieldsUsage>
      <extLst>
        <ext xmlns:x15="http://schemas.microsoft.com/office/spreadsheetml/2010/11/main" uri="{B97F6D7D-B522-45F9-BDA1-12C45D357490}">
          <x15:cacheHierarchy aggregatedColumn="10"/>
        </ext>
      </extLst>
    </cacheHierarchy>
    <cacheHierarchy uniqueName="[Measures].[Adjusted Turnover by Underlying]" caption="Adjusted Turnover by Underlying" measure="1" displayFolder="" measureGroup="isin_info" count="0"/>
    <cacheHierarchy uniqueName="[Measures].[Quantity by Underlying]" caption="Quantity by Underlying" measure="1" displayFolder="" measureGroup="isin_info" count="0"/>
    <cacheHierarchy uniqueName="[Measures].[Average Price by Underlying]" caption="Average Price by Underlying" measure="1" displayFolder="" measureGroup="isin_info" count="0"/>
    <cacheHierarchy uniqueName="[Measures].[Turnover by Underlying]" caption="Turnover by Underlying" measure="1" displayFolder="" measureGroup="isin_info" count="0"/>
    <cacheHierarchy uniqueName="[Measures].[__XL_Count isin_info]" caption="__XL_Count isin_info" measure="1" displayFolder="" measureGroup="isin_info" count="0" hidden="1"/>
    <cacheHierarchy uniqueName="[Measures].[__XL_Count input_csv]" caption="__XL_Count input_csv" measure="1" displayFolder="" measureGroup="input_csv" count="0" hidden="1"/>
    <cacheHierarchy uniqueName="[Measures].[__XL_Count issuers]" caption="__XL_Count issuers" measure="1" displayFolder="" measureGroup="issuers" count="0" hidden="1"/>
    <cacheHierarchy uniqueName="[Measures].[__XL_Count type_and_subtype]" caption="__XL_Count type_and_subtype" measure="1" displayFolder="" measureGroup="type_and_subtype" count="0" hidden="1"/>
    <cacheHierarchy uniqueName="[Measures].[__XL_Count underlyings]" caption="__XL_Count underlyings" measure="1" displayFolder="" measureGroup="underlyings" count="0" hidden="1"/>
    <cacheHierarchy uniqueName="[Measures].[__XL_Count und_mapping]" caption="__XL_Count und_mapping" measure="1" displayFolder="" measureGroup="und_mapping" count="0" hidden="1"/>
    <cacheHierarchy uniqueName="[Measures].[__No measures defined]" caption="__No measures defined" measure="1" displayFolder="" count="0" hidden="1"/>
  </cacheHierarchies>
  <kpis count="0"/>
  <dimensions count="7">
    <dimension name="input_csv" uniqueName="[input_csv]" caption="input_csv"/>
    <dimension name="isin_info" uniqueName="[isin_info]" caption="isin_info"/>
    <dimension name="issuers" uniqueName="[issuers]" caption="issuers"/>
    <dimension measure="1" name="Measures" uniqueName="[Measures]" caption="Measures"/>
    <dimension name="type_and_subtype" uniqueName="[type_and_subtype]" caption="type_and_subtype"/>
    <dimension name="und_mapping" uniqueName="[und_mapping]" caption="und_mapping"/>
    <dimension name="underlyings" uniqueName="[underlyings]" caption="underlyings"/>
  </dimensions>
  <measureGroups count="6">
    <measureGroup name="input_csv" caption="input_csv"/>
    <measureGroup name="isin_info" caption="isin_info"/>
    <measureGroup name="issuers" caption="issuers"/>
    <measureGroup name="type_and_subtype" caption="type_and_subtype"/>
    <measureGroup name="und_mapping" caption="und_mapping"/>
    <measureGroup name="underlyings" caption="underlyings"/>
  </measureGroups>
  <maps count="15">
    <map measureGroup="0" dimension="0"/>
    <map measureGroup="0" dimension="1"/>
    <map measureGroup="0" dimension="2"/>
    <map measureGroup="0" dimension="4"/>
    <map measureGroup="1" dimension="1"/>
    <map measureGroup="1" dimension="2"/>
    <map measureGroup="1" dimension="4"/>
    <map measureGroup="2" dimension="2"/>
    <map measureGroup="3" dimension="4"/>
    <map measureGroup="4" dimension="5"/>
    <map measureGroup="5" dimension="1"/>
    <map measureGroup="5" dimension="2"/>
    <map measureGroup="5" dimension="4"/>
    <map measureGroup="5" dimension="5"/>
    <map measureGroup="5" dimension="6"/>
  </maps>
  <extLst>
    <ext xmlns:x14="http://schemas.microsoft.com/office/spreadsheetml/2009/9/main" uri="{725AE2AE-9491-48be-B2B4-4EB974FC3084}">
      <x14:pivotCacheDefinition pivotCacheId="25599407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QUIRICO Edoardo" refreshedDate="45801.68750821759" backgroundQuery="1" createdVersion="8" refreshedVersion="8" minRefreshableVersion="3" recordCount="0" supportSubquery="1" supportAdvancedDrill="1" xr:uid="{69AA49EA-8695-4539-A400-EEC1F053D2E6}">
  <cacheSource type="external" connectionId="12">
    <extLst>
      <ext xmlns:x14="http://schemas.microsoft.com/office/spreadsheetml/2009/9/main" uri="{F057638F-6D5F-4e77-A914-E7F072B9BCA8}">
        <x14:sourceConnection name="ThisWorkbookDataModel"/>
      </ext>
    </extLst>
  </cacheSource>
  <cacheFields count="8">
    <cacheField name="[input_csv].[DayEvent].[DayEvent]" caption="DayEvent" numFmtId="0" hierarchy="2" level="1">
      <sharedItems containsSemiMixedTypes="0" containsNonDate="0" containsDate="1" containsString="0" minDate="2025-05-19T00:00:00" maxDate="2025-05-24T00:00:00" count="5">
        <d v="2025-05-19T00:00:00"/>
        <d v="2025-05-20T00:00:00"/>
        <d v="2025-05-21T00:00:00"/>
        <d v="2025-05-22T00:00:00"/>
        <d v="2025-05-23T00:00:00"/>
      </sharedItems>
    </cacheField>
    <cacheField name="[issuers].[Issuer].[Issuer]" caption="Issuer" numFmtId="0" hierarchy="21" level="1">
      <sharedItems count="27">
        <s v="Barclays"/>
        <s v="BNP Paribas"/>
        <s v="Intesa Sanpaolo"/>
        <s v="Leonteq"/>
        <s v="Marex"/>
        <s v="Mediobanca"/>
        <s v="Societe Generale"/>
        <s v="UBS"/>
        <s v="Unicredit"/>
        <s v="Vontobel"/>
        <s v="BPER Banca" u="1"/>
        <s v="Citi" u="1"/>
        <s v="Banco BPM" u="1"/>
        <s v="Natixis" u="1"/>
        <s v="Morgan Stanley" u="1"/>
        <s v="Deutsche Bank" u="1"/>
        <s v="Fineco" u="1"/>
        <s v="Goldman Sachs" u="1"/>
        <s v="Credit Agricole" u="1"/>
        <s v="EFG" u="1"/>
        <s v="JP Morgan" u="1"/>
        <s v="Santander" u="1"/>
        <s v="Amundi" u="1"/>
        <s v="Banca Cesare Ponti" u="1"/>
        <s v="Banca Profilo" u="1"/>
        <s v="Defensive Certificates" u="1"/>
        <s v="Exane Solutions" u="1"/>
      </sharedItems>
    </cacheField>
    <cacheField name="[type_and_subtype].[Type].[Type]" caption="Type" numFmtId="0" hierarchy="23" level="1">
      <sharedItems containsSemiMixedTypes="0" containsNonDate="0" containsString="0"/>
    </cacheField>
    <cacheField name="[type_and_subtype].[SubType].[SubType]" caption="SubType" numFmtId="0" hierarchy="24" level="1">
      <sharedItems containsSemiMixedTypes="0" containsNonDate="0" containsString="0"/>
    </cacheField>
    <cacheField name="[input_csv].[Month].[Month]" caption="Month" numFmtId="0" hierarchy="9" level="1">
      <sharedItems count="1">
        <s v="May"/>
      </sharedItems>
    </cacheField>
    <cacheField name="[input_csv].[Year].[Year]" caption="Year" numFmtId="0" hierarchy="8" level="1">
      <sharedItems containsSemiMixedTypes="0" containsString="0" containsNumber="1" containsInteger="1" minValue="2025" maxValue="2025" count="1">
        <n v="2025"/>
      </sharedItems>
      <extLst>
        <ext xmlns:x15="http://schemas.microsoft.com/office/spreadsheetml/2010/11/main" uri="{4F2E5C28-24EA-4eb8-9CBF-B6C8F9C3D259}">
          <x15:cachedUniqueNames>
            <x15:cachedUniqueName index="0" name="[input_csv].[Year].&amp;[2025]"/>
          </x15:cachedUniqueNames>
        </ext>
      </extLst>
    </cacheField>
    <cacheField name="[Measures].[Sum of Adjusted Turnover]" caption="Sum of Adjusted Turnover" numFmtId="0" hierarchy="34" level="32767"/>
    <cacheField name="[input_csv].[Week of Year].[Week of Year]" caption="Week of Year" numFmtId="0" hierarchy="5" level="1">
      <sharedItems containsSemiMixedTypes="0" containsNonDate="0" containsString="0"/>
    </cacheField>
  </cacheFields>
  <cacheHierarchies count="46">
    <cacheHierarchy uniqueName="[input_csv].[ISIN]" caption="ISIN" attribute="1" defaultMemberUniqueName="[input_csv].[ISIN].[All]" allUniqueName="[input_csv].[ISIN].[All]" dimensionUniqueName="[input_csv]" displayFolder="" count="0" memberValueDatatype="130" unbalanced="0"/>
    <cacheHierarchy uniqueName="[input_csv].[VenueOfPublication]" caption="VenueOfPublication" attribute="1" defaultMemberUniqueName="[input_csv].[VenueOfPublication].[All]" allUniqueName="[input_csv].[VenueOfPublication].[All]" dimensionUniqueName="[input_csv]" displayFolder="" count="0" memberValueDatatype="130" unbalanced="0"/>
    <cacheHierarchy uniqueName="[input_csv].[DayEvent]" caption="DayEvent" attribute="1" time="1" defaultMemberUniqueName="[input_csv].[DayEvent].[All]" allUniqueName="[input_csv].[DayEvent].[All]" dimensionUniqueName="[input_csv]" displayFolder="" count="2" memberValueDatatype="7" unbalanced="0">
      <fieldsUsage count="2">
        <fieldUsage x="-1"/>
        <fieldUsage x="0"/>
      </fieldsUsage>
    </cacheHierarchy>
    <cacheHierarchy uniqueName="[input_csv].[Turnover]" caption="Turnover" attribute="1" defaultMemberUniqueName="[input_csv].[Turnover].[All]" allUniqueName="[input_csv].[Turnover].[All]" dimensionUniqueName="[input_csv]" displayFolder="" count="0" memberValueDatatype="5" unbalanced="0"/>
    <cacheHierarchy uniqueName="[input_csv].[Quantity]" caption="Quantity" attribute="1" defaultMemberUniqueName="[input_csv].[Quantity].[All]" allUniqueName="[input_csv].[Quantity].[All]" dimensionUniqueName="[input_csv]" displayFolder="" count="0" memberValueDatatype="20" unbalanced="0"/>
    <cacheHierarchy uniqueName="[input_csv].[Week of Year]" caption="Week of Year" attribute="1" defaultMemberUniqueName="[input_csv].[Week of Year].[All]" allUniqueName="[input_csv].[Week of Year].[All]" dimensionUniqueName="[input_csv]" displayFolder="" count="2" memberValueDatatype="20" unbalanced="0">
      <fieldsUsage count="2">
        <fieldUsage x="-1"/>
        <fieldUsage x="7"/>
      </fieldsUsage>
    </cacheHierarchy>
    <cacheHierarchy uniqueName="[input_csv].[Average Price]" caption="Average Price" attribute="1" defaultMemberUniqueName="[input_csv].[Average Price].[All]" allUniqueName="[input_csv].[Average Price].[All]" dimensionUniqueName="[input_csv]" displayFolder="" count="0" memberValueDatatype="5" unbalanced="0"/>
    <cacheHierarchy uniqueName="[input_csv].[Month Number]" caption="Month Number" attribute="1" defaultMemberUniqueName="[input_csv].[Month Number].[All]" allUniqueName="[input_csv].[Month Number].[All]" dimensionUniqueName="[input_csv]" displayFolder="" count="0" memberValueDatatype="20" unbalanced="0"/>
    <cacheHierarchy uniqueName="[input_csv].[Year]" caption="Year" attribute="1" defaultMemberUniqueName="[input_csv].[Year].[All]" allUniqueName="[input_csv].[Year].[All]" dimensionUniqueName="[input_csv]" displayFolder="" count="2" memberValueDatatype="20" unbalanced="0">
      <fieldsUsage count="2">
        <fieldUsage x="-1"/>
        <fieldUsage x="5"/>
      </fieldsUsage>
    </cacheHierarchy>
    <cacheHierarchy uniqueName="[input_csv].[Month]" caption="Month" attribute="1" defaultMemberUniqueName="[input_csv].[Month].[All]" allUniqueName="[input_csv].[Month].[All]" dimensionUniqueName="[input_csv]" displayFolder="" count="2" memberValueDatatype="130" unbalanced="0">
      <fieldsUsage count="2">
        <fieldUsage x="-1"/>
        <fieldUsage x="4"/>
      </fieldsUsage>
    </cacheHierarchy>
    <cacheHierarchy uniqueName="[input_csv].[Adjusted Turnover]" caption="Adjusted Turnover" attribute="1" defaultMemberUniqueName="[input_csv].[Adjusted Turnover].[All]" allUniqueName="[input_csv].[Adjusted Turnover].[All]" dimensionUniqueName="[input_csv]" displayFolder="" count="0" memberValueDatatype="5" unbalanced="0"/>
    <cacheHierarchy uniqueName="[isin_info].[ISIN]" caption="ISIN" attribute="1" defaultMemberUniqueName="[isin_info].[ISIN].[All]" allUniqueName="[isin_info].[ISIN].[All]" dimensionUniqueName="[isin_info]" displayFolder="" count="0" memberValueDatatype="130" unbalanced="0"/>
    <cacheHierarchy uniqueName="[isin_info].[Nome]" caption="Nome" attribute="1" defaultMemberUniqueName="[isin_info].[Nome].[All]" allUniqueName="[isin_info].[Nome].[All]" dimensionUniqueName="[isin_info]" displayFolder="" count="0" memberValueDatatype="130" unbalanced="0"/>
    <cacheHierarchy uniqueName="[isin_info].[Strategia]" caption="Strategia" attribute="1" defaultMemberUniqueName="[isin_info].[Strategia].[All]" allUniqueName="[isin_info].[Strategia].[All]" dimensionUniqueName="[isin_info]" displayFolder="" count="0" memberValueDatatype="130" unbalanced="0"/>
    <cacheHierarchy uniqueName="[isin_info].[EUSIPA Code]" caption="EUSIPA Code" attribute="1" defaultMemberUniqueName="[isin_info].[EUSIPA Code].[All]" allUniqueName="[isin_info].[EUSIPA Code].[All]" dimensionUniqueName="[isin_info]" displayFolder="" count="0" memberValueDatatype="130" unbalanced="0"/>
    <cacheHierarchy uniqueName="[isin_info].[EUSIPA Name]" caption="EUSIPA Name" attribute="1" defaultMemberUniqueName="[isin_info].[EUSIPA Name].[All]" allUniqueName="[isin_info].[EUSIPA Name].[All]" dimensionUniqueName="[isin_info]" displayFolder="" count="0" memberValueDatatype="130" unbalanced="0"/>
    <cacheHierarchy uniqueName="[isin_info].[Issue Price]" caption="Issue Price" attribute="1" defaultMemberUniqueName="[isin_info].[Issue Price].[All]" allUniqueName="[isin_info].[Issue Price].[All]" dimensionUniqueName="[isin_info]" displayFolder="" count="0" memberValueDatatype="5" unbalanced="0"/>
    <cacheHierarchy uniqueName="[isin_info].[Emittente]" caption="Emittente" attribute="1" defaultMemberUniqueName="[isin_info].[Emittente].[All]" allUniqueName="[isin_info].[Emittente].[All]" dimensionUniqueName="[isin_info]" displayFolder="" count="0" memberValueDatatype="130" unbalanced="0"/>
    <cacheHierarchy uniqueName="[isin_info].[Sottostanti]" caption="Sottostanti" attribute="1" defaultMemberUniqueName="[isin_info].[Sottostanti].[All]" allUniqueName="[isin_info].[Sottostanti].[All]" dimensionUniqueName="[isin_info]" displayFolder="" count="0" memberValueDatatype="130" unbalanced="0"/>
    <cacheHierarchy uniqueName="[isin_info].[Underlyings Count]" caption="Underlyings Count" attribute="1" defaultMemberUniqueName="[isin_info].[Underlyings Count].[All]" allUniqueName="[isin_info].[Underlyings Count].[All]" dimensionUniqueName="[isin_info]" displayFolder="" count="0" memberValueDatatype="20" unbalanced="0"/>
    <cacheHierarchy uniqueName="[issuers].[Original]" caption="Original" attribute="1" defaultMemberUniqueName="[issuers].[Original].[All]" allUniqueName="[issuers].[Original].[All]" dimensionUniqueName="[issuers]" displayFolder="" count="0" memberValueDatatype="130" unbalanced="0"/>
    <cacheHierarchy uniqueName="[issuers].[Issuer]" caption="Issuer" attribute="1" defaultMemberUniqueName="[issuers].[Issuer].[All]" allUniqueName="[issuers].[Issuer].[All]" dimensionUniqueName="[issuers]" displayFolder="" count="2" memberValueDatatype="130" unbalanced="0">
      <fieldsUsage count="2">
        <fieldUsage x="-1"/>
        <fieldUsage x="1"/>
      </fieldsUsage>
    </cacheHierarchy>
    <cacheHierarchy uniqueName="[type_and_subtype].[Category]" caption="Category" attribute="1" defaultMemberUniqueName="[type_and_subtype].[Category].[All]" allUniqueName="[type_and_subtype].[Category].[All]" dimensionUniqueName="[type_and_subtype]" displayFolder="" count="0" memberValueDatatype="130" unbalanced="0"/>
    <cacheHierarchy uniqueName="[type_and_subtype].[Type]" caption="Type" attribute="1" defaultMemberUniqueName="[type_and_subtype].[Type].[All]" allUniqueName="[type_and_subtype].[Type].[All]" dimensionUniqueName="[type_and_subtype]" displayFolder="" count="2" memberValueDatatype="130" unbalanced="0">
      <fieldsUsage count="2">
        <fieldUsage x="-1"/>
        <fieldUsage x="2"/>
      </fieldsUsage>
    </cacheHierarchy>
    <cacheHierarchy uniqueName="[type_and_subtype].[SubType]" caption="SubType" attribute="1" defaultMemberUniqueName="[type_and_subtype].[SubType].[All]" allUniqueName="[type_and_subtype].[SubType].[All]" dimensionUniqueName="[type_and_subtype]" displayFolder="" count="2" memberValueDatatype="130" unbalanced="0">
      <fieldsUsage count="2">
        <fieldUsage x="-1"/>
        <fieldUsage x="3"/>
      </fieldsUsage>
    </cacheHierarchy>
    <cacheHierarchy uniqueName="[und_mapping].[Original]" caption="Original" attribute="1" defaultMemberUniqueName="[und_mapping].[Original].[All]" allUniqueName="[und_mapping].[Original].[All]" dimensionUniqueName="[und_mapping]" displayFolder="" count="0" memberValueDatatype="130" unbalanced="0"/>
    <cacheHierarchy uniqueName="[und_mapping].[Sottostante]" caption="Sottostante" attribute="1" defaultMemberUniqueName="[und_mapping].[Sottostante].[All]" allUniqueName="[und_mapping].[Sottostante].[All]" dimensionUniqueName="[und_mapping]" displayFolder="" count="0" memberValueDatatype="130" unbalanced="0"/>
    <cacheHierarchy uniqueName="[underlyings].[ISIN]" caption="ISIN" attribute="1" defaultMemberUniqueName="[underlyings].[ISIN].[All]" allUniqueName="[underlyings].[ISIN].[All]" dimensionUniqueName="[underlyings]" displayFolder="" count="0" memberValueDatatype="130" unbalanced="0"/>
    <cacheHierarchy uniqueName="[underlyings].[Sottostante]" caption="Sottostante" attribute="1" defaultMemberUniqueName="[underlyings].[Sottostante].[All]" allUniqueName="[underlyings].[Sottostante].[All]" dimensionUniqueName="[underlyings]" displayFolder="" count="0" memberValueDatatype="130" unbalanced="0"/>
    <cacheHierarchy uniqueName="[Measures].[Sum of Average Price]" caption="Sum of Average Price" measure="1" displayFolder="" measureGroup="input_csv" count="0">
      <extLst>
        <ext xmlns:x15="http://schemas.microsoft.com/office/spreadsheetml/2010/11/main" uri="{B97F6D7D-B522-45F9-BDA1-12C45D357490}">
          <x15:cacheHierarchy aggregatedColumn="6"/>
        </ext>
      </extLst>
    </cacheHierarchy>
    <cacheHierarchy uniqueName="[Measures].[Average of Average Price]" caption="Average of Average Price" measure="1" displayFolder="" measureGroup="input_csv" count="0">
      <extLst>
        <ext xmlns:x15="http://schemas.microsoft.com/office/spreadsheetml/2010/11/main" uri="{B97F6D7D-B522-45F9-BDA1-12C45D357490}">
          <x15:cacheHierarchy aggregatedColumn="6"/>
        </ext>
      </extLst>
    </cacheHierarchy>
    <cacheHierarchy uniqueName="[Measures].[Sum of Turnover]" caption="Sum of Turnover" measure="1" displayFolder="" measureGroup="input_csv" count="0">
      <extLst>
        <ext xmlns:x15="http://schemas.microsoft.com/office/spreadsheetml/2010/11/main" uri="{B97F6D7D-B522-45F9-BDA1-12C45D357490}">
          <x15:cacheHierarchy aggregatedColumn="3"/>
        </ext>
      </extLst>
    </cacheHierarchy>
    <cacheHierarchy uniqueName="[Measures].[Sum of Underlyings Count]" caption="Sum of Underlyings Count" measure="1" displayFolder="" measureGroup="isin_info" count="0">
      <extLst>
        <ext xmlns:x15="http://schemas.microsoft.com/office/spreadsheetml/2010/11/main" uri="{B97F6D7D-B522-45F9-BDA1-12C45D357490}">
          <x15:cacheHierarchy aggregatedColumn="19"/>
        </ext>
      </extLst>
    </cacheHierarchy>
    <cacheHierarchy uniqueName="[Measures].[Count of ISIN]" caption="Count of ISIN" measure="1" displayFolder="" measureGroup="input_csv" count="0">
      <extLst>
        <ext xmlns:x15="http://schemas.microsoft.com/office/spreadsheetml/2010/11/main" uri="{B97F6D7D-B522-45F9-BDA1-12C45D357490}">
          <x15:cacheHierarchy aggregatedColumn="0"/>
        </ext>
      </extLst>
    </cacheHierarchy>
    <cacheHierarchy uniqueName="[Measures].[Sum of Adjusted Turnover]" caption="Sum of Adjusted Turnover" measure="1" displayFolder="" measureGroup="input_csv" count="0" oneField="1">
      <fieldsUsage count="1">
        <fieldUsage x="6"/>
      </fieldsUsage>
      <extLst>
        <ext xmlns:x15="http://schemas.microsoft.com/office/spreadsheetml/2010/11/main" uri="{B97F6D7D-B522-45F9-BDA1-12C45D357490}">
          <x15:cacheHierarchy aggregatedColumn="10"/>
        </ext>
      </extLst>
    </cacheHierarchy>
    <cacheHierarchy uniqueName="[Measures].[Adjusted Turnover by Underlying]" caption="Adjusted Turnover by Underlying" measure="1" displayFolder="" measureGroup="isin_info" count="0"/>
    <cacheHierarchy uniqueName="[Measures].[Quantity by Underlying]" caption="Quantity by Underlying" measure="1" displayFolder="" measureGroup="isin_info" count="0"/>
    <cacheHierarchy uniqueName="[Measures].[Average Price by Underlying]" caption="Average Price by Underlying" measure="1" displayFolder="" measureGroup="isin_info" count="0"/>
    <cacheHierarchy uniqueName="[Measures].[Turnover by Underlying]" caption="Turnover by Underlying" measure="1" displayFolder="" measureGroup="isin_info" count="0"/>
    <cacheHierarchy uniqueName="[Measures].[__XL_Count isin_info]" caption="__XL_Count isin_info" measure="1" displayFolder="" measureGroup="isin_info" count="0" hidden="1"/>
    <cacheHierarchy uniqueName="[Measures].[__XL_Count input_csv]" caption="__XL_Count input_csv" measure="1" displayFolder="" measureGroup="input_csv" count="0" hidden="1"/>
    <cacheHierarchy uniqueName="[Measures].[__XL_Count issuers]" caption="__XL_Count issuers" measure="1" displayFolder="" measureGroup="issuers" count="0" hidden="1"/>
    <cacheHierarchy uniqueName="[Measures].[__XL_Count type_and_subtype]" caption="__XL_Count type_and_subtype" measure="1" displayFolder="" measureGroup="type_and_subtype" count="0" hidden="1"/>
    <cacheHierarchy uniqueName="[Measures].[__XL_Count underlyings]" caption="__XL_Count underlyings" measure="1" displayFolder="" measureGroup="underlyings" count="0" hidden="1"/>
    <cacheHierarchy uniqueName="[Measures].[__XL_Count und_mapping]" caption="__XL_Count und_mapping" measure="1" displayFolder="" measureGroup="und_mapping" count="0" hidden="1"/>
    <cacheHierarchy uniqueName="[Measures].[__No measures defined]" caption="__No measures defined" measure="1" displayFolder="" count="0" hidden="1"/>
  </cacheHierarchies>
  <kpis count="0"/>
  <dimensions count="7">
    <dimension name="input_csv" uniqueName="[input_csv]" caption="input_csv"/>
    <dimension name="isin_info" uniqueName="[isin_info]" caption="isin_info"/>
    <dimension name="issuers" uniqueName="[issuers]" caption="issuers"/>
    <dimension measure="1" name="Measures" uniqueName="[Measures]" caption="Measures"/>
    <dimension name="type_and_subtype" uniqueName="[type_and_subtype]" caption="type_and_subtype"/>
    <dimension name="und_mapping" uniqueName="[und_mapping]" caption="und_mapping"/>
    <dimension name="underlyings" uniqueName="[underlyings]" caption="underlyings"/>
  </dimensions>
  <measureGroups count="6">
    <measureGroup name="input_csv" caption="input_csv"/>
    <measureGroup name="isin_info" caption="isin_info"/>
    <measureGroup name="issuers" caption="issuers"/>
    <measureGroup name="type_and_subtype" caption="type_and_subtype"/>
    <measureGroup name="und_mapping" caption="und_mapping"/>
    <measureGroup name="underlyings" caption="underlyings"/>
  </measureGroups>
  <maps count="15">
    <map measureGroup="0" dimension="0"/>
    <map measureGroup="0" dimension="1"/>
    <map measureGroup="0" dimension="2"/>
    <map measureGroup="0" dimension="4"/>
    <map measureGroup="1" dimension="1"/>
    <map measureGroup="1" dimension="2"/>
    <map measureGroup="1" dimension="4"/>
    <map measureGroup="2" dimension="2"/>
    <map measureGroup="3" dimension="4"/>
    <map measureGroup="4" dimension="5"/>
    <map measureGroup="5" dimension="1"/>
    <map measureGroup="5" dimension="2"/>
    <map measureGroup="5" dimension="4"/>
    <map measureGroup="5" dimension="5"/>
    <map measureGroup="5" dimension="6"/>
  </maps>
  <extLst>
    <ext xmlns:x14="http://schemas.microsoft.com/office/spreadsheetml/2009/9/main" uri="{725AE2AE-9491-48be-B2B4-4EB974FC3084}">
      <x14:pivotCacheDefinition pivotCacheId="96407804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QUIRICO Edoardo" refreshedDate="45801.687508796298" backgroundQuery="1" createdVersion="8" refreshedVersion="8" minRefreshableVersion="3" recordCount="0" supportSubquery="1" supportAdvancedDrill="1" xr:uid="{15BEA9EF-628D-4F7D-BA8C-1558615EFAC9}">
  <cacheSource type="external" connectionId="12">
    <extLst>
      <ext xmlns:x14="http://schemas.microsoft.com/office/spreadsheetml/2009/9/main" uri="{F057638F-6D5F-4e77-A914-E7F072B9BCA8}">
        <x14:sourceConnection name="ThisWorkbookDataModel"/>
      </ext>
    </extLst>
  </cacheSource>
  <cacheFields count="4">
    <cacheField name="[type_and_subtype].[Type].[Type]" caption="Type" numFmtId="0" hierarchy="23" level="1">
      <sharedItems count="2">
        <s v="Investment"/>
        <s v="Leverage"/>
      </sharedItems>
    </cacheField>
    <cacheField name="[type_and_subtype].[SubType].[SubType]" caption="SubType" numFmtId="0" hierarchy="24" level="1">
      <sharedItems count="7">
        <s v="Capital Protection"/>
        <s v="Credit Linked"/>
        <s v="Participation"/>
        <s v="Yield Enhancement"/>
        <s v="Fixed Leverage"/>
        <s v="Variable Leverage"/>
        <s v="Warrant"/>
      </sharedItems>
    </cacheField>
    <cacheField name="[Measures].[Sum of Adjusted Turnover]" caption="Sum of Adjusted Turnover" numFmtId="0" hierarchy="34" level="32767"/>
    <cacheField name="[input_csv].[Week of Year].[Week of Year]" caption="Week of Year" numFmtId="0" hierarchy="5" level="1">
      <sharedItems containsSemiMixedTypes="0" containsNonDate="0" containsString="0"/>
    </cacheField>
  </cacheFields>
  <cacheHierarchies count="46">
    <cacheHierarchy uniqueName="[input_csv].[ISIN]" caption="ISIN" attribute="1" defaultMemberUniqueName="[input_csv].[ISIN].[All]" allUniqueName="[input_csv].[ISIN].[All]" dimensionUniqueName="[input_csv]" displayFolder="" count="0" memberValueDatatype="130" unbalanced="0"/>
    <cacheHierarchy uniqueName="[input_csv].[VenueOfPublication]" caption="VenueOfPublication" attribute="1" defaultMemberUniqueName="[input_csv].[VenueOfPublication].[All]" allUniqueName="[input_csv].[VenueOfPublication].[All]" dimensionUniqueName="[input_csv]" displayFolder="" count="0" memberValueDatatype="130" unbalanced="0"/>
    <cacheHierarchy uniqueName="[input_csv].[DayEvent]" caption="DayEvent" attribute="1" time="1" defaultMemberUniqueName="[input_csv].[DayEvent].[All]" allUniqueName="[input_csv].[DayEvent].[All]" dimensionUniqueName="[input_csv]" displayFolder="" count="2" memberValueDatatype="7" unbalanced="0"/>
    <cacheHierarchy uniqueName="[input_csv].[Turnover]" caption="Turnover" attribute="1" defaultMemberUniqueName="[input_csv].[Turnover].[All]" allUniqueName="[input_csv].[Turnover].[All]" dimensionUniqueName="[input_csv]" displayFolder="" count="0" memberValueDatatype="5" unbalanced="0"/>
    <cacheHierarchy uniqueName="[input_csv].[Quantity]" caption="Quantity" attribute="1" defaultMemberUniqueName="[input_csv].[Quantity].[All]" allUniqueName="[input_csv].[Quantity].[All]" dimensionUniqueName="[input_csv]" displayFolder="" count="0" memberValueDatatype="20" unbalanced="0"/>
    <cacheHierarchy uniqueName="[input_csv].[Week of Year]" caption="Week of Year" attribute="1" defaultMemberUniqueName="[input_csv].[Week of Year].[All]" allUniqueName="[input_csv].[Week of Year].[All]" dimensionUniqueName="[input_csv]" displayFolder="" count="2" memberValueDatatype="20" unbalanced="0">
      <fieldsUsage count="2">
        <fieldUsage x="-1"/>
        <fieldUsage x="3"/>
      </fieldsUsage>
    </cacheHierarchy>
    <cacheHierarchy uniqueName="[input_csv].[Average Price]" caption="Average Price" attribute="1" defaultMemberUniqueName="[input_csv].[Average Price].[All]" allUniqueName="[input_csv].[Average Price].[All]" dimensionUniqueName="[input_csv]" displayFolder="" count="0" memberValueDatatype="5" unbalanced="0"/>
    <cacheHierarchy uniqueName="[input_csv].[Month Number]" caption="Month Number" attribute="1" defaultMemberUniqueName="[input_csv].[Month Number].[All]" allUniqueName="[input_csv].[Month Number].[All]" dimensionUniqueName="[input_csv]" displayFolder="" count="0" memberValueDatatype="20" unbalanced="0"/>
    <cacheHierarchy uniqueName="[input_csv].[Year]" caption="Year" attribute="1" defaultMemberUniqueName="[input_csv].[Year].[All]" allUniqueName="[input_csv].[Year].[All]" dimensionUniqueName="[input_csv]" displayFolder="" count="2" memberValueDatatype="20" unbalanced="0"/>
    <cacheHierarchy uniqueName="[input_csv].[Month]" caption="Month" attribute="1" defaultMemberUniqueName="[input_csv].[Month].[All]" allUniqueName="[input_csv].[Month].[All]" dimensionUniqueName="[input_csv]" displayFolder="" count="2" memberValueDatatype="130" unbalanced="0"/>
    <cacheHierarchy uniqueName="[input_csv].[Adjusted Turnover]" caption="Adjusted Turnover" attribute="1" defaultMemberUniqueName="[input_csv].[Adjusted Turnover].[All]" allUniqueName="[input_csv].[Adjusted Turnover].[All]" dimensionUniqueName="[input_csv]" displayFolder="" count="0" memberValueDatatype="5" unbalanced="0"/>
    <cacheHierarchy uniqueName="[isin_info].[ISIN]" caption="ISIN" attribute="1" defaultMemberUniqueName="[isin_info].[ISIN].[All]" allUniqueName="[isin_info].[ISIN].[All]" dimensionUniqueName="[isin_info]" displayFolder="" count="0" memberValueDatatype="130" unbalanced="0"/>
    <cacheHierarchy uniqueName="[isin_info].[Nome]" caption="Nome" attribute="1" defaultMemberUniqueName="[isin_info].[Nome].[All]" allUniqueName="[isin_info].[Nome].[All]" dimensionUniqueName="[isin_info]" displayFolder="" count="0" memberValueDatatype="130" unbalanced="0"/>
    <cacheHierarchy uniqueName="[isin_info].[Strategia]" caption="Strategia" attribute="1" defaultMemberUniqueName="[isin_info].[Strategia].[All]" allUniqueName="[isin_info].[Strategia].[All]" dimensionUniqueName="[isin_info]" displayFolder="" count="0" memberValueDatatype="130" unbalanced="0"/>
    <cacheHierarchy uniqueName="[isin_info].[EUSIPA Code]" caption="EUSIPA Code" attribute="1" defaultMemberUniqueName="[isin_info].[EUSIPA Code].[All]" allUniqueName="[isin_info].[EUSIPA Code].[All]" dimensionUniqueName="[isin_info]" displayFolder="" count="0" memberValueDatatype="130" unbalanced="0"/>
    <cacheHierarchy uniqueName="[isin_info].[EUSIPA Name]" caption="EUSIPA Name" attribute="1" defaultMemberUniqueName="[isin_info].[EUSIPA Name].[All]" allUniqueName="[isin_info].[EUSIPA Name].[All]" dimensionUniqueName="[isin_info]" displayFolder="" count="0" memberValueDatatype="130" unbalanced="0"/>
    <cacheHierarchy uniqueName="[isin_info].[Issue Price]" caption="Issue Price" attribute="1" defaultMemberUniqueName="[isin_info].[Issue Price].[All]" allUniqueName="[isin_info].[Issue Price].[All]" dimensionUniqueName="[isin_info]" displayFolder="" count="0" memberValueDatatype="5" unbalanced="0"/>
    <cacheHierarchy uniqueName="[isin_info].[Emittente]" caption="Emittente" attribute="1" defaultMemberUniqueName="[isin_info].[Emittente].[All]" allUniqueName="[isin_info].[Emittente].[All]" dimensionUniqueName="[isin_info]" displayFolder="" count="0" memberValueDatatype="130" unbalanced="0"/>
    <cacheHierarchy uniqueName="[isin_info].[Sottostanti]" caption="Sottostanti" attribute="1" defaultMemberUniqueName="[isin_info].[Sottostanti].[All]" allUniqueName="[isin_info].[Sottostanti].[All]" dimensionUniqueName="[isin_info]" displayFolder="" count="0" memberValueDatatype="130" unbalanced="0"/>
    <cacheHierarchy uniqueName="[isin_info].[Underlyings Count]" caption="Underlyings Count" attribute="1" defaultMemberUniqueName="[isin_info].[Underlyings Count].[All]" allUniqueName="[isin_info].[Underlyings Count].[All]" dimensionUniqueName="[isin_info]" displayFolder="" count="0" memberValueDatatype="20" unbalanced="0"/>
    <cacheHierarchy uniqueName="[issuers].[Original]" caption="Original" attribute="1" defaultMemberUniqueName="[issuers].[Original].[All]" allUniqueName="[issuers].[Original].[All]" dimensionUniqueName="[issuers]" displayFolder="" count="0" memberValueDatatype="130" unbalanced="0"/>
    <cacheHierarchy uniqueName="[issuers].[Issuer]" caption="Issuer" attribute="1" defaultMemberUniqueName="[issuers].[Issuer].[All]" allUniqueName="[issuers].[Issuer].[All]" dimensionUniqueName="[issuers]" displayFolder="" count="2" memberValueDatatype="130" unbalanced="0"/>
    <cacheHierarchy uniqueName="[type_and_subtype].[Category]" caption="Category" attribute="1" defaultMemberUniqueName="[type_and_subtype].[Category].[All]" allUniqueName="[type_and_subtype].[Category].[All]" dimensionUniqueName="[type_and_subtype]" displayFolder="" count="0" memberValueDatatype="130" unbalanced="0"/>
    <cacheHierarchy uniqueName="[type_and_subtype].[Type]" caption="Type" attribute="1" defaultMemberUniqueName="[type_and_subtype].[Type].[All]" allUniqueName="[type_and_subtype].[Type].[All]" dimensionUniqueName="[type_and_subtype]" displayFolder="" count="2" memberValueDatatype="130" unbalanced="0">
      <fieldsUsage count="2">
        <fieldUsage x="-1"/>
        <fieldUsage x="0"/>
      </fieldsUsage>
    </cacheHierarchy>
    <cacheHierarchy uniqueName="[type_and_subtype].[SubType]" caption="SubType" attribute="1" defaultMemberUniqueName="[type_and_subtype].[SubType].[All]" allUniqueName="[type_and_subtype].[SubType].[All]" dimensionUniqueName="[type_and_subtype]" displayFolder="" count="2" memberValueDatatype="130" unbalanced="0">
      <fieldsUsage count="2">
        <fieldUsage x="-1"/>
        <fieldUsage x="1"/>
      </fieldsUsage>
    </cacheHierarchy>
    <cacheHierarchy uniqueName="[und_mapping].[Original]" caption="Original" attribute="1" defaultMemberUniqueName="[und_mapping].[Original].[All]" allUniqueName="[und_mapping].[Original].[All]" dimensionUniqueName="[und_mapping]" displayFolder="" count="0" memberValueDatatype="130" unbalanced="0"/>
    <cacheHierarchy uniqueName="[und_mapping].[Sottostante]" caption="Sottostante" attribute="1" defaultMemberUniqueName="[und_mapping].[Sottostante].[All]" allUniqueName="[und_mapping].[Sottostante].[All]" dimensionUniqueName="[und_mapping]" displayFolder="" count="0" memberValueDatatype="130" unbalanced="0"/>
    <cacheHierarchy uniqueName="[underlyings].[ISIN]" caption="ISIN" attribute="1" defaultMemberUniqueName="[underlyings].[ISIN].[All]" allUniqueName="[underlyings].[ISIN].[All]" dimensionUniqueName="[underlyings]" displayFolder="" count="0" memberValueDatatype="130" unbalanced="0"/>
    <cacheHierarchy uniqueName="[underlyings].[Sottostante]" caption="Sottostante" attribute="1" defaultMemberUniqueName="[underlyings].[Sottostante].[All]" allUniqueName="[underlyings].[Sottostante].[All]" dimensionUniqueName="[underlyings]" displayFolder="" count="0" memberValueDatatype="130" unbalanced="0"/>
    <cacheHierarchy uniqueName="[Measures].[Sum of Average Price]" caption="Sum of Average Price" measure="1" displayFolder="" measureGroup="input_csv" count="0">
      <extLst>
        <ext xmlns:x15="http://schemas.microsoft.com/office/spreadsheetml/2010/11/main" uri="{B97F6D7D-B522-45F9-BDA1-12C45D357490}">
          <x15:cacheHierarchy aggregatedColumn="6"/>
        </ext>
      </extLst>
    </cacheHierarchy>
    <cacheHierarchy uniqueName="[Measures].[Average of Average Price]" caption="Average of Average Price" measure="1" displayFolder="" measureGroup="input_csv" count="0">
      <extLst>
        <ext xmlns:x15="http://schemas.microsoft.com/office/spreadsheetml/2010/11/main" uri="{B97F6D7D-B522-45F9-BDA1-12C45D357490}">
          <x15:cacheHierarchy aggregatedColumn="6"/>
        </ext>
      </extLst>
    </cacheHierarchy>
    <cacheHierarchy uniqueName="[Measures].[Sum of Turnover]" caption="Sum of Turnover" measure="1" displayFolder="" measureGroup="input_csv" count="0">
      <extLst>
        <ext xmlns:x15="http://schemas.microsoft.com/office/spreadsheetml/2010/11/main" uri="{B97F6D7D-B522-45F9-BDA1-12C45D357490}">
          <x15:cacheHierarchy aggregatedColumn="3"/>
        </ext>
      </extLst>
    </cacheHierarchy>
    <cacheHierarchy uniqueName="[Measures].[Sum of Underlyings Count]" caption="Sum of Underlyings Count" measure="1" displayFolder="" measureGroup="isin_info" count="0">
      <extLst>
        <ext xmlns:x15="http://schemas.microsoft.com/office/spreadsheetml/2010/11/main" uri="{B97F6D7D-B522-45F9-BDA1-12C45D357490}">
          <x15:cacheHierarchy aggregatedColumn="19"/>
        </ext>
      </extLst>
    </cacheHierarchy>
    <cacheHierarchy uniqueName="[Measures].[Count of ISIN]" caption="Count of ISIN" measure="1" displayFolder="" measureGroup="input_csv" count="0">
      <extLst>
        <ext xmlns:x15="http://schemas.microsoft.com/office/spreadsheetml/2010/11/main" uri="{B97F6D7D-B522-45F9-BDA1-12C45D357490}">
          <x15:cacheHierarchy aggregatedColumn="0"/>
        </ext>
      </extLst>
    </cacheHierarchy>
    <cacheHierarchy uniqueName="[Measures].[Sum of Adjusted Turnover]" caption="Sum of Adjusted Turnover" measure="1" displayFolder="" measureGroup="input_csv" count="0" oneField="1">
      <fieldsUsage count="1">
        <fieldUsage x="2"/>
      </fieldsUsage>
      <extLst>
        <ext xmlns:x15="http://schemas.microsoft.com/office/spreadsheetml/2010/11/main" uri="{B97F6D7D-B522-45F9-BDA1-12C45D357490}">
          <x15:cacheHierarchy aggregatedColumn="10"/>
        </ext>
      </extLst>
    </cacheHierarchy>
    <cacheHierarchy uniqueName="[Measures].[Adjusted Turnover by Underlying]" caption="Adjusted Turnover by Underlying" measure="1" displayFolder="" measureGroup="isin_info" count="0"/>
    <cacheHierarchy uniqueName="[Measures].[Quantity by Underlying]" caption="Quantity by Underlying" measure="1" displayFolder="" measureGroup="isin_info" count="0"/>
    <cacheHierarchy uniqueName="[Measures].[Average Price by Underlying]" caption="Average Price by Underlying" measure="1" displayFolder="" measureGroup="isin_info" count="0"/>
    <cacheHierarchy uniqueName="[Measures].[Turnover by Underlying]" caption="Turnover by Underlying" measure="1" displayFolder="" measureGroup="isin_info" count="0"/>
    <cacheHierarchy uniqueName="[Measures].[__XL_Count isin_info]" caption="__XL_Count isin_info" measure="1" displayFolder="" measureGroup="isin_info" count="0" hidden="1"/>
    <cacheHierarchy uniqueName="[Measures].[__XL_Count input_csv]" caption="__XL_Count input_csv" measure="1" displayFolder="" measureGroup="input_csv" count="0" hidden="1"/>
    <cacheHierarchy uniqueName="[Measures].[__XL_Count issuers]" caption="__XL_Count issuers" measure="1" displayFolder="" measureGroup="issuers" count="0" hidden="1"/>
    <cacheHierarchy uniqueName="[Measures].[__XL_Count type_and_subtype]" caption="__XL_Count type_and_subtype" measure="1" displayFolder="" measureGroup="type_and_subtype" count="0" hidden="1"/>
    <cacheHierarchy uniqueName="[Measures].[__XL_Count underlyings]" caption="__XL_Count underlyings" measure="1" displayFolder="" measureGroup="underlyings" count="0" hidden="1"/>
    <cacheHierarchy uniqueName="[Measures].[__XL_Count und_mapping]" caption="__XL_Count und_mapping" measure="1" displayFolder="" measureGroup="und_mapping" count="0" hidden="1"/>
    <cacheHierarchy uniqueName="[Measures].[__No measures defined]" caption="__No measures defined" measure="1" displayFolder="" count="0" hidden="1"/>
  </cacheHierarchies>
  <kpis count="0"/>
  <dimensions count="7">
    <dimension name="input_csv" uniqueName="[input_csv]" caption="input_csv"/>
    <dimension name="isin_info" uniqueName="[isin_info]" caption="isin_info"/>
    <dimension name="issuers" uniqueName="[issuers]" caption="issuers"/>
    <dimension measure="1" name="Measures" uniqueName="[Measures]" caption="Measures"/>
    <dimension name="type_and_subtype" uniqueName="[type_and_subtype]" caption="type_and_subtype"/>
    <dimension name="und_mapping" uniqueName="[und_mapping]" caption="und_mapping"/>
    <dimension name="underlyings" uniqueName="[underlyings]" caption="underlyings"/>
  </dimensions>
  <measureGroups count="6">
    <measureGroup name="input_csv" caption="input_csv"/>
    <measureGroup name="isin_info" caption="isin_info"/>
    <measureGroup name="issuers" caption="issuers"/>
    <measureGroup name="type_and_subtype" caption="type_and_subtype"/>
    <measureGroup name="und_mapping" caption="und_mapping"/>
    <measureGroup name="underlyings" caption="underlyings"/>
  </measureGroups>
  <maps count="15">
    <map measureGroup="0" dimension="0"/>
    <map measureGroup="0" dimension="1"/>
    <map measureGroup="0" dimension="2"/>
    <map measureGroup="0" dimension="4"/>
    <map measureGroup="1" dimension="1"/>
    <map measureGroup="1" dimension="2"/>
    <map measureGroup="1" dimension="4"/>
    <map measureGroup="2" dimension="2"/>
    <map measureGroup="3" dimension="4"/>
    <map measureGroup="4" dimension="5"/>
    <map measureGroup="5" dimension="1"/>
    <map measureGroup="5" dimension="2"/>
    <map measureGroup="5" dimension="4"/>
    <map measureGroup="5" dimension="5"/>
    <map measureGroup="5" dimension="6"/>
  </maps>
  <extLst>
    <ext xmlns:x14="http://schemas.microsoft.com/office/spreadsheetml/2009/9/main" uri="{725AE2AE-9491-48be-B2B4-4EB974FC3084}">
      <x14:pivotCacheDefinition pivotCacheId="209319159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QUIRICO Edoardo" refreshedDate="45801.68750925926" backgroundQuery="1" createdVersion="8" refreshedVersion="8" minRefreshableVersion="3" recordCount="0" supportSubquery="1" supportAdvancedDrill="1" xr:uid="{1F859B33-122D-4666-8880-B3C2085E23FC}">
  <cacheSource type="external" connectionId="12">
    <extLst>
      <ext xmlns:x14="http://schemas.microsoft.com/office/spreadsheetml/2009/9/main" uri="{F057638F-6D5F-4e77-A914-E7F072B9BCA8}">
        <x14:sourceConnection name="ThisWorkbookDataModel"/>
      </ext>
    </extLst>
  </cacheSource>
  <cacheFields count="5">
    <cacheField name="[issuers].[Issuer].[Issuer]" caption="Issuer" numFmtId="0" hierarchy="21" level="1">
      <sharedItems count="10">
        <s v="Barclays"/>
        <s v="BNP Paribas"/>
        <s v="Intesa Sanpaolo"/>
        <s v="Leonteq"/>
        <s v="Marex"/>
        <s v="Mediobanca"/>
        <s v="Societe Generale"/>
        <s v="UBS"/>
        <s v="Unicredit"/>
        <s v="Vontobel"/>
      </sharedItems>
    </cacheField>
    <cacheField name="[type_and_subtype].[Type].[Type]" caption="Type" numFmtId="0" hierarchy="23" level="1">
      <sharedItems containsSemiMixedTypes="0" containsNonDate="0" containsString="0"/>
    </cacheField>
    <cacheField name="[type_and_subtype].[SubType].[SubType]" caption="SubType" numFmtId="0" hierarchy="24" level="1">
      <sharedItems containsSemiMixedTypes="0" containsNonDate="0" containsString="0"/>
    </cacheField>
    <cacheField name="[Measures].[Sum of Adjusted Turnover]" caption="Sum of Adjusted Turnover" numFmtId="0" hierarchy="34" level="32767"/>
    <cacheField name="[input_csv].[Week of Year].[Week of Year]" caption="Week of Year" numFmtId="0" hierarchy="5" level="1">
      <sharedItems containsSemiMixedTypes="0" containsNonDate="0" containsString="0"/>
    </cacheField>
  </cacheFields>
  <cacheHierarchies count="46">
    <cacheHierarchy uniqueName="[input_csv].[ISIN]" caption="ISIN" attribute="1" defaultMemberUniqueName="[input_csv].[ISIN].[All]" allUniqueName="[input_csv].[ISIN].[All]" dimensionUniqueName="[input_csv]" displayFolder="" count="0" memberValueDatatype="130" unbalanced="0"/>
    <cacheHierarchy uniqueName="[input_csv].[VenueOfPublication]" caption="VenueOfPublication" attribute="1" defaultMemberUniqueName="[input_csv].[VenueOfPublication].[All]" allUniqueName="[input_csv].[VenueOfPublication].[All]" dimensionUniqueName="[input_csv]" displayFolder="" count="0" memberValueDatatype="130" unbalanced="0"/>
    <cacheHierarchy uniqueName="[input_csv].[DayEvent]" caption="DayEvent" attribute="1" time="1" defaultMemberUniqueName="[input_csv].[DayEvent].[All]" allUniqueName="[input_csv].[DayEvent].[All]" dimensionUniqueName="[input_csv]" displayFolder="" count="2" memberValueDatatype="7" unbalanced="0"/>
    <cacheHierarchy uniqueName="[input_csv].[Turnover]" caption="Turnover" attribute="1" defaultMemberUniqueName="[input_csv].[Turnover].[All]" allUniqueName="[input_csv].[Turnover].[All]" dimensionUniqueName="[input_csv]" displayFolder="" count="0" memberValueDatatype="5" unbalanced="0"/>
    <cacheHierarchy uniqueName="[input_csv].[Quantity]" caption="Quantity" attribute="1" defaultMemberUniqueName="[input_csv].[Quantity].[All]" allUniqueName="[input_csv].[Quantity].[All]" dimensionUniqueName="[input_csv]" displayFolder="" count="0" memberValueDatatype="20" unbalanced="0"/>
    <cacheHierarchy uniqueName="[input_csv].[Week of Year]" caption="Week of Year" attribute="1" defaultMemberUniqueName="[input_csv].[Week of Year].[All]" allUniqueName="[input_csv].[Week of Year].[All]" dimensionUniqueName="[input_csv]" displayFolder="" count="2" memberValueDatatype="20" unbalanced="0">
      <fieldsUsage count="2">
        <fieldUsage x="-1"/>
        <fieldUsage x="4"/>
      </fieldsUsage>
    </cacheHierarchy>
    <cacheHierarchy uniqueName="[input_csv].[Average Price]" caption="Average Price" attribute="1" defaultMemberUniqueName="[input_csv].[Average Price].[All]" allUniqueName="[input_csv].[Average Price].[All]" dimensionUniqueName="[input_csv]" displayFolder="" count="0" memberValueDatatype="5" unbalanced="0"/>
    <cacheHierarchy uniqueName="[input_csv].[Month Number]" caption="Month Number" attribute="1" defaultMemberUniqueName="[input_csv].[Month Number].[All]" allUniqueName="[input_csv].[Month Number].[All]" dimensionUniqueName="[input_csv]" displayFolder="" count="0" memberValueDatatype="20" unbalanced="0"/>
    <cacheHierarchy uniqueName="[input_csv].[Year]" caption="Year" attribute="1" defaultMemberUniqueName="[input_csv].[Year].[All]" allUniqueName="[input_csv].[Year].[All]" dimensionUniqueName="[input_csv]" displayFolder="" count="2" memberValueDatatype="20" unbalanced="0"/>
    <cacheHierarchy uniqueName="[input_csv].[Month]" caption="Month" attribute="1" defaultMemberUniqueName="[input_csv].[Month].[All]" allUniqueName="[input_csv].[Month].[All]" dimensionUniqueName="[input_csv]" displayFolder="" count="2" memberValueDatatype="130" unbalanced="0"/>
    <cacheHierarchy uniqueName="[input_csv].[Adjusted Turnover]" caption="Adjusted Turnover" attribute="1" defaultMemberUniqueName="[input_csv].[Adjusted Turnover].[All]" allUniqueName="[input_csv].[Adjusted Turnover].[All]" dimensionUniqueName="[input_csv]" displayFolder="" count="0" memberValueDatatype="5" unbalanced="0"/>
    <cacheHierarchy uniqueName="[isin_info].[ISIN]" caption="ISIN" attribute="1" defaultMemberUniqueName="[isin_info].[ISIN].[All]" allUniqueName="[isin_info].[ISIN].[All]" dimensionUniqueName="[isin_info]" displayFolder="" count="0" memberValueDatatype="130" unbalanced="0"/>
    <cacheHierarchy uniqueName="[isin_info].[Nome]" caption="Nome" attribute="1" defaultMemberUniqueName="[isin_info].[Nome].[All]" allUniqueName="[isin_info].[Nome].[All]" dimensionUniqueName="[isin_info]" displayFolder="" count="0" memberValueDatatype="130" unbalanced="0"/>
    <cacheHierarchy uniqueName="[isin_info].[Strategia]" caption="Strategia" attribute="1" defaultMemberUniqueName="[isin_info].[Strategia].[All]" allUniqueName="[isin_info].[Strategia].[All]" dimensionUniqueName="[isin_info]" displayFolder="" count="0" memberValueDatatype="130" unbalanced="0"/>
    <cacheHierarchy uniqueName="[isin_info].[EUSIPA Code]" caption="EUSIPA Code" attribute="1" defaultMemberUniqueName="[isin_info].[EUSIPA Code].[All]" allUniqueName="[isin_info].[EUSIPA Code].[All]" dimensionUniqueName="[isin_info]" displayFolder="" count="0" memberValueDatatype="130" unbalanced="0"/>
    <cacheHierarchy uniqueName="[isin_info].[EUSIPA Name]" caption="EUSIPA Name" attribute="1" defaultMemberUniqueName="[isin_info].[EUSIPA Name].[All]" allUniqueName="[isin_info].[EUSIPA Name].[All]" dimensionUniqueName="[isin_info]" displayFolder="" count="0" memberValueDatatype="130" unbalanced="0"/>
    <cacheHierarchy uniqueName="[isin_info].[Issue Price]" caption="Issue Price" attribute="1" defaultMemberUniqueName="[isin_info].[Issue Price].[All]" allUniqueName="[isin_info].[Issue Price].[All]" dimensionUniqueName="[isin_info]" displayFolder="" count="0" memberValueDatatype="5" unbalanced="0"/>
    <cacheHierarchy uniqueName="[isin_info].[Emittente]" caption="Emittente" attribute="1" defaultMemberUniqueName="[isin_info].[Emittente].[All]" allUniqueName="[isin_info].[Emittente].[All]" dimensionUniqueName="[isin_info]" displayFolder="" count="0" memberValueDatatype="130" unbalanced="0"/>
    <cacheHierarchy uniqueName="[isin_info].[Sottostanti]" caption="Sottostanti" attribute="1" defaultMemberUniqueName="[isin_info].[Sottostanti].[All]" allUniqueName="[isin_info].[Sottostanti].[All]" dimensionUniqueName="[isin_info]" displayFolder="" count="0" memberValueDatatype="130" unbalanced="0"/>
    <cacheHierarchy uniqueName="[isin_info].[Underlyings Count]" caption="Underlyings Count" attribute="1" defaultMemberUniqueName="[isin_info].[Underlyings Count].[All]" allUniqueName="[isin_info].[Underlyings Count].[All]" dimensionUniqueName="[isin_info]" displayFolder="" count="0" memberValueDatatype="20" unbalanced="0"/>
    <cacheHierarchy uniqueName="[issuers].[Original]" caption="Original" attribute="1" defaultMemberUniqueName="[issuers].[Original].[All]" allUniqueName="[issuers].[Original].[All]" dimensionUniqueName="[issuers]" displayFolder="" count="0" memberValueDatatype="130" unbalanced="0"/>
    <cacheHierarchy uniqueName="[issuers].[Issuer]" caption="Issuer" attribute="1" defaultMemberUniqueName="[issuers].[Issuer].[All]" allUniqueName="[issuers].[Issuer].[All]" dimensionUniqueName="[issuers]" displayFolder="" count="2" memberValueDatatype="130" unbalanced="0">
      <fieldsUsage count="2">
        <fieldUsage x="-1"/>
        <fieldUsage x="0"/>
      </fieldsUsage>
    </cacheHierarchy>
    <cacheHierarchy uniqueName="[type_and_subtype].[Category]" caption="Category" attribute="1" defaultMemberUniqueName="[type_and_subtype].[Category].[All]" allUniqueName="[type_and_subtype].[Category].[All]" dimensionUniqueName="[type_and_subtype]" displayFolder="" count="0" memberValueDatatype="130" unbalanced="0"/>
    <cacheHierarchy uniqueName="[type_and_subtype].[Type]" caption="Type" attribute="1" defaultMemberUniqueName="[type_and_subtype].[Type].[All]" allUniqueName="[type_and_subtype].[Type].[All]" dimensionUniqueName="[type_and_subtype]" displayFolder="" count="2" memberValueDatatype="130" unbalanced="0">
      <fieldsUsage count="2">
        <fieldUsage x="-1"/>
        <fieldUsage x="1"/>
      </fieldsUsage>
    </cacheHierarchy>
    <cacheHierarchy uniqueName="[type_and_subtype].[SubType]" caption="SubType" attribute="1" defaultMemberUniqueName="[type_and_subtype].[SubType].[All]" allUniqueName="[type_and_subtype].[SubType].[All]" dimensionUniqueName="[type_and_subtype]" displayFolder="" count="2" memberValueDatatype="130" unbalanced="0">
      <fieldsUsage count="2">
        <fieldUsage x="-1"/>
        <fieldUsage x="2"/>
      </fieldsUsage>
    </cacheHierarchy>
    <cacheHierarchy uniqueName="[und_mapping].[Original]" caption="Original" attribute="1" defaultMemberUniqueName="[und_mapping].[Original].[All]" allUniqueName="[und_mapping].[Original].[All]" dimensionUniqueName="[und_mapping]" displayFolder="" count="0" memberValueDatatype="130" unbalanced="0"/>
    <cacheHierarchy uniqueName="[und_mapping].[Sottostante]" caption="Sottostante" attribute="1" defaultMemberUniqueName="[und_mapping].[Sottostante].[All]" allUniqueName="[und_mapping].[Sottostante].[All]" dimensionUniqueName="[und_mapping]" displayFolder="" count="0" memberValueDatatype="130" unbalanced="0"/>
    <cacheHierarchy uniqueName="[underlyings].[ISIN]" caption="ISIN" attribute="1" defaultMemberUniqueName="[underlyings].[ISIN].[All]" allUniqueName="[underlyings].[ISIN].[All]" dimensionUniqueName="[underlyings]" displayFolder="" count="0" memberValueDatatype="130" unbalanced="0"/>
    <cacheHierarchy uniqueName="[underlyings].[Sottostante]" caption="Sottostante" attribute="1" defaultMemberUniqueName="[underlyings].[Sottostante].[All]" allUniqueName="[underlyings].[Sottostante].[All]" dimensionUniqueName="[underlyings]" displayFolder="" count="0" memberValueDatatype="130" unbalanced="0"/>
    <cacheHierarchy uniqueName="[Measures].[Sum of Average Price]" caption="Sum of Average Price" measure="1" displayFolder="" measureGroup="input_csv" count="0">
      <extLst>
        <ext xmlns:x15="http://schemas.microsoft.com/office/spreadsheetml/2010/11/main" uri="{B97F6D7D-B522-45F9-BDA1-12C45D357490}">
          <x15:cacheHierarchy aggregatedColumn="6"/>
        </ext>
      </extLst>
    </cacheHierarchy>
    <cacheHierarchy uniqueName="[Measures].[Average of Average Price]" caption="Average of Average Price" measure="1" displayFolder="" measureGroup="input_csv" count="0">
      <extLst>
        <ext xmlns:x15="http://schemas.microsoft.com/office/spreadsheetml/2010/11/main" uri="{B97F6D7D-B522-45F9-BDA1-12C45D357490}">
          <x15:cacheHierarchy aggregatedColumn="6"/>
        </ext>
      </extLst>
    </cacheHierarchy>
    <cacheHierarchy uniqueName="[Measures].[Sum of Turnover]" caption="Sum of Turnover" measure="1" displayFolder="" measureGroup="input_csv" count="0">
      <extLst>
        <ext xmlns:x15="http://schemas.microsoft.com/office/spreadsheetml/2010/11/main" uri="{B97F6D7D-B522-45F9-BDA1-12C45D357490}">
          <x15:cacheHierarchy aggregatedColumn="3"/>
        </ext>
      </extLst>
    </cacheHierarchy>
    <cacheHierarchy uniqueName="[Measures].[Sum of Underlyings Count]" caption="Sum of Underlyings Count" measure="1" displayFolder="" measureGroup="isin_info" count="0">
      <extLst>
        <ext xmlns:x15="http://schemas.microsoft.com/office/spreadsheetml/2010/11/main" uri="{B97F6D7D-B522-45F9-BDA1-12C45D357490}">
          <x15:cacheHierarchy aggregatedColumn="19"/>
        </ext>
      </extLst>
    </cacheHierarchy>
    <cacheHierarchy uniqueName="[Measures].[Count of ISIN]" caption="Count of ISIN" measure="1" displayFolder="" measureGroup="input_csv" count="0">
      <extLst>
        <ext xmlns:x15="http://schemas.microsoft.com/office/spreadsheetml/2010/11/main" uri="{B97F6D7D-B522-45F9-BDA1-12C45D357490}">
          <x15:cacheHierarchy aggregatedColumn="0"/>
        </ext>
      </extLst>
    </cacheHierarchy>
    <cacheHierarchy uniqueName="[Measures].[Sum of Adjusted Turnover]" caption="Sum of Adjusted Turnover" measure="1" displayFolder="" measureGroup="input_csv" count="0" oneField="1">
      <fieldsUsage count="1">
        <fieldUsage x="3"/>
      </fieldsUsage>
      <extLst>
        <ext xmlns:x15="http://schemas.microsoft.com/office/spreadsheetml/2010/11/main" uri="{B97F6D7D-B522-45F9-BDA1-12C45D357490}">
          <x15:cacheHierarchy aggregatedColumn="10"/>
        </ext>
      </extLst>
    </cacheHierarchy>
    <cacheHierarchy uniqueName="[Measures].[Adjusted Turnover by Underlying]" caption="Adjusted Turnover by Underlying" measure="1" displayFolder="" measureGroup="isin_info" count="0"/>
    <cacheHierarchy uniqueName="[Measures].[Quantity by Underlying]" caption="Quantity by Underlying" measure="1" displayFolder="" measureGroup="isin_info" count="0"/>
    <cacheHierarchy uniqueName="[Measures].[Average Price by Underlying]" caption="Average Price by Underlying" measure="1" displayFolder="" measureGroup="isin_info" count="0"/>
    <cacheHierarchy uniqueName="[Measures].[Turnover by Underlying]" caption="Turnover by Underlying" measure="1" displayFolder="" measureGroup="isin_info" count="0"/>
    <cacheHierarchy uniqueName="[Measures].[__XL_Count isin_info]" caption="__XL_Count isin_info" measure="1" displayFolder="" measureGroup="isin_info" count="0" hidden="1"/>
    <cacheHierarchy uniqueName="[Measures].[__XL_Count input_csv]" caption="__XL_Count input_csv" measure="1" displayFolder="" measureGroup="input_csv" count="0" hidden="1"/>
    <cacheHierarchy uniqueName="[Measures].[__XL_Count issuers]" caption="__XL_Count issuers" measure="1" displayFolder="" measureGroup="issuers" count="0" hidden="1"/>
    <cacheHierarchy uniqueName="[Measures].[__XL_Count type_and_subtype]" caption="__XL_Count type_and_subtype" measure="1" displayFolder="" measureGroup="type_and_subtype" count="0" hidden="1"/>
    <cacheHierarchy uniqueName="[Measures].[__XL_Count underlyings]" caption="__XL_Count underlyings" measure="1" displayFolder="" measureGroup="underlyings" count="0" hidden="1"/>
    <cacheHierarchy uniqueName="[Measures].[__XL_Count und_mapping]" caption="__XL_Count und_mapping" measure="1" displayFolder="" measureGroup="und_mapping" count="0" hidden="1"/>
    <cacheHierarchy uniqueName="[Measures].[__No measures defined]" caption="__No measures defined" measure="1" displayFolder="" count="0" hidden="1"/>
  </cacheHierarchies>
  <kpis count="0"/>
  <dimensions count="7">
    <dimension name="input_csv" uniqueName="[input_csv]" caption="input_csv"/>
    <dimension name="isin_info" uniqueName="[isin_info]" caption="isin_info"/>
    <dimension name="issuers" uniqueName="[issuers]" caption="issuers"/>
    <dimension measure="1" name="Measures" uniqueName="[Measures]" caption="Measures"/>
    <dimension name="type_and_subtype" uniqueName="[type_and_subtype]" caption="type_and_subtype"/>
    <dimension name="und_mapping" uniqueName="[und_mapping]" caption="und_mapping"/>
    <dimension name="underlyings" uniqueName="[underlyings]" caption="underlyings"/>
  </dimensions>
  <measureGroups count="6">
    <measureGroup name="input_csv" caption="input_csv"/>
    <measureGroup name="isin_info" caption="isin_info"/>
    <measureGroup name="issuers" caption="issuers"/>
    <measureGroup name="type_and_subtype" caption="type_and_subtype"/>
    <measureGroup name="und_mapping" caption="und_mapping"/>
    <measureGroup name="underlyings" caption="underlyings"/>
  </measureGroups>
  <maps count="15">
    <map measureGroup="0" dimension="0"/>
    <map measureGroup="0" dimension="1"/>
    <map measureGroup="0" dimension="2"/>
    <map measureGroup="0" dimension="4"/>
    <map measureGroup="1" dimension="1"/>
    <map measureGroup="1" dimension="2"/>
    <map measureGroup="1" dimension="4"/>
    <map measureGroup="2" dimension="2"/>
    <map measureGroup="3" dimension="4"/>
    <map measureGroup="4" dimension="5"/>
    <map measureGroup="5" dimension="1"/>
    <map measureGroup="5" dimension="2"/>
    <map measureGroup="5" dimension="4"/>
    <map measureGroup="5" dimension="5"/>
    <map measureGroup="5" dimension="6"/>
  </maps>
  <extLst>
    <ext xmlns:x14="http://schemas.microsoft.com/office/spreadsheetml/2009/9/main" uri="{725AE2AE-9491-48be-B2B4-4EB974FC3084}">
      <x14:pivotCacheDefinition pivotCacheId="181674330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QUIRICO Edoardo" refreshedDate="45801.687510185184" backgroundQuery="1" createdVersion="8" refreshedVersion="8" minRefreshableVersion="3" recordCount="0" supportSubquery="1" supportAdvancedDrill="1" xr:uid="{954F0E74-127D-4DA2-B70F-C8460753354C}">
  <cacheSource type="external" connectionId="12">
    <extLst>
      <ext xmlns:x14="http://schemas.microsoft.com/office/spreadsheetml/2009/9/main" uri="{F057638F-6D5F-4e77-A914-E7F072B9BCA8}">
        <x14:sourceConnection name="ThisWorkbookDataModel"/>
      </ext>
    </extLst>
  </cacheSource>
  <cacheFields count="6">
    <cacheField name="[Measures].[Adjusted Turnover by Underlying]" caption="Adjusted Turnover by Underlying" numFmtId="0" hierarchy="35" level="32767"/>
    <cacheField name="[underlyings].[Sottostante].[Sottostante]" caption="Sottostante" numFmtId="0" hierarchy="28" level="1">
      <sharedItems containsSemiMixedTypes="0" containsNonDate="0" containsString="0"/>
    </cacheField>
    <cacheField name="[type_and_subtype].[Type].[Type]" caption="Type" numFmtId="0" hierarchy="23" level="1">
      <sharedItems containsSemiMixedTypes="0" containsNonDate="0" containsString="0"/>
    </cacheField>
    <cacheField name="[type_and_subtype].[SubType].[SubType]" caption="SubType" numFmtId="0" hierarchy="24" level="1">
      <sharedItems containsSemiMixedTypes="0" containsNonDate="0" containsString="0"/>
    </cacheField>
    <cacheField name="[und_mapping].[Sottostante].[Sottostante]" caption="Sottostante" numFmtId="0" hierarchy="26" level="1">
      <sharedItems count="10">
        <s v="Banca Monte dei Paschi di Siena S.p.A."/>
        <s v="Banco Bilbao Vizcaya Argentaria S.A."/>
        <s v="Banco BPM SpA"/>
        <s v="BPER Banca S.p.A."/>
        <s v="Enel S.p.A."/>
        <s v="Eni S.p.A."/>
        <s v="Intesa Sanpaolo S.p.A."/>
        <s v="Stellantis N.V."/>
        <s v="STMicroelectronics N.V."/>
        <s v="UniCredit S.p.A."/>
      </sharedItems>
    </cacheField>
    <cacheField name="[input_csv].[Week of Year].[Week of Year]" caption="Week of Year" numFmtId="0" hierarchy="5" level="1">
      <sharedItems containsSemiMixedTypes="0" containsNonDate="0" containsString="0"/>
    </cacheField>
  </cacheFields>
  <cacheHierarchies count="46">
    <cacheHierarchy uniqueName="[input_csv].[ISIN]" caption="ISIN" attribute="1" defaultMemberUniqueName="[input_csv].[ISIN].[All]" allUniqueName="[input_csv].[ISIN].[All]" dimensionUniqueName="[input_csv]" displayFolder="" count="0" memberValueDatatype="130" unbalanced="0"/>
    <cacheHierarchy uniqueName="[input_csv].[VenueOfPublication]" caption="VenueOfPublication" attribute="1" defaultMemberUniqueName="[input_csv].[VenueOfPublication].[All]" allUniqueName="[input_csv].[VenueOfPublication].[All]" dimensionUniqueName="[input_csv]" displayFolder="" count="0" memberValueDatatype="130" unbalanced="0"/>
    <cacheHierarchy uniqueName="[input_csv].[DayEvent]" caption="DayEvent" attribute="1" time="1" defaultMemberUniqueName="[input_csv].[DayEvent].[All]" allUniqueName="[input_csv].[DayEvent].[All]" dimensionUniqueName="[input_csv]" displayFolder="" count="2" memberValueDatatype="7" unbalanced="0"/>
    <cacheHierarchy uniqueName="[input_csv].[Turnover]" caption="Turnover" attribute="1" defaultMemberUniqueName="[input_csv].[Turnover].[All]" allUniqueName="[input_csv].[Turnover].[All]" dimensionUniqueName="[input_csv]" displayFolder="" count="0" memberValueDatatype="5" unbalanced="0"/>
    <cacheHierarchy uniqueName="[input_csv].[Quantity]" caption="Quantity" attribute="1" defaultMemberUniqueName="[input_csv].[Quantity].[All]" allUniqueName="[input_csv].[Quantity].[All]" dimensionUniqueName="[input_csv]" displayFolder="" count="0" memberValueDatatype="20" unbalanced="0"/>
    <cacheHierarchy uniqueName="[input_csv].[Week of Year]" caption="Week of Year" attribute="1" defaultMemberUniqueName="[input_csv].[Week of Year].[All]" allUniqueName="[input_csv].[Week of Year].[All]" dimensionUniqueName="[input_csv]" displayFolder="" count="2" memberValueDatatype="20" unbalanced="0">
      <fieldsUsage count="2">
        <fieldUsage x="-1"/>
        <fieldUsage x="5"/>
      </fieldsUsage>
    </cacheHierarchy>
    <cacheHierarchy uniqueName="[input_csv].[Average Price]" caption="Average Price" attribute="1" defaultMemberUniqueName="[input_csv].[Average Price].[All]" allUniqueName="[input_csv].[Average Price].[All]" dimensionUniqueName="[input_csv]" displayFolder="" count="0" memberValueDatatype="5" unbalanced="0"/>
    <cacheHierarchy uniqueName="[input_csv].[Month Number]" caption="Month Number" attribute="1" defaultMemberUniqueName="[input_csv].[Month Number].[All]" allUniqueName="[input_csv].[Month Number].[All]" dimensionUniqueName="[input_csv]" displayFolder="" count="0" memberValueDatatype="20" unbalanced="0"/>
    <cacheHierarchy uniqueName="[input_csv].[Year]" caption="Year" attribute="1" defaultMemberUniqueName="[input_csv].[Year].[All]" allUniqueName="[input_csv].[Year].[All]" dimensionUniqueName="[input_csv]" displayFolder="" count="2" memberValueDatatype="20" unbalanced="0"/>
    <cacheHierarchy uniqueName="[input_csv].[Month]" caption="Month" attribute="1" defaultMemberUniqueName="[input_csv].[Month].[All]" allUniqueName="[input_csv].[Month].[All]" dimensionUniqueName="[input_csv]" displayFolder="" count="2" memberValueDatatype="130" unbalanced="0"/>
    <cacheHierarchy uniqueName="[input_csv].[Adjusted Turnover]" caption="Adjusted Turnover" attribute="1" defaultMemberUniqueName="[input_csv].[Adjusted Turnover].[All]" allUniqueName="[input_csv].[Adjusted Turnover].[All]" dimensionUniqueName="[input_csv]" displayFolder="" count="0" memberValueDatatype="5" unbalanced="0"/>
    <cacheHierarchy uniqueName="[isin_info].[ISIN]" caption="ISIN" attribute="1" defaultMemberUniqueName="[isin_info].[ISIN].[All]" allUniqueName="[isin_info].[ISIN].[All]" dimensionUniqueName="[isin_info]" displayFolder="" count="0" memberValueDatatype="130" unbalanced="0"/>
    <cacheHierarchy uniqueName="[isin_info].[Nome]" caption="Nome" attribute="1" defaultMemberUniqueName="[isin_info].[Nome].[All]" allUniqueName="[isin_info].[Nome].[All]" dimensionUniqueName="[isin_info]" displayFolder="" count="0" memberValueDatatype="130" unbalanced="0"/>
    <cacheHierarchy uniqueName="[isin_info].[Strategia]" caption="Strategia" attribute="1" defaultMemberUniqueName="[isin_info].[Strategia].[All]" allUniqueName="[isin_info].[Strategia].[All]" dimensionUniqueName="[isin_info]" displayFolder="" count="0" memberValueDatatype="130" unbalanced="0"/>
    <cacheHierarchy uniqueName="[isin_info].[EUSIPA Code]" caption="EUSIPA Code" attribute="1" defaultMemberUniqueName="[isin_info].[EUSIPA Code].[All]" allUniqueName="[isin_info].[EUSIPA Code].[All]" dimensionUniqueName="[isin_info]" displayFolder="" count="0" memberValueDatatype="130" unbalanced="0"/>
    <cacheHierarchy uniqueName="[isin_info].[EUSIPA Name]" caption="EUSIPA Name" attribute="1" defaultMemberUniqueName="[isin_info].[EUSIPA Name].[All]" allUniqueName="[isin_info].[EUSIPA Name].[All]" dimensionUniqueName="[isin_info]" displayFolder="" count="0" memberValueDatatype="130" unbalanced="0"/>
    <cacheHierarchy uniqueName="[isin_info].[Issue Price]" caption="Issue Price" attribute="1" defaultMemberUniqueName="[isin_info].[Issue Price].[All]" allUniqueName="[isin_info].[Issue Price].[All]" dimensionUniqueName="[isin_info]" displayFolder="" count="0" memberValueDatatype="5" unbalanced="0"/>
    <cacheHierarchy uniqueName="[isin_info].[Emittente]" caption="Emittente" attribute="1" defaultMemberUniqueName="[isin_info].[Emittente].[All]" allUniqueName="[isin_info].[Emittente].[All]" dimensionUniqueName="[isin_info]" displayFolder="" count="0" memberValueDatatype="130" unbalanced="0"/>
    <cacheHierarchy uniqueName="[isin_info].[Sottostanti]" caption="Sottostanti" attribute="1" defaultMemberUniqueName="[isin_info].[Sottostanti].[All]" allUniqueName="[isin_info].[Sottostanti].[All]" dimensionUniqueName="[isin_info]" displayFolder="" count="0" memberValueDatatype="130" unbalanced="0"/>
    <cacheHierarchy uniqueName="[isin_info].[Underlyings Count]" caption="Underlyings Count" attribute="1" defaultMemberUniqueName="[isin_info].[Underlyings Count].[All]" allUniqueName="[isin_info].[Underlyings Count].[All]" dimensionUniqueName="[isin_info]" displayFolder="" count="0" memberValueDatatype="20" unbalanced="0"/>
    <cacheHierarchy uniqueName="[issuers].[Original]" caption="Original" attribute="1" defaultMemberUniqueName="[issuers].[Original].[All]" allUniqueName="[issuers].[Original].[All]" dimensionUniqueName="[issuers]" displayFolder="" count="0" memberValueDatatype="130" unbalanced="0"/>
    <cacheHierarchy uniqueName="[issuers].[Issuer]" caption="Issuer" attribute="1" defaultMemberUniqueName="[issuers].[Issuer].[All]" allUniqueName="[issuers].[Issuer].[All]" dimensionUniqueName="[issuers]" displayFolder="" count="2" memberValueDatatype="130" unbalanced="0"/>
    <cacheHierarchy uniqueName="[type_and_subtype].[Category]" caption="Category" attribute="1" defaultMemberUniqueName="[type_and_subtype].[Category].[All]" allUniqueName="[type_and_subtype].[Category].[All]" dimensionUniqueName="[type_and_subtype]" displayFolder="" count="0" memberValueDatatype="130" unbalanced="0"/>
    <cacheHierarchy uniqueName="[type_and_subtype].[Type]" caption="Type" attribute="1" defaultMemberUniqueName="[type_and_subtype].[Type].[All]" allUniqueName="[type_and_subtype].[Type].[All]" dimensionUniqueName="[type_and_subtype]" displayFolder="" count="2" memberValueDatatype="130" unbalanced="0">
      <fieldsUsage count="2">
        <fieldUsage x="-1"/>
        <fieldUsage x="2"/>
      </fieldsUsage>
    </cacheHierarchy>
    <cacheHierarchy uniqueName="[type_and_subtype].[SubType]" caption="SubType" attribute="1" defaultMemberUniqueName="[type_and_subtype].[SubType].[All]" allUniqueName="[type_and_subtype].[SubType].[All]" dimensionUniqueName="[type_and_subtype]" displayFolder="" count="2" memberValueDatatype="130" unbalanced="0">
      <fieldsUsage count="2">
        <fieldUsage x="-1"/>
        <fieldUsage x="3"/>
      </fieldsUsage>
    </cacheHierarchy>
    <cacheHierarchy uniqueName="[und_mapping].[Original]" caption="Original" attribute="1" defaultMemberUniqueName="[und_mapping].[Original].[All]" allUniqueName="[und_mapping].[Original].[All]" dimensionUniqueName="[und_mapping]" displayFolder="" count="0" memberValueDatatype="130" unbalanced="0"/>
    <cacheHierarchy uniqueName="[und_mapping].[Sottostante]" caption="Sottostante" attribute="1" defaultMemberUniqueName="[und_mapping].[Sottostante].[All]" allUniqueName="[und_mapping].[Sottostante].[All]" dimensionUniqueName="[und_mapping]" displayFolder="" count="2" memberValueDatatype="130" unbalanced="0">
      <fieldsUsage count="2">
        <fieldUsage x="-1"/>
        <fieldUsage x="4"/>
      </fieldsUsage>
    </cacheHierarchy>
    <cacheHierarchy uniqueName="[underlyings].[ISIN]" caption="ISIN" attribute="1" defaultMemberUniqueName="[underlyings].[ISIN].[All]" allUniqueName="[underlyings].[ISIN].[All]" dimensionUniqueName="[underlyings]" displayFolder="" count="0" memberValueDatatype="130" unbalanced="0"/>
    <cacheHierarchy uniqueName="[underlyings].[Sottostante]" caption="Sottostante" attribute="1" defaultMemberUniqueName="[underlyings].[Sottostante].[All]" allUniqueName="[underlyings].[Sottostante].[All]" dimensionUniqueName="[underlyings]" displayFolder="" count="2" memberValueDatatype="130" unbalanced="0">
      <fieldsUsage count="2">
        <fieldUsage x="-1"/>
        <fieldUsage x="1"/>
      </fieldsUsage>
    </cacheHierarchy>
    <cacheHierarchy uniqueName="[Measures].[Sum of Average Price]" caption="Sum of Average Price" measure="1" displayFolder="" measureGroup="input_csv" count="0">
      <extLst>
        <ext xmlns:x15="http://schemas.microsoft.com/office/spreadsheetml/2010/11/main" uri="{B97F6D7D-B522-45F9-BDA1-12C45D357490}">
          <x15:cacheHierarchy aggregatedColumn="6"/>
        </ext>
      </extLst>
    </cacheHierarchy>
    <cacheHierarchy uniqueName="[Measures].[Average of Average Price]" caption="Average of Average Price" measure="1" displayFolder="" measureGroup="input_csv" count="0">
      <extLst>
        <ext xmlns:x15="http://schemas.microsoft.com/office/spreadsheetml/2010/11/main" uri="{B97F6D7D-B522-45F9-BDA1-12C45D357490}">
          <x15:cacheHierarchy aggregatedColumn="6"/>
        </ext>
      </extLst>
    </cacheHierarchy>
    <cacheHierarchy uniqueName="[Measures].[Sum of Turnover]" caption="Sum of Turnover" measure="1" displayFolder="" measureGroup="input_csv" count="0">
      <extLst>
        <ext xmlns:x15="http://schemas.microsoft.com/office/spreadsheetml/2010/11/main" uri="{B97F6D7D-B522-45F9-BDA1-12C45D357490}">
          <x15:cacheHierarchy aggregatedColumn="3"/>
        </ext>
      </extLst>
    </cacheHierarchy>
    <cacheHierarchy uniqueName="[Measures].[Sum of Underlyings Count]" caption="Sum of Underlyings Count" measure="1" displayFolder="" measureGroup="isin_info" count="0">
      <extLst>
        <ext xmlns:x15="http://schemas.microsoft.com/office/spreadsheetml/2010/11/main" uri="{B97F6D7D-B522-45F9-BDA1-12C45D357490}">
          <x15:cacheHierarchy aggregatedColumn="19"/>
        </ext>
      </extLst>
    </cacheHierarchy>
    <cacheHierarchy uniqueName="[Measures].[Count of ISIN]" caption="Count of ISIN" measure="1" displayFolder="" measureGroup="input_csv" count="0">
      <extLst>
        <ext xmlns:x15="http://schemas.microsoft.com/office/spreadsheetml/2010/11/main" uri="{B97F6D7D-B522-45F9-BDA1-12C45D357490}">
          <x15:cacheHierarchy aggregatedColumn="0"/>
        </ext>
      </extLst>
    </cacheHierarchy>
    <cacheHierarchy uniqueName="[Measures].[Sum of Adjusted Turnover]" caption="Sum of Adjusted Turnover" measure="1" displayFolder="" measureGroup="input_csv" count="0">
      <extLst>
        <ext xmlns:x15="http://schemas.microsoft.com/office/spreadsheetml/2010/11/main" uri="{B97F6D7D-B522-45F9-BDA1-12C45D357490}">
          <x15:cacheHierarchy aggregatedColumn="10"/>
        </ext>
      </extLst>
    </cacheHierarchy>
    <cacheHierarchy uniqueName="[Measures].[Adjusted Turnover by Underlying]" caption="Adjusted Turnover by Underlying" measure="1" displayFolder="" measureGroup="isin_info" count="0" oneField="1">
      <fieldsUsage count="1">
        <fieldUsage x="0"/>
      </fieldsUsage>
    </cacheHierarchy>
    <cacheHierarchy uniqueName="[Measures].[Quantity by Underlying]" caption="Quantity by Underlying" measure="1" displayFolder="" measureGroup="isin_info" count="0"/>
    <cacheHierarchy uniqueName="[Measures].[Average Price by Underlying]" caption="Average Price by Underlying" measure="1" displayFolder="" measureGroup="isin_info" count="0"/>
    <cacheHierarchy uniqueName="[Measures].[Turnover by Underlying]" caption="Turnover by Underlying" measure="1" displayFolder="" measureGroup="isin_info" count="0"/>
    <cacheHierarchy uniqueName="[Measures].[__XL_Count isin_info]" caption="__XL_Count isin_info" measure="1" displayFolder="" measureGroup="isin_info" count="0" hidden="1"/>
    <cacheHierarchy uniqueName="[Measures].[__XL_Count input_csv]" caption="__XL_Count input_csv" measure="1" displayFolder="" measureGroup="input_csv" count="0" hidden="1"/>
    <cacheHierarchy uniqueName="[Measures].[__XL_Count issuers]" caption="__XL_Count issuers" measure="1" displayFolder="" measureGroup="issuers" count="0" hidden="1"/>
    <cacheHierarchy uniqueName="[Measures].[__XL_Count type_and_subtype]" caption="__XL_Count type_and_subtype" measure="1" displayFolder="" measureGroup="type_and_subtype" count="0" hidden="1"/>
    <cacheHierarchy uniqueName="[Measures].[__XL_Count underlyings]" caption="__XL_Count underlyings" measure="1" displayFolder="" measureGroup="underlyings" count="0" hidden="1"/>
    <cacheHierarchy uniqueName="[Measures].[__XL_Count und_mapping]" caption="__XL_Count und_mapping" measure="1" displayFolder="" measureGroup="und_mapping" count="0" hidden="1"/>
    <cacheHierarchy uniqueName="[Measures].[__No measures defined]" caption="__No measures defined" measure="1" displayFolder="" count="0" hidden="1"/>
  </cacheHierarchies>
  <kpis count="0"/>
  <dimensions count="7">
    <dimension name="input_csv" uniqueName="[input_csv]" caption="input_csv"/>
    <dimension name="isin_info" uniqueName="[isin_info]" caption="isin_info"/>
    <dimension name="issuers" uniqueName="[issuers]" caption="issuers"/>
    <dimension measure="1" name="Measures" uniqueName="[Measures]" caption="Measures"/>
    <dimension name="type_and_subtype" uniqueName="[type_and_subtype]" caption="type_and_subtype"/>
    <dimension name="und_mapping" uniqueName="[und_mapping]" caption="und_mapping"/>
    <dimension name="underlyings" uniqueName="[underlyings]" caption="underlyings"/>
  </dimensions>
  <measureGroups count="6">
    <measureGroup name="input_csv" caption="input_csv"/>
    <measureGroup name="isin_info" caption="isin_info"/>
    <measureGroup name="issuers" caption="issuers"/>
    <measureGroup name="type_and_subtype" caption="type_and_subtype"/>
    <measureGroup name="und_mapping" caption="und_mapping"/>
    <measureGroup name="underlyings" caption="underlyings"/>
  </measureGroups>
  <maps count="15">
    <map measureGroup="0" dimension="0"/>
    <map measureGroup="0" dimension="1"/>
    <map measureGroup="0" dimension="2"/>
    <map measureGroup="0" dimension="4"/>
    <map measureGroup="1" dimension="1"/>
    <map measureGroup="1" dimension="2"/>
    <map measureGroup="1" dimension="4"/>
    <map measureGroup="2" dimension="2"/>
    <map measureGroup="3" dimension="4"/>
    <map measureGroup="4" dimension="5"/>
    <map measureGroup="5" dimension="1"/>
    <map measureGroup="5" dimension="2"/>
    <map measureGroup="5" dimension="4"/>
    <map measureGroup="5" dimension="5"/>
    <map measureGroup="5" dimension="6"/>
  </maps>
  <extLst>
    <ext xmlns:x14="http://schemas.microsoft.com/office/spreadsheetml/2009/9/main" uri="{725AE2AE-9491-48be-B2B4-4EB974FC3084}">
      <x14:pivotCacheDefinition pivotCacheId="40075699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QUIRICO Edoardo" refreshedDate="45801.687510995369" backgroundQuery="1" createdVersion="8" refreshedVersion="8" minRefreshableVersion="3" recordCount="0" supportSubquery="1" supportAdvancedDrill="1" xr:uid="{6B452A47-1244-4B84-9A5E-86CD0C63CAE4}">
  <cacheSource type="external" connectionId="12">
    <extLst>
      <ext xmlns:x14="http://schemas.microsoft.com/office/spreadsheetml/2009/9/main" uri="{F057638F-6D5F-4e77-A914-E7F072B9BCA8}">
        <x14:sourceConnection name="ThisWorkbookDataModel"/>
      </ext>
    </extLst>
  </cacheSource>
  <cacheFields count="6">
    <cacheField name="[Measures].[Adjusted Turnover by Underlying]" caption="Adjusted Turnover by Underlying" numFmtId="0" hierarchy="35" level="32767"/>
    <cacheField name="[underlyings].[Sottostante].[Sottostante]" caption="Sottostante" numFmtId="0" hierarchy="28" level="1">
      <sharedItems count="10">
        <s v="BBVA"/>
        <s v="BPER"/>
        <s v="BPM"/>
        <s v="ENEL"/>
        <s v="ENI"/>
        <s v="INTESA"/>
        <s v="ISP"/>
        <s v="MPS"/>
        <s v="UCG"/>
        <s v="UNICREDIT"/>
      </sharedItems>
    </cacheField>
    <cacheField name="[type_and_subtype].[Type].[Type]" caption="Type" numFmtId="0" hierarchy="23" level="1">
      <sharedItems containsSemiMixedTypes="0" containsNonDate="0" containsString="0"/>
    </cacheField>
    <cacheField name="[type_and_subtype].[SubType].[SubType]" caption="SubType" numFmtId="0" hierarchy="24" level="1">
      <sharedItems containsSemiMixedTypes="0" containsNonDate="0" containsString="0"/>
    </cacheField>
    <cacheField name="[isin_info].[Sottostanti].[Sottostanti]" caption="Sottostanti" numFmtId="0" hierarchy="18" level="1">
      <sharedItems count="15">
        <s v="BAMI/UCG/BMPS/BPER"/>
        <s v="BMPS/BPER/BPM/UCG"/>
        <s v="BPER/BPM/MPS"/>
        <s v="COMMERZ/BBVA/BPM/MPS"/>
        <s v="ENEL"/>
        <s v="EURO STOXX 50"/>
        <s v="EUROSTOXX SELDIV 30/EUROSTOXX BANKS"/>
        <s v="INTESA/BPM/UNICREDIT"/>
        <s v="PRYSM/STLA/STM/UCG"/>
        <s v="S&amp;P500/NIKKEI225/ESTOXX BAN/CHILRGCAPETF"/>
        <s v="EURO STOXX Banks" u="1"/>
        <s v="SOCGEN/BARC/BBVA/CBK" u="1"/>
        <s v="NVDA/INTC/AMD/TSLA" u="1"/>
        <s v="UCG/GENERALI/BPM" u="1"/>
        <s v="BANCO BPM SPA" u="1"/>
      </sharedItems>
    </cacheField>
    <cacheField name="[input_csv].[Week of Year].[Week of Year]" caption="Week of Year" numFmtId="0" hierarchy="5" level="1">
      <sharedItems containsSemiMixedTypes="0" containsNonDate="0" containsString="0"/>
    </cacheField>
  </cacheFields>
  <cacheHierarchies count="46">
    <cacheHierarchy uniqueName="[input_csv].[ISIN]" caption="ISIN" attribute="1" defaultMemberUniqueName="[input_csv].[ISIN].[All]" allUniqueName="[input_csv].[ISIN].[All]" dimensionUniqueName="[input_csv]" displayFolder="" count="0" memberValueDatatype="130" unbalanced="0"/>
    <cacheHierarchy uniqueName="[input_csv].[VenueOfPublication]" caption="VenueOfPublication" attribute="1" defaultMemberUniqueName="[input_csv].[VenueOfPublication].[All]" allUniqueName="[input_csv].[VenueOfPublication].[All]" dimensionUniqueName="[input_csv]" displayFolder="" count="0" memberValueDatatype="130" unbalanced="0"/>
    <cacheHierarchy uniqueName="[input_csv].[DayEvent]" caption="DayEvent" attribute="1" time="1" defaultMemberUniqueName="[input_csv].[DayEvent].[All]" allUniqueName="[input_csv].[DayEvent].[All]" dimensionUniqueName="[input_csv]" displayFolder="" count="2" memberValueDatatype="7" unbalanced="0"/>
    <cacheHierarchy uniqueName="[input_csv].[Turnover]" caption="Turnover" attribute="1" defaultMemberUniqueName="[input_csv].[Turnover].[All]" allUniqueName="[input_csv].[Turnover].[All]" dimensionUniqueName="[input_csv]" displayFolder="" count="0" memberValueDatatype="5" unbalanced="0"/>
    <cacheHierarchy uniqueName="[input_csv].[Quantity]" caption="Quantity" attribute="1" defaultMemberUniqueName="[input_csv].[Quantity].[All]" allUniqueName="[input_csv].[Quantity].[All]" dimensionUniqueName="[input_csv]" displayFolder="" count="0" memberValueDatatype="20" unbalanced="0"/>
    <cacheHierarchy uniqueName="[input_csv].[Week of Year]" caption="Week of Year" attribute="1" defaultMemberUniqueName="[input_csv].[Week of Year].[All]" allUniqueName="[input_csv].[Week of Year].[All]" dimensionUniqueName="[input_csv]" displayFolder="" count="2" memberValueDatatype="20" unbalanced="0">
      <fieldsUsage count="2">
        <fieldUsage x="-1"/>
        <fieldUsage x="5"/>
      </fieldsUsage>
    </cacheHierarchy>
    <cacheHierarchy uniqueName="[input_csv].[Average Price]" caption="Average Price" attribute="1" defaultMemberUniqueName="[input_csv].[Average Price].[All]" allUniqueName="[input_csv].[Average Price].[All]" dimensionUniqueName="[input_csv]" displayFolder="" count="0" memberValueDatatype="5" unbalanced="0"/>
    <cacheHierarchy uniqueName="[input_csv].[Month Number]" caption="Month Number" attribute="1" defaultMemberUniqueName="[input_csv].[Month Number].[All]" allUniqueName="[input_csv].[Month Number].[All]" dimensionUniqueName="[input_csv]" displayFolder="" count="0" memberValueDatatype="20" unbalanced="0"/>
    <cacheHierarchy uniqueName="[input_csv].[Year]" caption="Year" attribute="1" defaultMemberUniqueName="[input_csv].[Year].[All]" allUniqueName="[input_csv].[Year].[All]" dimensionUniqueName="[input_csv]" displayFolder="" count="2" memberValueDatatype="20" unbalanced="0"/>
    <cacheHierarchy uniqueName="[input_csv].[Month]" caption="Month" attribute="1" defaultMemberUniqueName="[input_csv].[Month].[All]" allUniqueName="[input_csv].[Month].[All]" dimensionUniqueName="[input_csv]" displayFolder="" count="2" memberValueDatatype="130" unbalanced="0"/>
    <cacheHierarchy uniqueName="[input_csv].[Adjusted Turnover]" caption="Adjusted Turnover" attribute="1" defaultMemberUniqueName="[input_csv].[Adjusted Turnover].[All]" allUniqueName="[input_csv].[Adjusted Turnover].[All]" dimensionUniqueName="[input_csv]" displayFolder="" count="0" memberValueDatatype="5" unbalanced="0"/>
    <cacheHierarchy uniqueName="[isin_info].[ISIN]" caption="ISIN" attribute="1" defaultMemberUniqueName="[isin_info].[ISIN].[All]" allUniqueName="[isin_info].[ISIN].[All]" dimensionUniqueName="[isin_info]" displayFolder="" count="0" memberValueDatatype="130" unbalanced="0"/>
    <cacheHierarchy uniqueName="[isin_info].[Nome]" caption="Nome" attribute="1" defaultMemberUniqueName="[isin_info].[Nome].[All]" allUniqueName="[isin_info].[Nome].[All]" dimensionUniqueName="[isin_info]" displayFolder="" count="0" memberValueDatatype="130" unbalanced="0"/>
    <cacheHierarchy uniqueName="[isin_info].[Strategia]" caption="Strategia" attribute="1" defaultMemberUniqueName="[isin_info].[Strategia].[All]" allUniqueName="[isin_info].[Strategia].[All]" dimensionUniqueName="[isin_info]" displayFolder="" count="0" memberValueDatatype="130" unbalanced="0"/>
    <cacheHierarchy uniqueName="[isin_info].[EUSIPA Code]" caption="EUSIPA Code" attribute="1" defaultMemberUniqueName="[isin_info].[EUSIPA Code].[All]" allUniqueName="[isin_info].[EUSIPA Code].[All]" dimensionUniqueName="[isin_info]" displayFolder="" count="0" memberValueDatatype="130" unbalanced="0"/>
    <cacheHierarchy uniqueName="[isin_info].[EUSIPA Name]" caption="EUSIPA Name" attribute="1" defaultMemberUniqueName="[isin_info].[EUSIPA Name].[All]" allUniqueName="[isin_info].[EUSIPA Name].[All]" dimensionUniqueName="[isin_info]" displayFolder="" count="0" memberValueDatatype="130" unbalanced="0"/>
    <cacheHierarchy uniqueName="[isin_info].[Issue Price]" caption="Issue Price" attribute="1" defaultMemberUniqueName="[isin_info].[Issue Price].[All]" allUniqueName="[isin_info].[Issue Price].[All]" dimensionUniqueName="[isin_info]" displayFolder="" count="0" memberValueDatatype="5" unbalanced="0"/>
    <cacheHierarchy uniqueName="[isin_info].[Emittente]" caption="Emittente" attribute="1" defaultMemberUniqueName="[isin_info].[Emittente].[All]" allUniqueName="[isin_info].[Emittente].[All]" dimensionUniqueName="[isin_info]" displayFolder="" count="0" memberValueDatatype="130" unbalanced="0"/>
    <cacheHierarchy uniqueName="[isin_info].[Sottostanti]" caption="Sottostanti" attribute="1" defaultMemberUniqueName="[isin_info].[Sottostanti].[All]" allUniqueName="[isin_info].[Sottostanti].[All]" dimensionUniqueName="[isin_info]" displayFolder="" count="2" memberValueDatatype="130" unbalanced="0">
      <fieldsUsage count="2">
        <fieldUsage x="-1"/>
        <fieldUsage x="4"/>
      </fieldsUsage>
    </cacheHierarchy>
    <cacheHierarchy uniqueName="[isin_info].[Underlyings Count]" caption="Underlyings Count" attribute="1" defaultMemberUniqueName="[isin_info].[Underlyings Count].[All]" allUniqueName="[isin_info].[Underlyings Count].[All]" dimensionUniqueName="[isin_info]" displayFolder="" count="0" memberValueDatatype="20" unbalanced="0"/>
    <cacheHierarchy uniqueName="[issuers].[Original]" caption="Original" attribute="1" defaultMemberUniqueName="[issuers].[Original].[All]" allUniqueName="[issuers].[Original].[All]" dimensionUniqueName="[issuers]" displayFolder="" count="0" memberValueDatatype="130" unbalanced="0"/>
    <cacheHierarchy uniqueName="[issuers].[Issuer]" caption="Issuer" attribute="1" defaultMemberUniqueName="[issuers].[Issuer].[All]" allUniqueName="[issuers].[Issuer].[All]" dimensionUniqueName="[issuers]" displayFolder="" count="2" memberValueDatatype="130" unbalanced="0"/>
    <cacheHierarchy uniqueName="[type_and_subtype].[Category]" caption="Category" attribute="1" defaultMemberUniqueName="[type_and_subtype].[Category].[All]" allUniqueName="[type_and_subtype].[Category].[All]" dimensionUniqueName="[type_and_subtype]" displayFolder="" count="0" memberValueDatatype="130" unbalanced="0"/>
    <cacheHierarchy uniqueName="[type_and_subtype].[Type]" caption="Type" attribute="1" defaultMemberUniqueName="[type_and_subtype].[Type].[All]" allUniqueName="[type_and_subtype].[Type].[All]" dimensionUniqueName="[type_and_subtype]" displayFolder="" count="2" memberValueDatatype="130" unbalanced="0">
      <fieldsUsage count="2">
        <fieldUsage x="-1"/>
        <fieldUsage x="2"/>
      </fieldsUsage>
    </cacheHierarchy>
    <cacheHierarchy uniqueName="[type_and_subtype].[SubType]" caption="SubType" attribute="1" defaultMemberUniqueName="[type_and_subtype].[SubType].[All]" allUniqueName="[type_and_subtype].[SubType].[All]" dimensionUniqueName="[type_and_subtype]" displayFolder="" count="2" memberValueDatatype="130" unbalanced="0">
      <fieldsUsage count="2">
        <fieldUsage x="-1"/>
        <fieldUsage x="3"/>
      </fieldsUsage>
    </cacheHierarchy>
    <cacheHierarchy uniqueName="[und_mapping].[Original]" caption="Original" attribute="1" defaultMemberUniqueName="[und_mapping].[Original].[All]" allUniqueName="[und_mapping].[Original].[All]" dimensionUniqueName="[und_mapping]" displayFolder="" count="0" memberValueDatatype="130" unbalanced="0"/>
    <cacheHierarchy uniqueName="[und_mapping].[Sottostante]" caption="Sottostante" attribute="1" defaultMemberUniqueName="[und_mapping].[Sottostante].[All]" allUniqueName="[und_mapping].[Sottostante].[All]" dimensionUniqueName="[und_mapping]" displayFolder="" count="0" memberValueDatatype="130" unbalanced="0"/>
    <cacheHierarchy uniqueName="[underlyings].[ISIN]" caption="ISIN" attribute="1" defaultMemberUniqueName="[underlyings].[ISIN].[All]" allUniqueName="[underlyings].[ISIN].[All]" dimensionUniqueName="[underlyings]" displayFolder="" count="0" memberValueDatatype="130" unbalanced="0"/>
    <cacheHierarchy uniqueName="[underlyings].[Sottostante]" caption="Sottostante" attribute="1" defaultMemberUniqueName="[underlyings].[Sottostante].[All]" allUniqueName="[underlyings].[Sottostante].[All]" dimensionUniqueName="[underlyings]" displayFolder="" count="2" memberValueDatatype="130" unbalanced="0">
      <fieldsUsage count="2">
        <fieldUsage x="-1"/>
        <fieldUsage x="1"/>
      </fieldsUsage>
    </cacheHierarchy>
    <cacheHierarchy uniqueName="[Measures].[Sum of Average Price]" caption="Sum of Average Price" measure="1" displayFolder="" measureGroup="input_csv" count="0">
      <extLst>
        <ext xmlns:x15="http://schemas.microsoft.com/office/spreadsheetml/2010/11/main" uri="{B97F6D7D-B522-45F9-BDA1-12C45D357490}">
          <x15:cacheHierarchy aggregatedColumn="6"/>
        </ext>
      </extLst>
    </cacheHierarchy>
    <cacheHierarchy uniqueName="[Measures].[Average of Average Price]" caption="Average of Average Price" measure="1" displayFolder="" measureGroup="input_csv" count="0">
      <extLst>
        <ext xmlns:x15="http://schemas.microsoft.com/office/spreadsheetml/2010/11/main" uri="{B97F6D7D-B522-45F9-BDA1-12C45D357490}">
          <x15:cacheHierarchy aggregatedColumn="6"/>
        </ext>
      </extLst>
    </cacheHierarchy>
    <cacheHierarchy uniqueName="[Measures].[Sum of Turnover]" caption="Sum of Turnover" measure="1" displayFolder="" measureGroup="input_csv" count="0">
      <extLst>
        <ext xmlns:x15="http://schemas.microsoft.com/office/spreadsheetml/2010/11/main" uri="{B97F6D7D-B522-45F9-BDA1-12C45D357490}">
          <x15:cacheHierarchy aggregatedColumn="3"/>
        </ext>
      </extLst>
    </cacheHierarchy>
    <cacheHierarchy uniqueName="[Measures].[Sum of Underlyings Count]" caption="Sum of Underlyings Count" measure="1" displayFolder="" measureGroup="isin_info" count="0">
      <extLst>
        <ext xmlns:x15="http://schemas.microsoft.com/office/spreadsheetml/2010/11/main" uri="{B97F6D7D-B522-45F9-BDA1-12C45D357490}">
          <x15:cacheHierarchy aggregatedColumn="19"/>
        </ext>
      </extLst>
    </cacheHierarchy>
    <cacheHierarchy uniqueName="[Measures].[Count of ISIN]" caption="Count of ISIN" measure="1" displayFolder="" measureGroup="input_csv" count="0">
      <extLst>
        <ext xmlns:x15="http://schemas.microsoft.com/office/spreadsheetml/2010/11/main" uri="{B97F6D7D-B522-45F9-BDA1-12C45D357490}">
          <x15:cacheHierarchy aggregatedColumn="0"/>
        </ext>
      </extLst>
    </cacheHierarchy>
    <cacheHierarchy uniqueName="[Measures].[Sum of Adjusted Turnover]" caption="Sum of Adjusted Turnover" measure="1" displayFolder="" measureGroup="input_csv" count="0">
      <extLst>
        <ext xmlns:x15="http://schemas.microsoft.com/office/spreadsheetml/2010/11/main" uri="{B97F6D7D-B522-45F9-BDA1-12C45D357490}">
          <x15:cacheHierarchy aggregatedColumn="10"/>
        </ext>
      </extLst>
    </cacheHierarchy>
    <cacheHierarchy uniqueName="[Measures].[Adjusted Turnover by Underlying]" caption="Adjusted Turnover by Underlying" measure="1" displayFolder="" measureGroup="isin_info" count="0" oneField="1">
      <fieldsUsage count="1">
        <fieldUsage x="0"/>
      </fieldsUsage>
    </cacheHierarchy>
    <cacheHierarchy uniqueName="[Measures].[Quantity by Underlying]" caption="Quantity by Underlying" measure="1" displayFolder="" measureGroup="isin_info" count="0"/>
    <cacheHierarchy uniqueName="[Measures].[Average Price by Underlying]" caption="Average Price by Underlying" measure="1" displayFolder="" measureGroup="isin_info" count="0"/>
    <cacheHierarchy uniqueName="[Measures].[Turnover by Underlying]" caption="Turnover by Underlying" measure="1" displayFolder="" measureGroup="isin_info" count="0"/>
    <cacheHierarchy uniqueName="[Measures].[__XL_Count isin_info]" caption="__XL_Count isin_info" measure="1" displayFolder="" measureGroup="isin_info" count="0" hidden="1"/>
    <cacheHierarchy uniqueName="[Measures].[__XL_Count input_csv]" caption="__XL_Count input_csv" measure="1" displayFolder="" measureGroup="input_csv" count="0" hidden="1"/>
    <cacheHierarchy uniqueName="[Measures].[__XL_Count issuers]" caption="__XL_Count issuers" measure="1" displayFolder="" measureGroup="issuers" count="0" hidden="1"/>
    <cacheHierarchy uniqueName="[Measures].[__XL_Count type_and_subtype]" caption="__XL_Count type_and_subtype" measure="1" displayFolder="" measureGroup="type_and_subtype" count="0" hidden="1"/>
    <cacheHierarchy uniqueName="[Measures].[__XL_Count underlyings]" caption="__XL_Count underlyings" measure="1" displayFolder="" measureGroup="underlyings" count="0" hidden="1"/>
    <cacheHierarchy uniqueName="[Measures].[__XL_Count und_mapping]" caption="__XL_Count und_mapping" measure="1" displayFolder="" measureGroup="und_mapping" count="0" hidden="1"/>
    <cacheHierarchy uniqueName="[Measures].[__No measures defined]" caption="__No measures defined" measure="1" displayFolder="" count="0" hidden="1"/>
  </cacheHierarchies>
  <kpis count="0"/>
  <dimensions count="7">
    <dimension name="input_csv" uniqueName="[input_csv]" caption="input_csv"/>
    <dimension name="isin_info" uniqueName="[isin_info]" caption="isin_info"/>
    <dimension name="issuers" uniqueName="[issuers]" caption="issuers"/>
    <dimension measure="1" name="Measures" uniqueName="[Measures]" caption="Measures"/>
    <dimension name="type_and_subtype" uniqueName="[type_and_subtype]" caption="type_and_subtype"/>
    <dimension name="und_mapping" uniqueName="[und_mapping]" caption="und_mapping"/>
    <dimension name="underlyings" uniqueName="[underlyings]" caption="underlyings"/>
  </dimensions>
  <measureGroups count="6">
    <measureGroup name="input_csv" caption="input_csv"/>
    <measureGroup name="isin_info" caption="isin_info"/>
    <measureGroup name="issuers" caption="issuers"/>
    <measureGroup name="type_and_subtype" caption="type_and_subtype"/>
    <measureGroup name="und_mapping" caption="und_mapping"/>
    <measureGroup name="underlyings" caption="underlyings"/>
  </measureGroups>
  <maps count="15">
    <map measureGroup="0" dimension="0"/>
    <map measureGroup="0" dimension="1"/>
    <map measureGroup="0" dimension="2"/>
    <map measureGroup="0" dimension="4"/>
    <map measureGroup="1" dimension="1"/>
    <map measureGroup="1" dimension="2"/>
    <map measureGroup="1" dimension="4"/>
    <map measureGroup="2" dimension="2"/>
    <map measureGroup="3" dimension="4"/>
    <map measureGroup="4" dimension="5"/>
    <map measureGroup="5" dimension="1"/>
    <map measureGroup="5" dimension="2"/>
    <map measureGroup="5" dimension="4"/>
    <map measureGroup="5" dimension="5"/>
    <map measureGroup="5" dimension="6"/>
  </maps>
  <extLst>
    <ext xmlns:x14="http://schemas.microsoft.com/office/spreadsheetml/2009/9/main" uri="{725AE2AE-9491-48be-B2B4-4EB974FC3084}">
      <x14:pivotCacheDefinition pivotCacheId="5797208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C03E9E-1B29-44A1-8A1C-C64939408637}" name="PivotChartTable2" cacheId="56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1:B11" firstHeaderRow="1" firstDataRow="1" firstDataCol="1"/>
  <pivotFields count="4">
    <pivotField axis="axisRow" allDrilled="1" subtotalTop="0" showAll="0" defaultSubtotal="0" defaultAttributeDrillState="1">
      <items count="2">
        <item x="0"/>
        <item x="1"/>
      </items>
    </pivotField>
    <pivotField axis="axisRow" allDrilled="1" subtotalTop="0" showAll="0" defaultSubtotal="0" defaultAttributeDrillState="1">
      <items count="7">
        <item x="3"/>
        <item x="0"/>
        <item x="1"/>
        <item x="2"/>
        <item x="4"/>
        <item x="5"/>
        <item x="6"/>
      </items>
    </pivotField>
    <pivotField dataField="1" subtotalTop="0" showAll="0" defaultSubtotal="0"/>
    <pivotField allDrilled="1" subtotalTop="0" showAll="0" dataSourceSort="1" defaultSubtotal="0" defaultAttributeDrillState="1"/>
  </pivotFields>
  <rowFields count="2">
    <field x="0"/>
    <field x="1"/>
  </rowFields>
  <rowItems count="10">
    <i>
      <x/>
    </i>
    <i r="1">
      <x/>
    </i>
    <i r="1">
      <x v="1"/>
    </i>
    <i r="1">
      <x v="2"/>
    </i>
    <i r="1">
      <x v="3"/>
    </i>
    <i>
      <x v="1"/>
    </i>
    <i r="1">
      <x v="4"/>
    </i>
    <i r="1">
      <x v="5"/>
    </i>
    <i r="1">
      <x v="6"/>
    </i>
    <i t="grand">
      <x/>
    </i>
  </rowItems>
  <colItems count="1">
    <i/>
  </colItems>
  <dataFields count="1">
    <dataField name="Sum of Adjusted Turnover" fld="2" baseField="0" baseItem="0"/>
  </dataFields>
  <chartFormats count="1">
    <chartFormat chart="5" format="54" series="1">
      <pivotArea type="data" outline="0" fieldPosition="0">
        <references count="1">
          <reference field="4294967294" count="1" selected="0">
            <x v="0"/>
          </reference>
        </references>
      </pivotArea>
    </chartFormat>
  </chartFormats>
  <pivotHierarchies count="46">
    <pivotHierarchy dragToData="1"/>
    <pivotHierarchy dragToData="1"/>
    <pivotHierarchy multipleItemSelectionAllowed="1" dragToData="1"/>
    <pivotHierarchy dragToData="1"/>
    <pivotHierarchy dragToData="1"/>
    <pivotHierarchy multipleItemSelectionAllowed="1" dragToData="1">
      <members count="1" level="1">
        <member name="[input_csv].[Week of Year].&amp;[202521]"/>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2">
    <rowHierarchyUsage hierarchyUsage="23"/>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10" columnCount="1" cacheId="2093191594">
        <x15:pivotRow count="1">
          <x15:c t="e">
            <x15:v/>
          </x15:c>
        </x15:pivotRow>
        <x15:pivotRow count="1">
          <x15:c>
            <x15:v>205226404.35999987</x15:v>
            <x15:x in="0"/>
          </x15:c>
        </x15:pivotRow>
        <x15:pivotRow count="1">
          <x15:c>
            <x15:v>315197129.71000004</x15:v>
            <x15:x in="0"/>
          </x15:c>
        </x15:pivotRow>
        <x15:pivotRow count="1">
          <x15:c>
            <x15:v>33247629.91</x15:v>
            <x15:x in="0"/>
          </x15:c>
        </x15:pivotRow>
        <x15:pivotRow count="1">
          <x15:c>
            <x15:v>14429267.340000002</x15:v>
            <x15:x in="0"/>
          </x15:c>
        </x15:pivotRow>
        <x15:pivotRow count="1">
          <x15:c t="e">
            <x15:v/>
          </x15:c>
        </x15:pivotRow>
        <x15:pivotRow count="1">
          <x15:c>
            <x15:v>135360521.98999992</x15:v>
            <x15:x in="0"/>
          </x15:c>
        </x15:pivotRow>
        <x15:pivotRow count="1">
          <x15:c>
            <x15:v>48479391.780000068</x15:v>
            <x15:x in="0"/>
          </x15:c>
        </x15:pivotRow>
        <x15:pivotRow count="1">
          <x15:c>
            <x15:v>28703461.539999984</x15:v>
            <x15:x in="0"/>
          </x15:c>
        </x15:pivotRow>
        <x15:pivotRow count="1">
          <x15:c>
            <x15:v>780643806.62999988</x15:v>
            <x15:x in="0"/>
          </x15:c>
        </x15:pivotRow>
      </x15:pivotTableData>
    </ext>
    <ext xmlns:x15="http://schemas.microsoft.com/office/spreadsheetml/2010/11/main" uri="{E67621CE-5B39-4880-91FE-76760E9C1902}">
      <x15:pivotTableUISettings>
        <x15:activeTabTopLevelEntity name="[issuers]"/>
        <x15:activeTabTopLevelEntity name="[input_csv]"/>
        <x15:activeTabTopLevelEntity name="[type_and_subtyp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C03E9E-1B29-44A1-8A1C-C64939408637}" name="PivotChartTable5" cacheId="5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4:B15" firstHeaderRow="1" firstDataRow="1" firstDataCol="1" rowPageCount="2" colPageCount="1"/>
  <pivotFields count="6">
    <pivotField dataField="1" subtotalTop="0" showAll="0" defaultSubtotal="0"/>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4"/>
  </rowFields>
  <rowItems count="11">
    <i>
      <x v="4"/>
    </i>
    <i>
      <x v="3"/>
    </i>
    <i>
      <x/>
    </i>
    <i>
      <x v="9"/>
    </i>
    <i>
      <x v="2"/>
    </i>
    <i>
      <x v="6"/>
    </i>
    <i>
      <x v="1"/>
    </i>
    <i>
      <x v="8"/>
    </i>
    <i>
      <x v="5"/>
    </i>
    <i>
      <x v="7"/>
    </i>
    <i t="grand">
      <x/>
    </i>
  </rowItems>
  <colItems count="1">
    <i/>
  </colItems>
  <pageFields count="2">
    <pageField fld="2" hier="23" name="[type_and_subtype].[Type].[All]" cap="All"/>
    <pageField fld="3" hier="24" name="[type_and_subtype].[SubType].&amp;[Yield Enhancement]" cap="Yield Enhancement"/>
  </pageFields>
  <dataFields count="1">
    <dataField fld="0" subtotal="count" baseField="0" baseItem="0"/>
  </dataFields>
  <chartFormats count="13">
    <chartFormat chart="8" format="56" series="1">
      <pivotArea type="data" outline="0" fieldPosition="0">
        <references count="1">
          <reference field="4294967294" count="1" selected="0">
            <x v="0"/>
          </reference>
        </references>
      </pivotArea>
    </chartFormat>
    <chartFormat chart="9" format="68" series="1">
      <pivotArea type="data" outline="0" fieldPosition="0">
        <references count="1">
          <reference field="4294967294" count="1" selected="0">
            <x v="0"/>
          </reference>
        </references>
      </pivotArea>
    </chartFormat>
    <chartFormat chart="10" format="79" series="1">
      <pivotArea type="data" outline="0" fieldPosition="0">
        <references count="1">
          <reference field="4294967294" count="1" selected="0">
            <x v="0"/>
          </reference>
        </references>
      </pivotArea>
    </chartFormat>
    <chartFormat chart="10" format="90">
      <pivotArea type="data" outline="0" fieldPosition="0">
        <references count="2">
          <reference field="4294967294" count="1" selected="0">
            <x v="0"/>
          </reference>
          <reference field="4" count="1" selected="0">
            <x v="6"/>
          </reference>
        </references>
      </pivotArea>
    </chartFormat>
    <chartFormat chart="10" format="91">
      <pivotArea type="data" outline="0" fieldPosition="0">
        <references count="2">
          <reference field="4294967294" count="1" selected="0">
            <x v="0"/>
          </reference>
          <reference field="4" count="1" selected="0">
            <x v="11"/>
          </reference>
        </references>
      </pivotArea>
    </chartFormat>
    <chartFormat chart="10" format="92">
      <pivotArea type="data" outline="0" fieldPosition="0">
        <references count="2">
          <reference field="4294967294" count="1" selected="0">
            <x v="0"/>
          </reference>
          <reference field="4" count="1" selected="0">
            <x v="4"/>
          </reference>
        </references>
      </pivotArea>
    </chartFormat>
    <chartFormat chart="10" format="93">
      <pivotArea type="data" outline="0" fieldPosition="0">
        <references count="2">
          <reference field="4294967294" count="1" selected="0">
            <x v="0"/>
          </reference>
          <reference field="4" count="1" selected="0">
            <x v="1"/>
          </reference>
        </references>
      </pivotArea>
    </chartFormat>
    <chartFormat chart="10" format="94">
      <pivotArea type="data" outline="0" fieldPosition="0">
        <references count="2">
          <reference field="4294967294" count="1" selected="0">
            <x v="0"/>
          </reference>
          <reference field="4" count="1" selected="0">
            <x v="10"/>
          </reference>
        </references>
      </pivotArea>
    </chartFormat>
    <chartFormat chart="10" format="95">
      <pivotArea type="data" outline="0" fieldPosition="0">
        <references count="2">
          <reference field="4294967294" count="1" selected="0">
            <x v="0"/>
          </reference>
          <reference field="4" count="1" selected="0">
            <x v="5"/>
          </reference>
        </references>
      </pivotArea>
    </chartFormat>
    <chartFormat chart="10" format="96">
      <pivotArea type="data" outline="0" fieldPosition="0">
        <references count="2">
          <reference field="4294967294" count="1" selected="0">
            <x v="0"/>
          </reference>
          <reference field="4" count="1" selected="0">
            <x v="2"/>
          </reference>
        </references>
      </pivotArea>
    </chartFormat>
    <chartFormat chart="10" format="97">
      <pivotArea type="data" outline="0" fieldPosition="0">
        <references count="2">
          <reference field="4294967294" count="1" selected="0">
            <x v="0"/>
          </reference>
          <reference field="4" count="1" selected="0">
            <x v="12"/>
          </reference>
        </references>
      </pivotArea>
    </chartFormat>
    <chartFormat chart="10" format="98">
      <pivotArea type="data" outline="0" fieldPosition="0">
        <references count="2">
          <reference field="4294967294" count="1" selected="0">
            <x v="0"/>
          </reference>
          <reference field="4" count="1" selected="0">
            <x v="13"/>
          </reference>
        </references>
      </pivotArea>
    </chartFormat>
    <chartFormat chart="10" format="99">
      <pivotArea type="data" outline="0" fieldPosition="0">
        <references count="2">
          <reference field="4294967294" count="1" selected="0">
            <x v="0"/>
          </reference>
          <reference field="4" count="1" selected="0">
            <x v="14"/>
          </reference>
        </references>
      </pivotArea>
    </chartFormat>
  </chartFormats>
  <pivotHierarchies count="46">
    <pivotHierarchy dragToData="1"/>
    <pivotHierarchy dragToData="1"/>
    <pivotHierarchy multipleItemSelectionAllowed="1" dragToData="1"/>
    <pivotHierarchy dragToData="1"/>
    <pivotHierarchy dragToData="1"/>
    <pivotHierarchy multipleItemSelectionAllowed="1" dragToData="1">
      <members count="1" level="1">
        <member name="[input_csv].[Week of Year].&amp;[202521]"/>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type_and_subtype].[SubType].&amp;[Yield Enhancem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2">
    <filter fld="1" type="count" id="4" iMeasureHier="35">
      <autoFilter ref="A1">
        <filterColumn colId="0">
          <top10 val="10" filterVal="10"/>
        </filterColumn>
      </autoFilter>
    </filter>
    <filter fld="4" type="count" id="5" iMeasureHier="35">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11" columnCount="1" cacheId="579720806">
        <x15:pivotRow count="1">
          <x15:c>
            <x15:v>5268032.3900000006</x15:v>
            <x15:x in="0"/>
          </x15:c>
        </x15:pivotRow>
        <x15:pivotRow count="1">
          <x15:c>
            <x15:v>4527200</x15:v>
            <x15:x in="0"/>
          </x15:c>
        </x15:pivotRow>
        <x15:pivotRow count="1">
          <x15:c>
            <x15:v>3938500</x15:v>
            <x15:x in="0"/>
          </x15:c>
        </x15:pivotRow>
        <x15:pivotRow count="1">
          <x15:c>
            <x15:v>3928000</x15:v>
            <x15:x in="0"/>
          </x15:c>
        </x15:pivotRow>
        <x15:pivotRow count="1">
          <x15:c>
            <x15:v>3013800</x15:v>
            <x15:x in="0"/>
          </x15:c>
        </x15:pivotRow>
        <x15:pivotRow count="1">
          <x15:c>
            <x15:v>2858214.27</x15:v>
            <x15:x in="0"/>
          </x15:c>
        </x15:pivotRow>
        <x15:pivotRow count="1">
          <x15:c>
            <x15:v>2698900</x15:v>
            <x15:x in="0"/>
          </x15:c>
        </x15:pivotRow>
        <x15:pivotRow count="1">
          <x15:c>
            <x15:v>2547500</x15:v>
            <x15:x in="0"/>
          </x15:c>
        </x15:pivotRow>
        <x15:pivotRow count="1">
          <x15:c>
            <x15:v>2375520.15</x15:v>
            <x15:x in="0"/>
          </x15:c>
        </x15:pivotRow>
        <x15:pivotRow count="1">
          <x15:c>
            <x15:v>2348532</x15:v>
            <x15:x in="0"/>
          </x15:c>
        </x15:pivotRow>
        <x15:pivotRow count="1">
          <x15:c>
            <x15:v>33504198.810000002</x15:v>
            <x15:x in="0"/>
          </x15:c>
        </x15:pivotRow>
      </x15:pivotTableData>
    </ext>
    <ext xmlns:x15="http://schemas.microsoft.com/office/spreadsheetml/2010/11/main" uri="{E67621CE-5B39-4880-91FE-76760E9C1902}">
      <x15:pivotTableUISettings>
        <x15:activeTabTopLevelEntity name="[issuers]"/>
        <x15:activeTabTopLevelEntity name="[input_csv]"/>
        <x15:activeTabTopLevelEntity name="[type_and_subtype]"/>
        <x15:activeTabTopLevelEntity name="[isin_info]"/>
        <x15:activeTabTopLevelEntity name="[underlying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C03E9E-1B29-44A1-8A1C-C64939408637}" name="PivotChartTable1" cacheId="56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A4:B15" firstHeaderRow="1" firstDataRow="1" firstDataCol="1" rowPageCount="2" colPageCount="1"/>
  <pivotFields count="6">
    <pivotField dataField="1" subtotalTop="0" showAll="0" defaultSubtotal="0"/>
    <pivotField allDrilled="1" subtotalTop="0" showAll="0" sortType="descending" defaultSubtotal="0" defaultAttributeDrillState="1">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4"/>
  </rowFields>
  <rowItems count="11">
    <i>
      <x v="2"/>
    </i>
    <i>
      <x v="9"/>
    </i>
    <i>
      <x/>
    </i>
    <i>
      <x v="3"/>
    </i>
    <i>
      <x v="4"/>
    </i>
    <i>
      <x v="6"/>
    </i>
    <i>
      <x v="7"/>
    </i>
    <i>
      <x v="5"/>
    </i>
    <i>
      <x v="8"/>
    </i>
    <i>
      <x v="1"/>
    </i>
    <i t="grand">
      <x/>
    </i>
  </rowItems>
  <colItems count="1">
    <i/>
  </colItems>
  <pageFields count="2">
    <pageField fld="2" hier="23" name="[type_and_subtype].[Type].[All]" cap="All"/>
    <pageField fld="3" hier="24" name="[type_and_subtype].[SubType].&amp;[Yield Enhancement]" cap="Yield Enhancement"/>
  </pageFields>
  <dataFields count="1">
    <dataField fld="0" subtotal="count" baseField="0" baseItem="0"/>
  </dataFields>
  <chartFormats count="20">
    <chartFormat chart="8" format="56" series="1">
      <pivotArea type="data" outline="0" fieldPosition="0">
        <references count="1">
          <reference field="4294967294" count="1" selected="0">
            <x v="0"/>
          </reference>
        </references>
      </pivotArea>
    </chartFormat>
    <chartFormat chart="8" format="57" series="1">
      <pivotArea type="data" outline="0" fieldPosition="0">
        <references count="2">
          <reference field="4294967294" count="1" selected="0">
            <x v="0"/>
          </reference>
          <reference field="4" count="1" selected="0">
            <x v="9"/>
          </reference>
        </references>
      </pivotArea>
    </chartFormat>
    <chartFormat chart="8" format="58" series="1">
      <pivotArea type="data" outline="0" fieldPosition="0">
        <references count="2">
          <reference field="4294967294" count="1" selected="0">
            <x v="0"/>
          </reference>
          <reference field="4" count="1" selected="0">
            <x v="3"/>
          </reference>
        </references>
      </pivotArea>
    </chartFormat>
    <chartFormat chart="8" format="59" series="1">
      <pivotArea type="data" outline="0" fieldPosition="0">
        <references count="2">
          <reference field="4294967294" count="1" selected="0">
            <x v="0"/>
          </reference>
          <reference field="4" count="1" selected="0">
            <x v="6"/>
          </reference>
        </references>
      </pivotArea>
    </chartFormat>
    <chartFormat chart="8" format="60" series="1">
      <pivotArea type="data" outline="0" fieldPosition="0">
        <references count="2">
          <reference field="4294967294" count="1" selected="0">
            <x v="0"/>
          </reference>
          <reference field="4" count="1" selected="0">
            <x v="0"/>
          </reference>
        </references>
      </pivotArea>
    </chartFormat>
    <chartFormat chart="8" format="61" series="1">
      <pivotArea type="data" outline="0" fieldPosition="0">
        <references count="2">
          <reference field="4294967294" count="1" selected="0">
            <x v="0"/>
          </reference>
          <reference field="4" count="1" selected="0">
            <x v="4"/>
          </reference>
        </references>
      </pivotArea>
    </chartFormat>
    <chartFormat chart="8" format="62" series="1">
      <pivotArea type="data" outline="0" fieldPosition="0">
        <references count="2">
          <reference field="4294967294" count="1" selected="0">
            <x v="0"/>
          </reference>
          <reference field="4" count="1" selected="0">
            <x v="7"/>
          </reference>
        </references>
      </pivotArea>
    </chartFormat>
    <chartFormat chart="8" format="63" series="1">
      <pivotArea type="data" outline="0" fieldPosition="0">
        <references count="2">
          <reference field="4294967294" count="1" selected="0">
            <x v="0"/>
          </reference>
          <reference field="4" count="1" selected="0">
            <x v="5"/>
          </reference>
        </references>
      </pivotArea>
    </chartFormat>
    <chartFormat chart="8" format="64" series="1">
      <pivotArea type="data" outline="0" fieldPosition="0">
        <references count="2">
          <reference field="4294967294" count="1" selected="0">
            <x v="0"/>
          </reference>
          <reference field="4" count="1" selected="0">
            <x v="8"/>
          </reference>
        </references>
      </pivotArea>
    </chartFormat>
    <chartFormat chart="8" format="65" series="1">
      <pivotArea type="data" outline="0" fieldPosition="0">
        <references count="2">
          <reference field="4294967294" count="1" selected="0">
            <x v="0"/>
          </reference>
          <reference field="4" count="1" selected="0">
            <x v="1"/>
          </reference>
        </references>
      </pivotArea>
    </chartFormat>
    <chartFormat chart="8" format="66">
      <pivotArea type="data" outline="0" fieldPosition="0">
        <references count="2">
          <reference field="4294967294" count="1" selected="0">
            <x v="0"/>
          </reference>
          <reference field="4" count="1" selected="0">
            <x v="2"/>
          </reference>
        </references>
      </pivotArea>
    </chartFormat>
    <chartFormat chart="8" format="67">
      <pivotArea type="data" outline="0" fieldPosition="0">
        <references count="2">
          <reference field="4294967294" count="1" selected="0">
            <x v="0"/>
          </reference>
          <reference field="4" count="1" selected="0">
            <x v="9"/>
          </reference>
        </references>
      </pivotArea>
    </chartFormat>
    <chartFormat chart="8" format="68">
      <pivotArea type="data" outline="0" fieldPosition="0">
        <references count="2">
          <reference field="4294967294" count="1" selected="0">
            <x v="0"/>
          </reference>
          <reference field="4" count="1" selected="0">
            <x v="3"/>
          </reference>
        </references>
      </pivotArea>
    </chartFormat>
    <chartFormat chart="8" format="69">
      <pivotArea type="data" outline="0" fieldPosition="0">
        <references count="2">
          <reference field="4294967294" count="1" selected="0">
            <x v="0"/>
          </reference>
          <reference field="4" count="1" selected="0">
            <x v="6"/>
          </reference>
        </references>
      </pivotArea>
    </chartFormat>
    <chartFormat chart="8" format="70">
      <pivotArea type="data" outline="0" fieldPosition="0">
        <references count="2">
          <reference field="4294967294" count="1" selected="0">
            <x v="0"/>
          </reference>
          <reference field="4" count="1" selected="0">
            <x v="0"/>
          </reference>
        </references>
      </pivotArea>
    </chartFormat>
    <chartFormat chart="8" format="71">
      <pivotArea type="data" outline="0" fieldPosition="0">
        <references count="2">
          <reference field="4294967294" count="1" selected="0">
            <x v="0"/>
          </reference>
          <reference field="4" count="1" selected="0">
            <x v="4"/>
          </reference>
        </references>
      </pivotArea>
    </chartFormat>
    <chartFormat chart="8" format="72">
      <pivotArea type="data" outline="0" fieldPosition="0">
        <references count="2">
          <reference field="4294967294" count="1" selected="0">
            <x v="0"/>
          </reference>
          <reference field="4" count="1" selected="0">
            <x v="7"/>
          </reference>
        </references>
      </pivotArea>
    </chartFormat>
    <chartFormat chart="8" format="73">
      <pivotArea type="data" outline="0" fieldPosition="0">
        <references count="2">
          <reference field="4294967294" count="1" selected="0">
            <x v="0"/>
          </reference>
          <reference field="4" count="1" selected="0">
            <x v="5"/>
          </reference>
        </references>
      </pivotArea>
    </chartFormat>
    <chartFormat chart="8" format="74">
      <pivotArea type="data" outline="0" fieldPosition="0">
        <references count="2">
          <reference field="4294967294" count="1" selected="0">
            <x v="0"/>
          </reference>
          <reference field="4" count="1" selected="0">
            <x v="8"/>
          </reference>
        </references>
      </pivotArea>
    </chartFormat>
    <chartFormat chart="8" format="75">
      <pivotArea type="data" outline="0" fieldPosition="0">
        <references count="2">
          <reference field="4294967294" count="1" selected="0">
            <x v="0"/>
          </reference>
          <reference field="4" count="1" selected="0">
            <x v="1"/>
          </reference>
        </references>
      </pivotArea>
    </chartFormat>
  </chartFormats>
  <pivotHierarchies count="46">
    <pivotHierarchy dragToData="1"/>
    <pivotHierarchy dragToData="1"/>
    <pivotHierarchy multipleItemSelectionAllowed="1" dragToData="1"/>
    <pivotHierarchy dragToData="1"/>
    <pivotHierarchy dragToData="1"/>
    <pivotHierarchy multipleItemSelectionAllowed="1" dragToData="1">
      <members count="1" level="1">
        <member name="[input_csv].[Week of Year].&amp;[202521]"/>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type_and_subtype].[SubType].&amp;[Yield Enhancem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4" type="count" id="5" iMeasureHier="35">
      <autoFilter ref="A1">
        <filterColumn colId="0">
          <top10 val="10" filterVal="10"/>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11" columnCount="1" cacheId="400756993">
        <x15:pivotRow count="1">
          <x15:c>
            <x15:v>51768244.430000007</x15:v>
            <x15:x in="0"/>
          </x15:c>
        </x15:pivotRow>
        <x15:pivotRow count="1">
          <x15:c>
            <x15:v>40373961.510000005</x15:v>
            <x15:x in="0"/>
          </x15:c>
        </x15:pivotRow>
        <x15:pivotRow count="1">
          <x15:c>
            <x15:v>28926132.5</x15:v>
            <x15:x in="0"/>
          </x15:c>
        </x15:pivotRow>
        <x15:pivotRow count="1">
          <x15:c>
            <x15:v>25159684.800000001</x15:v>
            <x15:x in="0"/>
          </x15:c>
        </x15:pivotRow>
        <x15:pivotRow count="1">
          <x15:c>
            <x15:v>24163781.720000003</x15:v>
            <x15:x in="0"/>
          </x15:c>
        </x15:pivotRow>
        <x15:pivotRow count="1">
          <x15:c>
            <x15:v>23879156.019999996</x15:v>
            <x15:x in="0"/>
          </x15:c>
        </x15:pivotRow>
        <x15:pivotRow count="1">
          <x15:c>
            <x15:v>23093785.139999993</x15:v>
            <x15:x in="0"/>
          </x15:c>
        </x15:pivotRow>
        <x15:pivotRow count="1">
          <x15:c>
            <x15:v>18388677.699999992</x15:v>
            <x15:x in="0"/>
          </x15:c>
        </x15:pivotRow>
        <x15:pivotRow count="1">
          <x15:c>
            <x15:v>16083012.009999998</x15:v>
            <x15:x in="0"/>
          </x15:c>
        </x15:pivotRow>
        <x15:pivotRow count="1">
          <x15:c>
            <x15:v>15148300</x15:v>
            <x15:x in="0"/>
          </x15:c>
        </x15:pivotRow>
        <x15:pivotRow count="1">
          <x15:c>
            <x15:v>118748924.54999998</x15:v>
            <x15:x in="0"/>
          </x15:c>
        </x15:pivotRow>
      </x15:pivotTableData>
    </ext>
    <ext xmlns:x15="http://schemas.microsoft.com/office/spreadsheetml/2010/11/main" uri="{E67621CE-5B39-4880-91FE-76760E9C1902}">
      <x15:pivotTableUISettings>
        <x15:activeTabTopLevelEntity name="[issuers]"/>
        <x15:activeTabTopLevelEntity name="[input_csv]"/>
        <x15:activeTabTopLevelEntity name="[type_and_subtype]"/>
        <x15:activeTabTopLevelEntity name="[isin_info]"/>
        <x15:activeTabTopLevelEntity name="[underlyings]"/>
        <x15:activeTabTopLevelEntity name="[und_mapp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C03E9E-1B29-44A1-8A1C-C64939408637}" name="PivotChartTable3" cacheId="56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4:B15" firstHeaderRow="1" firstDataRow="1" firstDataCol="1" rowPageCount="2" colPageCount="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1"/>
    </i>
    <i>
      <x v="9"/>
    </i>
    <i>
      <x/>
    </i>
    <i>
      <x v="4"/>
    </i>
    <i>
      <x v="2"/>
    </i>
    <i>
      <x v="3"/>
    </i>
    <i>
      <x v="8"/>
    </i>
    <i>
      <x v="7"/>
    </i>
    <i>
      <x v="6"/>
    </i>
    <i>
      <x v="5"/>
    </i>
    <i t="grand">
      <x/>
    </i>
  </rowItems>
  <colItems count="1">
    <i/>
  </colItems>
  <pageFields count="2">
    <pageField fld="1" hier="23" name="[type_and_subtype].[Type].[All]" cap="All"/>
    <pageField fld="2" hier="24" name="[type_and_subtype].[SubType].&amp;[Yield Enhancement]" cap="Yield Enhancement"/>
  </pageFields>
  <dataFields count="1">
    <dataField name="Sum of Adjusted Turnover" fld="3" showDataAs="percentOfTotal" baseField="0" baseItem="0" numFmtId="10"/>
  </dataFields>
  <chartFormats count="1">
    <chartFormat chart="0" format="31" series="1">
      <pivotArea type="data" outline="0" fieldPosition="0">
        <references count="1">
          <reference field="4294967294" count="1" selected="0">
            <x v="0"/>
          </reference>
        </references>
      </pivotArea>
    </chartFormat>
  </chartFormats>
  <pivotHierarchies count="46">
    <pivotHierarchy dragToData="1"/>
    <pivotHierarchy dragToData="1"/>
    <pivotHierarchy multipleItemSelectionAllowed="1" dragToData="1"/>
    <pivotHierarchy dragToData="1"/>
    <pivotHierarchy dragToData="1"/>
    <pivotHierarchy multipleItemSelectionAllowed="1" dragToData="1">
      <members count="1" level="1">
        <member name="[input_csv].[Week of Year].&amp;[202521]"/>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type_and_subtype].[SubType].&amp;[Yield Enhancem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count" id="4" iMeasureHier="31">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11" columnCount="1" cacheId="1816743307">
        <x15:pivotRow count="1">
          <x15:c>
            <x15:v>0.1949723558411311</x15:v>
            <x15:x in="0"/>
          </x15:c>
        </x15:pivotRow>
        <x15:pivotRow count="1">
          <x15:c>
            <x15:v>0.15756763087546952</x15:v>
            <x15:x in="0"/>
          </x15:c>
        </x15:pivotRow>
        <x15:pivotRow count="1">
          <x15:c>
            <x15:v>0.15304679133907148</x15:v>
            <x15:x in="0"/>
          </x15:c>
        </x15:pivotRow>
        <x15:pivotRow count="1">
          <x15:c>
            <x15:v>0.14886440642413598</x15:v>
            <x15:x in="0"/>
          </x15:c>
        </x15:pivotRow>
        <x15:pivotRow count="1">
          <x15:c>
            <x15:v>0.11500465430246948</x15:v>
            <x15:x in="0"/>
          </x15:c>
        </x15:pivotRow>
        <x15:pivotRow count="1">
          <x15:c>
            <x15:v>7.8729490270610741E-2</x15:v>
            <x15:x in="0"/>
          </x15:c>
        </x15:pivotRow>
        <x15:pivotRow count="1">
          <x15:c>
            <x15:v>7.7570642478012083E-2</x15:v>
            <x15:x in="0"/>
          </x15:c>
        </x15:pivotRow>
        <x15:pivotRow count="1">
          <x15:c>
            <x15:v>3.42438075501574E-2</x15:v>
            <x15:x in="0"/>
          </x15:c>
        </x15:pivotRow>
        <x15:pivotRow count="1">
          <x15:c>
            <x15:v>2.1672575008547988E-2</x15:v>
            <x15:x in="0"/>
          </x15:c>
        </x15:pivotRow>
        <x15:pivotRow count="1">
          <x15:c>
            <x15:v>1.8327645910394205E-2</x15:v>
            <x15:x in="0"/>
          </x15:c>
        </x15:pivotRow>
        <x15:pivotRow count="1">
          <x15:c>
            <x15:v>1</x15:v>
            <x15:x in="0"/>
          </x15:c>
        </x15:pivotRow>
      </x15:pivotTableData>
    </ext>
    <ext xmlns:x15="http://schemas.microsoft.com/office/spreadsheetml/2010/11/main" uri="{E67621CE-5B39-4880-91FE-76760E9C1902}">
      <x15:pivotTableUISettings>
        <x15:activeTabTopLevelEntity name="[issuers]"/>
        <x15:activeTabTopLevelEntity name="[input_csv]"/>
        <x15:activeTabTopLevelEntity name="[type_and_subtyp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88C77A-62B1-4600-A422-3D3C7AF27D80}" name="PivotChartTable4" cacheId="56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4:L13" firstHeaderRow="1" firstDataRow="2" firstDataCol="1" rowPageCount="2" colPageCount="1"/>
  <pivotFields count="8">
    <pivotField axis="axisRow" allDrilled="1" subtotalTop="0" showAll="0" dataSourceSort="1" defaultSubtotal="0" defaultAttributeDrillState="1">
      <items count="5">
        <item x="0"/>
        <item x="1"/>
        <item x="2"/>
        <item x="3"/>
        <item x="4"/>
      </items>
    </pivotField>
    <pivotField axis="axisCol" allDrilled="1" subtotalTop="0" showAll="0" measureFilter="1" defaultSubtotal="0" defaultAttributeDrillState="1">
      <items count="27">
        <item x="0"/>
        <item x="1"/>
        <item x="2"/>
        <item x="3"/>
        <item x="4"/>
        <item x="5"/>
        <item x="6"/>
        <item x="7"/>
        <item x="8"/>
        <item x="9"/>
        <item x="11"/>
        <item x="12"/>
        <item x="18"/>
        <item x="15"/>
        <item x="19"/>
        <item x="16"/>
        <item x="17"/>
        <item x="20"/>
        <item x="14"/>
        <item x="13"/>
        <item x="21"/>
        <item x="22"/>
        <item x="23"/>
        <item x="24"/>
        <item x="10"/>
        <item x="25"/>
        <item x="26"/>
      </items>
    </pivotField>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3">
    <field x="5"/>
    <field x="4"/>
    <field x="0"/>
  </rowFields>
  <rowItems count="8">
    <i>
      <x/>
    </i>
    <i r="1">
      <x/>
    </i>
    <i r="2">
      <x/>
    </i>
    <i r="2">
      <x v="1"/>
    </i>
    <i r="2">
      <x v="2"/>
    </i>
    <i r="2">
      <x v="3"/>
    </i>
    <i r="2">
      <x v="4"/>
    </i>
    <i t="grand">
      <x/>
    </i>
  </rowItems>
  <colFields count="1">
    <field x="1"/>
  </colFields>
  <colItems count="11">
    <i>
      <x/>
    </i>
    <i>
      <x v="1"/>
    </i>
    <i>
      <x v="2"/>
    </i>
    <i>
      <x v="3"/>
    </i>
    <i>
      <x v="4"/>
    </i>
    <i>
      <x v="5"/>
    </i>
    <i>
      <x v="6"/>
    </i>
    <i>
      <x v="7"/>
    </i>
    <i>
      <x v="8"/>
    </i>
    <i>
      <x v="9"/>
    </i>
    <i t="grand">
      <x/>
    </i>
  </colItems>
  <pageFields count="2">
    <pageField fld="2" hier="23" name="[type_and_subtype].[Type].[All]" cap="All"/>
    <pageField fld="3" hier="24" name="[type_and_subtype].[SubType].&amp;[Yield Enhancement]" cap="Yield Enhancement"/>
  </pageFields>
  <dataFields count="1">
    <dataField name="Sum of Adjusted Turnover" fld="6" baseField="0" baseItem="0"/>
  </dataFields>
  <chartFormats count="45">
    <chartFormat chart="0" format="0" series="1">
      <pivotArea type="data" outline="0" fieldPosition="0">
        <references count="1">
          <reference field="1" count="1" selected="0">
            <x v="21"/>
          </reference>
        </references>
      </pivotArea>
    </chartFormat>
    <chartFormat chart="0" format="1" series="1">
      <pivotArea type="data" outline="0" fieldPosition="0">
        <references count="1">
          <reference field="1" count="1" selected="0">
            <x v="22"/>
          </reference>
        </references>
      </pivotArea>
    </chartFormat>
    <chartFormat chart="0" format="2" series="1">
      <pivotArea type="data" outline="0" fieldPosition="0">
        <references count="1">
          <reference field="1" count="1" selected="0">
            <x v="23"/>
          </reference>
        </references>
      </pivotArea>
    </chartFormat>
    <chartFormat chart="0" format="3" series="1">
      <pivotArea type="data" outline="0" fieldPosition="0">
        <references count="1">
          <reference field="1" count="1" selected="0">
            <x v="11"/>
          </reference>
        </references>
      </pivotArea>
    </chartFormat>
    <chartFormat chart="0" format="4" series="1">
      <pivotArea type="data" outline="0" fieldPosition="0">
        <references count="1">
          <reference field="1" count="1" selected="0">
            <x v="0"/>
          </reference>
        </references>
      </pivotArea>
    </chartFormat>
    <chartFormat chart="0" format="5" series="1">
      <pivotArea type="data" outline="0" fieldPosition="0">
        <references count="1">
          <reference field="1" count="1" selected="0">
            <x v="1"/>
          </reference>
        </references>
      </pivotArea>
    </chartFormat>
    <chartFormat chart="0" format="6" series="1">
      <pivotArea type="data" outline="0" fieldPosition="0">
        <references count="1">
          <reference field="1" count="1" selected="0">
            <x v="24"/>
          </reference>
        </references>
      </pivotArea>
    </chartFormat>
    <chartFormat chart="0" format="7" series="1">
      <pivotArea type="data" outline="0" fieldPosition="0">
        <references count="1">
          <reference field="1" count="1" selected="0">
            <x v="10"/>
          </reference>
        </references>
      </pivotArea>
    </chartFormat>
    <chartFormat chart="0" format="8" series="1">
      <pivotArea type="data" outline="0" fieldPosition="0">
        <references count="1">
          <reference field="1" count="1" selected="0">
            <x v="12"/>
          </reference>
        </references>
      </pivotArea>
    </chartFormat>
    <chartFormat chart="0" format="9" series="1">
      <pivotArea type="data" outline="0" fieldPosition="0">
        <references count="1">
          <reference field="1" count="1" selected="0">
            <x v="25"/>
          </reference>
        </references>
      </pivotArea>
    </chartFormat>
    <chartFormat chart="0" format="10" series="1">
      <pivotArea type="data" outline="0" fieldPosition="0">
        <references count="1">
          <reference field="1" count="1" selected="0">
            <x v="13"/>
          </reference>
        </references>
      </pivotArea>
    </chartFormat>
    <chartFormat chart="0" format="11" series="1">
      <pivotArea type="data" outline="0" fieldPosition="0">
        <references count="1">
          <reference field="1" count="1" selected="0">
            <x v="14"/>
          </reference>
        </references>
      </pivotArea>
    </chartFormat>
    <chartFormat chart="0" format="12" series="1">
      <pivotArea type="data" outline="0" fieldPosition="0">
        <references count="1">
          <reference field="1" count="1" selected="0">
            <x v="26"/>
          </reference>
        </references>
      </pivotArea>
    </chartFormat>
    <chartFormat chart="0" format="13" series="1">
      <pivotArea type="data" outline="0" fieldPosition="0">
        <references count="1">
          <reference field="1" count="1" selected="0">
            <x v="15"/>
          </reference>
        </references>
      </pivotArea>
    </chartFormat>
    <chartFormat chart="0" format="14" series="1">
      <pivotArea type="data" outline="0" fieldPosition="0">
        <references count="1">
          <reference field="1" count="1" selected="0">
            <x v="16"/>
          </reference>
        </references>
      </pivotArea>
    </chartFormat>
    <chartFormat chart="0" format="15" series="1">
      <pivotArea type="data" outline="0" fieldPosition="0">
        <references count="1">
          <reference field="1" count="1" selected="0">
            <x v="2"/>
          </reference>
        </references>
      </pivotArea>
    </chartFormat>
    <chartFormat chart="0" format="16" series="1">
      <pivotArea type="data" outline="0" fieldPosition="0">
        <references count="1">
          <reference field="1" count="1" selected="0">
            <x v="17"/>
          </reference>
        </references>
      </pivotArea>
    </chartFormat>
    <chartFormat chart="0" format="17" series="1">
      <pivotArea type="data" outline="0" fieldPosition="0">
        <references count="1">
          <reference field="1" count="1" selected="0">
            <x v="3"/>
          </reference>
        </references>
      </pivotArea>
    </chartFormat>
    <chartFormat chart="0" format="18" series="1">
      <pivotArea type="data" outline="0" fieldPosition="0">
        <references count="1">
          <reference field="1" count="1" selected="0">
            <x v="4"/>
          </reference>
        </references>
      </pivotArea>
    </chartFormat>
    <chartFormat chart="0" format="19" series="1">
      <pivotArea type="data" outline="0" fieldPosition="0">
        <references count="1">
          <reference field="1" count="1" selected="0">
            <x v="5"/>
          </reference>
        </references>
      </pivotArea>
    </chartFormat>
    <chartFormat chart="0" format="20" series="1">
      <pivotArea type="data" outline="0" fieldPosition="0">
        <references count="1">
          <reference field="1" count="1" selected="0">
            <x v="18"/>
          </reference>
        </references>
      </pivotArea>
    </chartFormat>
    <chartFormat chart="0" format="21" series="1">
      <pivotArea type="data" outline="0" fieldPosition="0">
        <references count="1">
          <reference field="1" count="1" selected="0">
            <x v="19"/>
          </reference>
        </references>
      </pivotArea>
    </chartFormat>
    <chartFormat chart="0" format="22" series="1">
      <pivotArea type="data" outline="0" fieldPosition="0">
        <references count="1">
          <reference field="1" count="1" selected="0">
            <x v="20"/>
          </reference>
        </references>
      </pivotArea>
    </chartFormat>
    <chartFormat chart="0" format="23" series="1">
      <pivotArea type="data" outline="0" fieldPosition="0">
        <references count="1">
          <reference field="1" count="1" selected="0">
            <x v="6"/>
          </reference>
        </references>
      </pivotArea>
    </chartFormat>
    <chartFormat chart="0" format="24" series="1">
      <pivotArea type="data" outline="0" fieldPosition="0">
        <references count="1">
          <reference field="1" count="1" selected="0">
            <x v="7"/>
          </reference>
        </references>
      </pivotArea>
    </chartFormat>
    <chartFormat chart="0" format="25" series="1">
      <pivotArea type="data" outline="0" fieldPosition="0">
        <references count="1">
          <reference field="1" count="1" selected="0">
            <x v="8"/>
          </reference>
        </references>
      </pivotArea>
    </chartFormat>
    <chartFormat chart="0" format="26" series="1">
      <pivotArea type="data" outline="0" fieldPosition="0">
        <references count="1">
          <reference field="1" count="1" selected="0">
            <x v="9"/>
          </reference>
        </references>
      </pivotArea>
    </chartFormat>
    <chartFormat chart="5" format="118" series="1">
      <pivotArea type="data" outline="0" fieldPosition="0">
        <references count="2">
          <reference field="4294967294" count="1" selected="0">
            <x v="0"/>
          </reference>
          <reference field="1" count="1" selected="0">
            <x v="5"/>
          </reference>
        </references>
      </pivotArea>
    </chartFormat>
    <chartFormat chart="5" format="119" series="1">
      <pivotArea type="data" outline="0" fieldPosition="0">
        <references count="2">
          <reference field="4294967294" count="1" selected="0">
            <x v="0"/>
          </reference>
          <reference field="1" count="1" selected="0">
            <x v="6"/>
          </reference>
        </references>
      </pivotArea>
    </chartFormat>
    <chartFormat chart="5" format="120" series="1">
      <pivotArea type="data" outline="0" fieldPosition="0">
        <references count="2">
          <reference field="4294967294" count="1" selected="0">
            <x v="0"/>
          </reference>
          <reference field="1" count="1" selected="0">
            <x v="7"/>
          </reference>
        </references>
      </pivotArea>
    </chartFormat>
    <chartFormat chart="5" format="121" series="1">
      <pivotArea type="data" outline="0" fieldPosition="0">
        <references count="2">
          <reference field="4294967294" count="1" selected="0">
            <x v="0"/>
          </reference>
          <reference field="1" count="1" selected="0">
            <x v="8"/>
          </reference>
        </references>
      </pivotArea>
    </chartFormat>
    <chartFormat chart="5" format="122" series="1">
      <pivotArea type="data" outline="0" fieldPosition="0">
        <references count="2">
          <reference field="4294967294" count="1" selected="0">
            <x v="0"/>
          </reference>
          <reference field="1" count="1" selected="0">
            <x v="9"/>
          </reference>
        </references>
      </pivotArea>
    </chartFormat>
    <chartFormat chart="5" format="123" series="1">
      <pivotArea type="data" outline="0" fieldPosition="0">
        <references count="2">
          <reference field="4294967294" count="1" selected="0">
            <x v="0"/>
          </reference>
          <reference field="1" count="1" selected="0">
            <x v="0"/>
          </reference>
        </references>
      </pivotArea>
    </chartFormat>
    <chartFormat chart="5" format="124" series="1">
      <pivotArea type="data" outline="0" fieldPosition="0">
        <references count="2">
          <reference field="4294967294" count="1" selected="0">
            <x v="0"/>
          </reference>
          <reference field="1" count="1" selected="0">
            <x v="1"/>
          </reference>
        </references>
      </pivotArea>
    </chartFormat>
    <chartFormat chart="5" format="125" series="1">
      <pivotArea type="data" outline="0" fieldPosition="0">
        <references count="2">
          <reference field="4294967294" count="1" selected="0">
            <x v="0"/>
          </reference>
          <reference field="1" count="1" selected="0">
            <x v="2"/>
          </reference>
        </references>
      </pivotArea>
    </chartFormat>
    <chartFormat chart="5" format="126" series="1">
      <pivotArea type="data" outline="0" fieldPosition="0">
        <references count="2">
          <reference field="4294967294" count="1" selected="0">
            <x v="0"/>
          </reference>
          <reference field="1" count="1" selected="0">
            <x v="3"/>
          </reference>
        </references>
      </pivotArea>
    </chartFormat>
    <chartFormat chart="5" format="127" series="1">
      <pivotArea type="data" outline="0" fieldPosition="0">
        <references count="2">
          <reference field="4294967294" count="1" selected="0">
            <x v="0"/>
          </reference>
          <reference field="1" count="1" selected="0">
            <x v="4"/>
          </reference>
        </references>
      </pivotArea>
    </chartFormat>
    <chartFormat chart="5" format="128" series="1">
      <pivotArea type="data" outline="0" fieldPosition="0">
        <references count="2">
          <reference field="4294967294" count="1" selected="0">
            <x v="0"/>
          </reference>
          <reference field="1" count="1" selected="0">
            <x v="10"/>
          </reference>
        </references>
      </pivotArea>
    </chartFormat>
    <chartFormat chart="5" format="129" series="1">
      <pivotArea type="data" outline="0" fieldPosition="0">
        <references count="2">
          <reference field="4294967294" count="1" selected="0">
            <x v="0"/>
          </reference>
          <reference field="1" count="1" selected="0">
            <x v="13"/>
          </reference>
        </references>
      </pivotArea>
    </chartFormat>
    <chartFormat chart="5" format="130" series="1">
      <pivotArea type="data" outline="0" fieldPosition="0">
        <references count="2">
          <reference field="4294967294" count="1" selected="0">
            <x v="0"/>
          </reference>
          <reference field="1" count="1" selected="0">
            <x v="15"/>
          </reference>
        </references>
      </pivotArea>
    </chartFormat>
    <chartFormat chart="5" format="131" series="1">
      <pivotArea type="data" outline="0" fieldPosition="0">
        <references count="2">
          <reference field="4294967294" count="1" selected="0">
            <x v="0"/>
          </reference>
          <reference field="1" count="1" selected="0">
            <x v="16"/>
          </reference>
        </references>
      </pivotArea>
    </chartFormat>
    <chartFormat chart="5" format="132" series="1">
      <pivotArea type="data" outline="0" fieldPosition="0">
        <references count="2">
          <reference field="4294967294" count="1" selected="0">
            <x v="0"/>
          </reference>
          <reference field="1" count="1" selected="0">
            <x v="18"/>
          </reference>
        </references>
      </pivotArea>
    </chartFormat>
    <chartFormat chart="5" format="133" series="1">
      <pivotArea type="data" outline="0" fieldPosition="0">
        <references count="2">
          <reference field="4294967294" count="1" selected="0">
            <x v="0"/>
          </reference>
          <reference field="1" count="1" selected="0">
            <x v="11"/>
          </reference>
        </references>
      </pivotArea>
    </chartFormat>
    <chartFormat chart="5" format="134" series="1">
      <pivotArea type="data" outline="0" fieldPosition="0">
        <references count="2">
          <reference field="4294967294" count="1" selected="0">
            <x v="0"/>
          </reference>
          <reference field="1" count="1" selected="0">
            <x v="19"/>
          </reference>
        </references>
      </pivotArea>
    </chartFormat>
    <chartFormat chart="5" format="135" series="1">
      <pivotArea type="data" outline="0" fieldPosition="0">
        <references count="2">
          <reference field="4294967294" count="1" selected="0">
            <x v="0"/>
          </reference>
          <reference field="1" count="1" selected="0">
            <x v="24"/>
          </reference>
        </references>
      </pivotArea>
    </chartFormat>
  </chartFormats>
  <pivotHierarchies count="46">
    <pivotHierarchy dragToData="1"/>
    <pivotHierarchy dragToData="1"/>
    <pivotHierarchy multipleItemSelectionAllowed="1" dragToData="1"/>
    <pivotHierarchy dragToData="1"/>
    <pivotHierarchy dragToData="1"/>
    <pivotHierarchy multipleItemSelectionAllowed="1" dragToData="1">
      <members count="1" level="1">
        <member name="[input_csv].[Week of Year].&amp;[202521]"/>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type_and_subtype].[SubType].&amp;[Yield Enhancem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1" type="count" id="5" iMeasureHier="31">
      <autoFilter ref="A1">
        <filterColumn colId="0">
          <top10 val="10" filterVal="10"/>
        </filterColumn>
      </autoFilter>
    </filter>
  </filters>
  <rowHierarchiesUsage count="3">
    <rowHierarchyUsage hierarchyUsage="8"/>
    <rowHierarchyUsage hierarchyUsage="9"/>
    <rowHierarchyUsage hierarchyUsage="2"/>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8" columnCount="11" cacheId="964078047">
        <x15:pivotRow count="11">
          <x15:c t="e">
            <x15:v/>
          </x15:c>
          <x15:c t="e">
            <x15:v/>
          </x15:c>
          <x15:c t="e">
            <x15:v/>
          </x15:c>
          <x15:c t="e">
            <x15:v/>
          </x15:c>
          <x15:c t="e">
            <x15:v/>
          </x15:c>
          <x15:c t="e">
            <x15:v/>
          </x15:c>
          <x15:c t="e">
            <x15:v/>
          </x15:c>
          <x15:c t="e">
            <x15:v/>
          </x15:c>
          <x15:c t="e">
            <x15:v/>
          </x15:c>
          <x15:c t="e">
            <x15:v/>
          </x15:c>
          <x15:c t="e">
            <x15:v/>
          </x15:c>
        </x15:pivotRow>
        <x15:pivotRow count="11">
          <x15:c t="e">
            <x15:v/>
          </x15:c>
          <x15:c t="e">
            <x15:v/>
          </x15:c>
          <x15:c t="e">
            <x15:v/>
          </x15:c>
          <x15:c t="e">
            <x15:v/>
          </x15:c>
          <x15:c t="e">
            <x15:v/>
          </x15:c>
          <x15:c t="e">
            <x15:v/>
          </x15:c>
          <x15:c t="e">
            <x15:v/>
          </x15:c>
          <x15:c t="e">
            <x15:v/>
          </x15:c>
          <x15:c t="e">
            <x15:v/>
          </x15:c>
          <x15:c t="e">
            <x15:v/>
          </x15:c>
          <x15:c t="e">
            <x15:v/>
          </x15:c>
        </x15:pivotRow>
        <x15:pivotRow count="11">
          <x15:c>
            <x15:v>2980905.62</x15:v>
            <x15:x in="0"/>
          </x15:c>
          <x15:c>
            <x15:v>6748085.3099999996</x15:v>
            <x15:x in="0"/>
          </x15:c>
          <x15:c>
            <x15:v>3858500</x15:v>
            <x15:x in="0"/>
          </x15:c>
          <x15:c>
            <x15:v>2459870.9800000004</x15:v>
            <x15:x in="0"/>
          </x15:c>
          <x15:c>
            <x15:v>6557673.9399999995</x15:v>
            <x15:x in="0"/>
          </x15:c>
          <x15:c>
            <x15:v>1634693.34</x15:v>
            <x15:x in="0"/>
          </x15:c>
          <x15:c>
            <x15:v>878720.57</x15:v>
            <x15:x in="0"/>
          </x15:c>
          <x15:c>
            <x15:v>731320</x15:v>
            <x15:x in="0"/>
          </x15:c>
          <x15:c>
            <x15:v>2028310.54</x15:v>
            <x15:x in="0"/>
          </x15:c>
          <x15:c>
            <x15:v>6337172.1000000006</x15:v>
            <x15:x in="0"/>
          </x15:c>
          <x15:c>
            <x15:v>34215252.400000006</x15:v>
            <x15:x in="0"/>
          </x15:c>
        </x15:pivotRow>
        <x15:pivotRow count="11">
          <x15:c>
            <x15:v>3875366.6</x15:v>
            <x15:x in="0"/>
          </x15:c>
          <x15:c>
            <x15:v>7800044.1399999997</x15:v>
            <x15:x in="0"/>
          </x15:c>
          <x15:c>
            <x15:v>4556100</x15:v>
            <x15:x in="0"/>
          </x15:c>
          <x15:c>
            <x15:v>2938971.1399999997</x15:v>
            <x15:x in="0"/>
          </x15:c>
          <x15:c>
            <x15:v>4905713.1400000006</x15:v>
            <x15:x in="0"/>
          </x15:c>
          <x15:c>
            <x15:v>364590.72000000003</x15:v>
            <x15:x in="0"/>
          </x15:c>
          <x15:c>
            <x15:v>726458.63</x15:v>
            <x15:x in="0"/>
          </x15:c>
          <x15:c>
            <x15:v>1091782.82</x15:v>
            <x15:x in="0"/>
          </x15:c>
          <x15:c>
            <x15:v>3586072.85</x15:v>
            <x15:x in="0"/>
          </x15:c>
          <x15:c>
            <x15:v>6243603.46</x15:v>
            <x15:x in="0"/>
          </x15:c>
          <x15:c>
            <x15:v>36088703.5</x15:v>
            <x15:x in="0"/>
          </x15:c>
        </x15:pivotRow>
        <x15:pivotRow count="11">
          <x15:c>
            <x15:v>5643294.9000000004</x15:v>
            <x15:x in="0"/>
          </x15:c>
          <x15:c>
            <x15:v>7104353.5700000003</x15:v>
            <x15:x in="0"/>
          </x15:c>
          <x15:c>
            <x15:v>5640200</x15:v>
            <x15:x in="0"/>
          </x15:c>
          <x15:c>
            <x15:v>2944452.1</x15:v>
            <x15:x in="0"/>
          </x15:c>
          <x15:c>
            <x15:v>6885223.5600000005</x15:v>
            <x15:x in="0"/>
          </x15:c>
          <x15:c>
            <x15:v>548420.19999999995</x15:v>
            <x15:x in="0"/>
          </x15:c>
          <x15:c>
            <x15:v>938409.5</x15:v>
            <x15:x in="0"/>
          </x15:c>
          <x15:c>
            <x15:v>1766074.1600000001</x15:v>
            <x15:x in="0"/>
          </x15:c>
          <x15:c>
            <x15:v>2638616.6400000006</x15:v>
            <x15:x in="0"/>
          </x15:c>
          <x15:c>
            <x15:v>4704657.05</x15:v>
            <x15:x in="0"/>
          </x15:c>
          <x15:c>
            <x15:v>38813701.68</x15:v>
            <x15:x in="0"/>
          </x15:c>
        </x15:pivotRow>
        <x15:pivotRow count="11">
          <x15:c>
            <x15:v>8896357.9499999993</x15:v>
            <x15:x in="0"/>
          </x15:c>
          <x15:c>
            <x15:v>8269032.0599999996</x15:v>
            <x15:x in="0"/>
          </x15:c>
          <x15:c>
            <x15:v>4053300</x15:v>
            <x15:x in="0"/>
          </x15:c>
          <x15:c>
            <x15:v>2534935.4300000002</x15:v>
            <x15:x in="0"/>
          </x15:c>
          <x15:c>
            <x15:v>5540832.1099999994</x15:v>
            <x15:x in="0"/>
          </x15:c>
          <x15:c>
            <x15:v>329116.88</x15:v>
            <x15:x in="0"/>
          </x15:c>
          <x15:c>
            <x15:v>682250.75</x15:v>
            <x15:x in="0"/>
          </x15:c>
          <x15:c>
            <x15:v>1135012.1799999997</x15:v>
            <x15:x in="0"/>
          </x15:c>
          <x15:c>
            <x15:v>2577532.1399999997</x15:v>
            <x15:x in="0"/>
          </x15:c>
          <x15:c>
            <x15:v>6045936.9900000002</x15:v>
            <x15:x in="0"/>
          </x15:c>
          <x15:c>
            <x15:v>40064306.490000002</x15:v>
            <x15:x in="0"/>
          </x15:c>
        </x15:pivotRow>
        <x15:pivotRow count="11">
          <x15:c>
            <x15:v>8232335.3599999994</x15:v>
            <x15:x in="0"/>
          </x15:c>
          <x15:c>
            <x15:v>7823096.7799999993</x15:v>
            <x15:x in="0"/>
          </x15:c>
          <x15:c>
            <x15:v>4155600</x15:v>
            <x15:x in="0"/>
          </x15:c>
          <x15:c>
            <x15:v>4362977.4400000004</x15:v>
            <x15:x in="0"/>
          </x15:c>
          <x15:c>
            <x15:v>4929151.6399999997</x15:v>
            <x15:x in="0"/>
          </x15:c>
          <x15:c>
            <x15:v>671219.7</x15:v>
            <x15:x in="0"/>
          </x15:c>
          <x15:c>
            <x15:v>969744.7300000001</x15:v>
            <x15:x in="0"/>
          </x15:c>
          <x15:c>
            <x15:v>1905054.35</x15:v>
            <x15:x in="0"/>
          </x15:c>
          <x15:c>
            <x15:v>4186334.0899999994</x15:v>
            <x15:x in="0"/>
          </x15:c>
          <x15:c>
            <x15:v>7172078.1500000004</x15:v>
            <x15:x in="0"/>
          </x15:c>
          <x15:c>
            <x15:v>44407592.239999995</x15:v>
            <x15:x in="0"/>
          </x15:c>
        </x15:pivotRow>
        <x15:pivotRow count="11">
          <x15:c>
            <x15:v>29628260.43</x15:v>
            <x15:x in="0"/>
          </x15:c>
          <x15:c>
            <x15:v>37744611.860000007</x15:v>
            <x15:x in="0"/>
          </x15:c>
          <x15:c>
            <x15:v>22263700</x15:v>
            <x15:x in="0"/>
          </x15:c>
          <x15:c>
            <x15:v>15241207.089999994</x15:v>
            <x15:x in="0"/>
          </x15:c>
          <x15:c>
            <x15:v>28818594.389999997</x15:v>
            <x15:x in="0"/>
          </x15:c>
          <x15:c>
            <x15:v>3548040.8400000003</x15:v>
            <x15:x in="0"/>
          </x15:c>
          <x15:c>
            <x15:v>4195584.18</x15:v>
            <x15:x in="0"/>
          </x15:c>
          <x15:c>
            <x15:v>6629243.5099999998</x15:v>
            <x15:x in="0"/>
          </x15:c>
          <x15:c>
            <x15:v>15016866.259999998</x15:v>
            <x15:x in="0"/>
          </x15:c>
          <x15:c>
            <x15:v>30503447.75</x15:v>
            <x15:x in="0"/>
          </x15:c>
          <x15:c>
            <x15:v>193589556.31</x15:v>
            <x15:x in="0"/>
          </x15:c>
        </x15:pivotRow>
      </x15:pivotTableData>
    </ext>
    <ext xmlns:x15="http://schemas.microsoft.com/office/spreadsheetml/2010/11/main" uri="{E67621CE-5B39-4880-91FE-76760E9C1902}">
      <x15:pivotTableUISettings>
        <x15:activeTabTopLevelEntity name="[input_csv]"/>
        <x15:activeTabTopLevelEntity name="[issuers]"/>
        <x15:activeTabTopLevelEntity name="[type_and_subtyp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C03E9E-1B29-44A1-8A1C-C64939408637}" name="PivotChartTable6" cacheId="55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A1:F13" firstHeaderRow="1" firstDataRow="2" firstDataCol="1"/>
  <pivotFields count="7">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2"/>
  </rowFields>
  <rowItems count="11">
    <i>
      <x v="9"/>
    </i>
    <i>
      <x v="5"/>
    </i>
    <i>
      <x v="1"/>
    </i>
    <i>
      <x v="4"/>
    </i>
    <i>
      <x v="7"/>
    </i>
    <i>
      <x v="3"/>
    </i>
    <i>
      <x v="2"/>
    </i>
    <i>
      <x/>
    </i>
    <i>
      <x v="8"/>
    </i>
    <i>
      <x v="6"/>
    </i>
    <i t="grand">
      <x/>
    </i>
  </rowItems>
  <colFields count="1">
    <field x="3"/>
  </colFields>
  <colItems count="5">
    <i>
      <x/>
    </i>
    <i>
      <x v="1"/>
    </i>
    <i>
      <x v="2"/>
    </i>
    <i>
      <x v="3"/>
    </i>
    <i t="grand">
      <x/>
    </i>
  </colItems>
  <dataFields count="1">
    <dataField name="Sum of Adjusted Turnover" fld="5" baseField="2" baseItem="5" numFmtId="164"/>
  </dataFields>
  <chartFormats count="17">
    <chartFormat chart="15" format="130" series="1">
      <pivotArea type="data" outline="0" fieldPosition="0">
        <references count="2">
          <reference field="4294967294" count="1" selected="0">
            <x v="0"/>
          </reference>
          <reference field="3" count="1" selected="0">
            <x v="2"/>
          </reference>
        </references>
      </pivotArea>
    </chartFormat>
    <chartFormat chart="15" format="131" series="1">
      <pivotArea type="data" outline="0" fieldPosition="0">
        <references count="2">
          <reference field="4294967294" count="1" selected="0">
            <x v="0"/>
          </reference>
          <reference field="3" count="1" selected="0">
            <x v="5"/>
          </reference>
        </references>
      </pivotArea>
    </chartFormat>
    <chartFormat chart="15" format="132" series="1">
      <pivotArea type="data" outline="0" fieldPosition="0">
        <references count="2">
          <reference field="4294967294" count="1" selected="0">
            <x v="0"/>
          </reference>
          <reference field="3" count="1" selected="0">
            <x v="0"/>
          </reference>
        </references>
      </pivotArea>
    </chartFormat>
    <chartFormat chart="15" format="133" series="1">
      <pivotArea type="data" outline="0" fieldPosition="0">
        <references count="2">
          <reference field="4294967294" count="1" selected="0">
            <x v="0"/>
          </reference>
          <reference field="3" count="1" selected="0">
            <x v="4"/>
          </reference>
        </references>
      </pivotArea>
    </chartFormat>
    <chartFormat chart="15" format="134" series="1">
      <pivotArea type="data" outline="0" fieldPosition="0">
        <references count="2">
          <reference field="4294967294" count="1" selected="0">
            <x v="0"/>
          </reference>
          <reference field="3" count="1" selected="0">
            <x v="11"/>
          </reference>
        </references>
      </pivotArea>
    </chartFormat>
    <chartFormat chart="15" format="135" series="1">
      <pivotArea type="data" outline="0" fieldPosition="0">
        <references count="2">
          <reference field="4294967294" count="1" selected="0">
            <x v="0"/>
          </reference>
          <reference field="3" count="1" selected="0">
            <x v="13"/>
          </reference>
        </references>
      </pivotArea>
    </chartFormat>
    <chartFormat chart="15" format="136" series="1">
      <pivotArea type="data" outline="0" fieldPosition="0">
        <references count="2">
          <reference field="4294967294" count="1" selected="0">
            <x v="0"/>
          </reference>
          <reference field="3" count="1" selected="0">
            <x v="1"/>
          </reference>
        </references>
      </pivotArea>
    </chartFormat>
    <chartFormat chart="15" format="137" series="1">
      <pivotArea type="data" outline="0" fieldPosition="0">
        <references count="2">
          <reference field="4294967294" count="1" selected="0">
            <x v="0"/>
          </reference>
          <reference field="3" count="1" selected="0">
            <x v="8"/>
          </reference>
        </references>
      </pivotArea>
    </chartFormat>
    <chartFormat chart="15" format="138" series="1">
      <pivotArea type="data" outline="0" fieldPosition="0">
        <references count="2">
          <reference field="4294967294" count="1" selected="0">
            <x v="0"/>
          </reference>
          <reference field="3" count="1" selected="0">
            <x v="10"/>
          </reference>
        </references>
      </pivotArea>
    </chartFormat>
    <chartFormat chart="15" format="139" series="1">
      <pivotArea type="data" outline="0" fieldPosition="0">
        <references count="2">
          <reference field="4294967294" count="1" selected="0">
            <x v="0"/>
          </reference>
          <reference field="3" count="1" selected="0">
            <x v="15"/>
          </reference>
        </references>
      </pivotArea>
    </chartFormat>
    <chartFormat chart="15" format="140" series="1">
      <pivotArea type="data" outline="0" fieldPosition="0">
        <references count="2">
          <reference field="4294967294" count="1" selected="0">
            <x v="0"/>
          </reference>
          <reference field="3" count="1" selected="0">
            <x v="14"/>
          </reference>
        </references>
      </pivotArea>
    </chartFormat>
    <chartFormat chart="15" format="141" series="1">
      <pivotArea type="data" outline="0" fieldPosition="0">
        <references count="2">
          <reference field="4294967294" count="1" selected="0">
            <x v="0"/>
          </reference>
          <reference field="3" count="1" selected="0">
            <x v="16"/>
          </reference>
        </references>
      </pivotArea>
    </chartFormat>
    <chartFormat chart="15" format="142" series="1">
      <pivotArea type="data" outline="0" fieldPosition="0">
        <references count="2">
          <reference field="4294967294" count="1" selected="0">
            <x v="0"/>
          </reference>
          <reference field="3" count="1" selected="0">
            <x v="12"/>
          </reference>
        </references>
      </pivotArea>
    </chartFormat>
    <chartFormat chart="15" format="143" series="1">
      <pivotArea type="data" outline="0" fieldPosition="0">
        <references count="2">
          <reference field="4294967294" count="1" selected="0">
            <x v="0"/>
          </reference>
          <reference field="3" count="1" selected="0">
            <x v="9"/>
          </reference>
        </references>
      </pivotArea>
    </chartFormat>
    <chartFormat chart="15" format="144" series="1">
      <pivotArea type="data" outline="0" fieldPosition="0">
        <references count="2">
          <reference field="4294967294" count="1" selected="0">
            <x v="0"/>
          </reference>
          <reference field="3" count="1" selected="0">
            <x v="3"/>
          </reference>
        </references>
      </pivotArea>
    </chartFormat>
    <chartFormat chart="15" format="145" series="1">
      <pivotArea type="data" outline="0" fieldPosition="0">
        <references count="2">
          <reference field="4294967294" count="1" selected="0">
            <x v="0"/>
          </reference>
          <reference field="3" count="1" selected="0">
            <x v="7"/>
          </reference>
        </references>
      </pivotArea>
    </chartFormat>
    <chartFormat chart="15" format="146" series="1">
      <pivotArea type="data" outline="0" fieldPosition="0">
        <references count="2">
          <reference field="4294967294" count="1" selected="0">
            <x v="0"/>
          </reference>
          <reference field="3" count="1" selected="0">
            <x v="6"/>
          </reference>
        </references>
      </pivotArea>
    </chartFormat>
  </chartFormats>
  <pivotHierarchies count="46">
    <pivotHierarchy dragToData="1"/>
    <pivotHierarchy dragToData="1"/>
    <pivotHierarchy multipleItemSelectionAllowed="1" dragToData="1"/>
    <pivotHierarchy dragToData="1"/>
    <pivotHierarchy dragToData="1"/>
    <pivotHierarchy multipleItemSelectionAllowed="1" dragToData="1">
      <members count="1" level="1">
        <member name="[input_csv].[Week of Year].&amp;[202521]"/>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type_and_subtype].[SubType].&amp;[Yield Enhancem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3">
    <filter fld="2" type="count" id="7" iMeasureHier="31">
      <autoFilter ref="A1">
        <filterColumn colId="0">
          <top10 val="10" filterVal="10"/>
        </filterColumn>
      </autoFilter>
    </filter>
    <filter fld="0" type="count" id="4" iMeasureHier="35">
      <autoFilter ref="A1">
        <filterColumn colId="0">
          <top10 val="10" filterVal="10"/>
        </filterColumn>
      </autoFilter>
    </filter>
    <filter fld="1" type="count" id="5" iMeasureHier="35">
      <autoFilter ref="A1">
        <filterColumn colId="0">
          <top10 val="10" filterVal="10"/>
        </filterColumn>
      </autoFilter>
    </filter>
  </filters>
  <rowHierarchiesUsage count="1">
    <rowHierarchyUsage hierarchyUsage="0"/>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11" columnCount="5" cacheId="255994072">
        <x15:pivotRow count="5">
          <x15:c>
            <x15:v>4363200</x15:v>
            <x15:x in="0"/>
          </x15:c>
          <x15:c t="e">
            <x15:v/>
            <x15:x in="0"/>
          </x15:c>
          <x15:c t="e">
            <x15:v/>
            <x15:x in="0"/>
          </x15:c>
          <x15:c t="e">
            <x15:v/>
            <x15:x in="0"/>
          </x15:c>
          <x15:c>
            <x15:v>4363200</x15:v>
            <x15:x in="0"/>
          </x15:c>
        </x15:pivotRow>
        <x15:pivotRow count="5">
          <x15:c t="e">
            <x15:v/>
            <x15:x in="0"/>
          </x15:c>
          <x15:c>
            <x15:v>2547500</x15:v>
            <x15:x in="0"/>
          </x15:c>
          <x15:c t="e">
            <x15:v/>
            <x15:x in="0"/>
          </x15:c>
          <x15:c t="e">
            <x15:v/>
            <x15:x in="0"/>
          </x15:c>
          <x15:c>
            <x15:v>2547500</x15:v>
            <x15:x in="0"/>
          </x15:c>
        </x15:pivotRow>
        <x15:pivotRow count="5">
          <x15:c t="e">
            <x15:v/>
            <x15:x in="0"/>
          </x15:c>
          <x15:c t="e">
            <x15:v/>
            <x15:x in="0"/>
          </x15:c>
          <x15:c>
            <x15:v>2207000</x15:v>
            <x15:x in="0"/>
          </x15:c>
          <x15:c t="e">
            <x15:v/>
            <x15:x in="0"/>
          </x15:c>
          <x15:c>
            <x15:v>2207000</x15:v>
            <x15:x in="0"/>
          </x15:c>
        </x15:pivotRow>
        <x15:pivotRow count="5">
          <x15:c t="e">
            <x15:v/>
            <x15:x in="0"/>
          </x15:c>
          <x15:c>
            <x15:v>2141100</x15:v>
            <x15:x in="0"/>
          </x15:c>
          <x15:c t="e">
            <x15:v/>
            <x15:x in="0"/>
          </x15:c>
          <x15:c t="e">
            <x15:v/>
            <x15:x in="0"/>
          </x15:c>
          <x15:c>
            <x15:v>2141100</x15:v>
            <x15:x in="0"/>
          </x15:c>
        </x15:pivotRow>
        <x15:pivotRow count="5">
          <x15:c>
            <x15:v>2049500</x15:v>
            <x15:x in="0"/>
          </x15:c>
          <x15:c t="e">
            <x15:v/>
            <x15:x in="0"/>
          </x15:c>
          <x15:c t="e">
            <x15:v/>
            <x15:x in="0"/>
          </x15:c>
          <x15:c t="e">
            <x15:v/>
            <x15:x in="0"/>
          </x15:c>
          <x15:c>
            <x15:v>2049500</x15:v>
            <x15:x in="0"/>
          </x15:c>
        </x15:pivotRow>
        <x15:pivotRow count="5">
          <x15:c t="e">
            <x15:v/>
            <x15:x in="0"/>
          </x15:c>
          <x15:c t="e">
            <x15:v/>
            <x15:x in="0"/>
          </x15:c>
          <x15:c>
            <x15:v>2037000</x15:v>
            <x15:x in="0"/>
          </x15:c>
          <x15:c t="e">
            <x15:v/>
            <x15:x in="0"/>
          </x15:c>
          <x15:c>
            <x15:v>2037000</x15:v>
            <x15:x in="0"/>
          </x15:c>
        </x15:pivotRow>
        <x15:pivotRow count="5">
          <x15:c t="e">
            <x15:v/>
            <x15:x in="0"/>
          </x15:c>
          <x15:c t="e">
            <x15:v/>
            <x15:x in="0"/>
          </x15:c>
          <x15:c>
            <x15:v>1776000</x15:v>
            <x15:x in="0"/>
          </x15:c>
          <x15:c t="e">
            <x15:v/>
            <x15:x in="0"/>
          </x15:c>
          <x15:c>
            <x15:v>1776000</x15:v>
            <x15:x in="0"/>
          </x15:c>
        </x15:pivotRow>
        <x15:pivotRow count="5">
          <x15:c t="e">
            <x15:v/>
            <x15:x in="0"/>
          </x15:c>
          <x15:c t="e">
            <x15:v/>
            <x15:x in="0"/>
          </x15:c>
          <x15:c t="e">
            <x15:v/>
            <x15:x in="0"/>
          </x15:c>
          <x15:c>
            <x15:v>1730000</x15:v>
            <x15:x in="0"/>
          </x15:c>
          <x15:c>
            <x15:v>1730000</x15:v>
            <x15:x in="0"/>
          </x15:c>
        </x15:pivotRow>
        <x15:pivotRow count="5">
          <x15:c>
            <x15:v>1627500</x15:v>
            <x15:x in="0"/>
          </x15:c>
          <x15:c t="e">
            <x15:v/>
            <x15:x in="0"/>
          </x15:c>
          <x15:c t="e">
            <x15:v/>
            <x15:x in="0"/>
          </x15:c>
          <x15:c t="e">
            <x15:v/>
            <x15:x in="0"/>
          </x15:c>
          <x15:c>
            <x15:v>1627500</x15:v>
            <x15:x in="0"/>
          </x15:c>
        </x15:pivotRow>
        <x15:pivotRow count="5">
          <x15:c>
            <x15:v>1461500</x15:v>
            <x15:x in="0"/>
          </x15:c>
          <x15:c t="e">
            <x15:v/>
            <x15:x in="0"/>
          </x15:c>
          <x15:c t="e">
            <x15:v/>
            <x15:x in="0"/>
          </x15:c>
          <x15:c t="e">
            <x15:v/>
            <x15:x in="0"/>
          </x15:c>
          <x15:c>
            <x15:v>1461500</x15:v>
            <x15:x in="0"/>
          </x15:c>
        </x15:pivotRow>
        <x15:pivotRow count="5">
          <x15:c>
            <x15:v>9501700</x15:v>
            <x15:x in="0"/>
          </x15:c>
          <x15:c>
            <x15:v>4688600</x15:v>
            <x15:x in="0"/>
          </x15:c>
          <x15:c>
            <x15:v>6020000</x15:v>
            <x15:x in="0"/>
          </x15:c>
          <x15:c>
            <x15:v>1730000</x15:v>
            <x15:x in="0"/>
          </x15:c>
          <x15:c>
            <x15:v>21940300</x15:v>
            <x15:x in="0"/>
          </x15:c>
        </x15:pivotRow>
      </x15:pivotTableData>
    </ext>
    <ext xmlns:x15="http://schemas.microsoft.com/office/spreadsheetml/2010/11/main" uri="{E67621CE-5B39-4880-91FE-76760E9C1902}">
      <x15:pivotTableUISettings>
        <x15:activeTabTopLevelEntity name="[issuers]"/>
        <x15:activeTabTopLevelEntity name="[input_csv]"/>
        <x15:activeTabTopLevelEntity name="[type_and_subtype]"/>
        <x15:activeTabTopLevelEntity name="[isin_info]"/>
        <x15:activeTabTopLevelEntity name="[underlying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E8A30E-F65A-4384-A3FC-95D60514A61C}" name="PivotTable11" cacheId="536" applyNumberFormats="0" applyBorderFormats="0" applyFontFormats="0" applyPatternFormats="0" applyAlignmentFormats="0" applyWidthHeightFormats="1" dataCaption="Values" tag="7d4ef2d6-06fd-4bc0-8ea4-fd7a1ffe7cbb" updatedVersion="8" minRefreshableVersion="3" showDrill="0" subtotalHiddenItems="1" itemPrintTitles="1" createdVersion="8" indent="0" compact="0" compactData="0" multipleFieldFilters="0">
  <location ref="B20:P144" firstHeaderRow="1" firstDataRow="3" firstDataCol="3"/>
  <pivotFields count="8">
    <pivotField axis="axisRow" compact="0" allDrilled="1" outline="0" subtotalTop="0" showAll="0" dataSourceSort="1" defaultAttributeDrillState="1">
      <items count="3">
        <item x="0"/>
        <item x="1"/>
        <item t="default"/>
      </items>
    </pivotField>
    <pivotField axis="axisRow" compact="0" allDrilled="1" outline="0" subtotalTop="0" showAll="0" defaultAttributeDrillState="1">
      <items count="8">
        <item x="0"/>
        <item x="1"/>
        <item x="2"/>
        <item x="3"/>
        <item x="4"/>
        <item x="5"/>
        <item x="6"/>
        <item t="default"/>
      </items>
    </pivotField>
    <pivotField axis="axisRow" subtotalCaption="Total" compact="0" allDrilled="1" outline="0" subtotalTop="0" showAll="0" sortType="descending"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t="default"/>
      </items>
      <autoSortScope>
        <pivotArea dataOnly="0" outline="0" fieldPosition="0">
          <references count="1">
            <reference field="4294967294" count="1" selected="0">
              <x v="0"/>
            </reference>
          </references>
        </pivotArea>
      </autoSortScope>
    </pivotField>
    <pivotField axis="axisCol" compact="0" allDrilled="1" outline="0" subtotalTop="0" showAll="0" dataSourceSort="1" defaultAttributeDrillState="1">
      <items count="10">
        <item x="0"/>
        <item x="1"/>
        <item x="2"/>
        <item x="3"/>
        <item x="4"/>
        <item x="5"/>
        <item x="6"/>
        <item x="7"/>
        <item x="8"/>
        <item t="default"/>
      </items>
    </pivotField>
    <pivotField axis="axisCol" compact="0" allDrilled="1" outline="0" subtotalTop="0" showAll="0" dataSourceSort="1" defaultAttributeDrillState="1">
      <items count="3">
        <item x="0"/>
        <item x="1"/>
        <item t="default"/>
      </items>
    </pivotField>
    <pivotField dataField="1" compact="0" outline="0" subtotalTop="0" showAll="0"/>
    <pivotField compact="0" allDrilled="1" outline="0" subtotalTop="0" showAll="0" dataSourceSort="1" defaultAttributeDrillState="1"/>
    <pivotField compact="0" allDrilled="1" outline="0" subtotalTop="0" showAll="0" dataSourceSort="1" defaultAttributeDrillState="1"/>
  </pivotFields>
  <rowFields count="3">
    <field x="0"/>
    <field x="2"/>
    <field x="1"/>
  </rowFields>
  <rowItems count="122">
    <i>
      <x/>
      <x v="15"/>
      <x/>
    </i>
    <i r="2">
      <x v="1"/>
    </i>
    <i r="2">
      <x v="2"/>
    </i>
    <i r="2">
      <x v="3"/>
    </i>
    <i t="default" r="1">
      <x v="15"/>
    </i>
    <i r="1">
      <x v="5"/>
      <x/>
    </i>
    <i r="2">
      <x v="1"/>
    </i>
    <i r="2">
      <x v="2"/>
    </i>
    <i r="2">
      <x v="3"/>
    </i>
    <i t="default" r="1">
      <x v="5"/>
    </i>
    <i r="1">
      <x v="25"/>
      <x/>
    </i>
    <i r="2">
      <x v="1"/>
    </i>
    <i r="2">
      <x v="2"/>
    </i>
    <i t="default" r="1">
      <x v="25"/>
    </i>
    <i r="1">
      <x v="18"/>
      <x/>
    </i>
    <i r="2">
      <x v="1"/>
    </i>
    <i r="2">
      <x v="3"/>
    </i>
    <i t="default" r="1">
      <x v="18"/>
    </i>
    <i r="1">
      <x v="26"/>
      <x v="1"/>
    </i>
    <i r="2">
      <x v="2"/>
    </i>
    <i t="default" r="1">
      <x v="26"/>
    </i>
    <i r="1">
      <x v="4"/>
      <x/>
    </i>
    <i r="2">
      <x v="1"/>
    </i>
    <i r="2">
      <x v="2"/>
    </i>
    <i t="default" r="1">
      <x v="4"/>
    </i>
    <i r="1">
      <x v="17"/>
      <x/>
    </i>
    <i r="2">
      <x v="1"/>
    </i>
    <i r="2">
      <x v="2"/>
    </i>
    <i r="2">
      <x v="3"/>
    </i>
    <i t="default" r="1">
      <x v="17"/>
    </i>
    <i r="1">
      <x v="7"/>
      <x/>
    </i>
    <i r="2">
      <x v="1"/>
    </i>
    <i r="2">
      <x v="2"/>
    </i>
    <i r="2">
      <x v="3"/>
    </i>
    <i t="default" r="1">
      <x v="7"/>
    </i>
    <i r="1">
      <x v="23"/>
      <x/>
    </i>
    <i r="2">
      <x v="1"/>
    </i>
    <i r="2">
      <x v="2"/>
    </i>
    <i r="2">
      <x v="3"/>
    </i>
    <i t="default" r="1">
      <x v="23"/>
    </i>
    <i r="1">
      <x v="19"/>
      <x/>
    </i>
    <i r="2">
      <x v="1"/>
    </i>
    <i r="2">
      <x v="2"/>
    </i>
    <i r="2">
      <x v="3"/>
    </i>
    <i t="default" r="1">
      <x v="19"/>
    </i>
    <i r="1">
      <x v="6"/>
      <x/>
    </i>
    <i t="default" r="1">
      <x v="6"/>
    </i>
    <i r="1">
      <x v="24"/>
      <x/>
    </i>
    <i r="2">
      <x v="1"/>
    </i>
    <i t="default" r="1">
      <x v="24"/>
    </i>
    <i r="1">
      <x v="8"/>
      <x/>
    </i>
    <i r="2">
      <x v="1"/>
    </i>
    <i t="default" r="1">
      <x v="8"/>
    </i>
    <i r="1">
      <x v="14"/>
      <x/>
    </i>
    <i r="2">
      <x v="1"/>
    </i>
    <i r="2">
      <x v="2"/>
    </i>
    <i r="2">
      <x v="3"/>
    </i>
    <i t="default" r="1">
      <x v="14"/>
    </i>
    <i r="1">
      <x v="10"/>
      <x/>
    </i>
    <i r="2">
      <x v="1"/>
    </i>
    <i r="2">
      <x v="3"/>
    </i>
    <i t="default" r="1">
      <x v="10"/>
    </i>
    <i r="1">
      <x v="3"/>
      <x/>
    </i>
    <i r="2">
      <x v="1"/>
    </i>
    <i t="default" r="1">
      <x v="3"/>
    </i>
    <i r="1">
      <x v="20"/>
      <x/>
    </i>
    <i r="2">
      <x v="1"/>
    </i>
    <i t="default" r="1">
      <x v="20"/>
    </i>
    <i r="1">
      <x v="11"/>
      <x v="1"/>
    </i>
    <i r="2">
      <x v="2"/>
    </i>
    <i t="default" r="1">
      <x v="11"/>
    </i>
    <i r="1">
      <x v="21"/>
      <x/>
    </i>
    <i r="2">
      <x v="1"/>
    </i>
    <i r="2">
      <x v="2"/>
    </i>
    <i t="default" r="1">
      <x v="21"/>
    </i>
    <i r="1">
      <x/>
      <x/>
    </i>
    <i t="default" r="1">
      <x/>
    </i>
    <i r="1">
      <x v="22"/>
      <x/>
    </i>
    <i r="2">
      <x v="1"/>
    </i>
    <i t="default" r="1">
      <x v="22"/>
    </i>
    <i r="1">
      <x v="1"/>
      <x/>
    </i>
    <i t="default" r="1">
      <x v="1"/>
    </i>
    <i r="1">
      <x v="9"/>
      <x/>
    </i>
    <i t="default" r="1">
      <x v="9"/>
    </i>
    <i r="1">
      <x v="16"/>
      <x v="1"/>
    </i>
    <i t="default" r="1">
      <x v="16"/>
    </i>
    <i r="1">
      <x v="13"/>
      <x v="1"/>
    </i>
    <i r="2">
      <x v="3"/>
    </i>
    <i t="default" r="1">
      <x v="13"/>
    </i>
    <i r="1">
      <x v="2"/>
      <x/>
    </i>
    <i t="default" r="1">
      <x v="2"/>
    </i>
    <i r="1">
      <x v="12"/>
      <x v="1"/>
    </i>
    <i r="2">
      <x v="2"/>
    </i>
    <i t="default" r="1">
      <x v="12"/>
    </i>
    <i t="default">
      <x/>
    </i>
    <i>
      <x v="1"/>
      <x v="23"/>
      <x v="4"/>
    </i>
    <i r="2">
      <x v="5"/>
    </i>
    <i r="2">
      <x v="6"/>
    </i>
    <i t="default" r="1">
      <x v="23"/>
    </i>
    <i r="1">
      <x v="26"/>
      <x v="4"/>
    </i>
    <i r="2">
      <x v="5"/>
    </i>
    <i r="2">
      <x v="6"/>
    </i>
    <i t="default" r="1">
      <x v="26"/>
    </i>
    <i r="1">
      <x v="5"/>
      <x v="4"/>
    </i>
    <i r="2">
      <x v="5"/>
    </i>
    <i r="2">
      <x v="6"/>
    </i>
    <i t="default" r="1">
      <x v="5"/>
    </i>
    <i r="1">
      <x v="25"/>
      <x v="4"/>
    </i>
    <i r="2">
      <x v="5"/>
    </i>
    <i r="2">
      <x v="6"/>
    </i>
    <i t="default" r="1">
      <x v="25"/>
    </i>
    <i r="1">
      <x v="3"/>
      <x v="4"/>
    </i>
    <i t="default" r="1">
      <x v="3"/>
    </i>
    <i r="1">
      <x v="15"/>
      <x v="4"/>
    </i>
    <i r="2">
      <x v="5"/>
    </i>
    <i t="default" r="1">
      <x v="15"/>
    </i>
    <i r="1">
      <x v="17"/>
      <x v="4"/>
    </i>
    <i t="default" r="1">
      <x v="17"/>
    </i>
    <i r="1">
      <x v="21"/>
      <x v="4"/>
    </i>
    <i t="default" r="1">
      <x v="21"/>
    </i>
    <i t="default">
      <x v="1"/>
    </i>
    <i t="grand">
      <x/>
    </i>
  </rowItems>
  <colFields count="2">
    <field x="4"/>
    <field x="3"/>
  </colFields>
  <colItems count="12">
    <i>
      <x/>
      <x/>
    </i>
    <i r="1">
      <x v="1"/>
    </i>
    <i r="1">
      <x v="2"/>
    </i>
    <i r="1">
      <x v="3"/>
    </i>
    <i t="default">
      <x/>
    </i>
    <i>
      <x v="1"/>
      <x v="4"/>
    </i>
    <i r="1">
      <x v="5"/>
    </i>
    <i r="1">
      <x v="6"/>
    </i>
    <i r="1">
      <x v="7"/>
    </i>
    <i r="1">
      <x v="8"/>
    </i>
    <i t="default">
      <x v="1"/>
    </i>
    <i t="grand">
      <x/>
    </i>
  </colItems>
  <dataFields count="1">
    <dataField name="Sum of Adjusted Turnover" fld="5" baseField="0" baseItem="0"/>
  </dataFields>
  <formats count="1">
    <format dxfId="5">
      <pivotArea dataOnly="0" labelOnly="1" grandCol="1" outline="0" fieldPosition="0"/>
    </format>
  </formats>
  <pivotHierarchies count="46">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23"/>
    <rowHierarchyUsage hierarchyUsage="21"/>
    <rowHierarchyUsage hierarchyUsage="24"/>
  </rowHierarchiesUsage>
  <colHierarchiesUsage count="2">
    <colHierarchyUsage hierarchyUsage="5"/>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put_csv]"/>
        <x15:activeTabTopLevelEntity name="[isin_info]"/>
        <x15:activeTabTopLevelEntity name="[type_and_subtype]"/>
        <x15:activeTabTopLevelEntity name="[issuers]"/>
      </x15:pivotTableUISettings>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65927B-2629-4CE3-9516-532E58E504A2}" name="PivotTable11" cacheId="532" applyNumberFormats="0" applyBorderFormats="0" applyFontFormats="0" applyPatternFormats="0" applyAlignmentFormats="0" applyWidthHeightFormats="1" dataCaption="Values" tag="42f3f59d-8fe2-4e6e-ab77-ca8fadb53ae2" updatedVersion="8" minRefreshableVersion="3" showDrill="0" subtotalHiddenItems="1" itemPrintTitles="1" createdVersion="8" indent="0" compact="0" compactData="0" multipleFieldFilters="0">
  <location ref="B9:H2623" firstHeaderRow="0" firstDataRow="1" firstDataCol="5"/>
  <pivotFields count="11">
    <pivotField axis="axisRow" compact="0" allDrilled="1" outline="0" subtotalTop="0" showAll="0" defaultSubtotal="0" defaultAttributeDrillState="1">
      <items count="1">
        <item s="1" x="0"/>
      </items>
      <extLst>
        <ext xmlns:x14="http://schemas.microsoft.com/office/spreadsheetml/2009/9/main" uri="{2946ED86-A175-432a-8AC1-64E0C546D7DE}">
          <x14:pivotField fillDownLabels="1"/>
        </ext>
      </extLst>
    </pivotField>
    <pivotField axis="axisRow" compact="0" allDrilled="1" outline="0" subtotalTop="0" showAll="0" defaultSubtotal="0" defaultAttributeDrillState="1">
      <items count="21">
        <item x="2"/>
        <item x="9"/>
        <item x="10"/>
        <item x="15"/>
        <item x="0"/>
        <item x="1"/>
        <item x="3"/>
        <item x="4"/>
        <item x="5"/>
        <item x="6"/>
        <item x="8"/>
        <item x="11"/>
        <item x="12"/>
        <item x="13"/>
        <item x="14"/>
        <item x="16"/>
        <item x="17"/>
        <item x="18"/>
        <item x="20"/>
        <item x="19"/>
        <item x="7"/>
      </items>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2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7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5">
    <field x="0"/>
    <field x="2"/>
    <field x="1"/>
    <field x="3"/>
    <field x="7"/>
  </rowFields>
  <rowItems count="2614">
    <i>
      <x/>
      <x v="2606"/>
      <x v="18"/>
      <x v="1695"/>
      <x v="9"/>
    </i>
    <i r="1">
      <x v="1771"/>
      <x v="3"/>
      <x v="1260"/>
      <x v="9"/>
    </i>
    <i r="1">
      <x v="1366"/>
      <x v="12"/>
      <x v="966"/>
      <x v="1"/>
    </i>
    <i r="1">
      <x v="1757"/>
      <x v="3"/>
      <x v="231"/>
      <x v="9"/>
    </i>
    <i r="1">
      <x v="2415"/>
      <x v="18"/>
      <x v="1599"/>
      <x v="1"/>
    </i>
    <i r="1">
      <x v="2522"/>
      <x v="18"/>
      <x v="239"/>
      <x v="9"/>
    </i>
    <i r="1">
      <x v="1442"/>
      <x v="12"/>
      <x v="448"/>
      <x v="1"/>
    </i>
    <i r="1">
      <x v="921"/>
      <x v="9"/>
      <x v="732"/>
      <x v="1"/>
    </i>
    <i r="1">
      <x v="2568"/>
      <x v="18"/>
      <x v="195"/>
      <x v="1"/>
    </i>
    <i r="1">
      <x v="1441"/>
      <x v="12"/>
      <x v="1016"/>
      <x v="1"/>
    </i>
    <i r="1">
      <x v="554"/>
      <x v="8"/>
      <x v="448"/>
      <x v="1"/>
    </i>
    <i r="1">
      <x v="2594"/>
      <x v="18"/>
      <x v="1517"/>
      <x v="9"/>
    </i>
    <i r="1">
      <x v="2384"/>
      <x v="18"/>
      <x v="238"/>
      <x v="9"/>
    </i>
    <i r="1">
      <x v="803"/>
      <x v="9"/>
      <x v="547"/>
      <x v="9"/>
    </i>
    <i r="1">
      <x v="1394"/>
      <x v="12"/>
      <x v="985"/>
      <x v="1"/>
    </i>
    <i r="1">
      <x v="2275"/>
      <x v="1"/>
      <x v="296"/>
      <x v="1"/>
    </i>
    <i r="1">
      <x v="2386"/>
      <x v="1"/>
      <x v="1483"/>
      <x v="1"/>
    </i>
    <i r="1">
      <x v="887"/>
      <x v="9"/>
      <x v="709"/>
      <x v="9"/>
    </i>
    <i r="1">
      <x v="895"/>
      <x v="9"/>
      <x v="715"/>
      <x v="9"/>
    </i>
    <i r="1">
      <x v="2376"/>
      <x v="1"/>
      <x v="1528"/>
      <x v="1"/>
    </i>
    <i r="1">
      <x v="701"/>
      <x v="9"/>
      <x v="54"/>
      <x v="9"/>
    </i>
    <i r="1">
      <x v="1104"/>
      <x/>
      <x v="296"/>
      <x v="9"/>
    </i>
    <i r="1">
      <x v="898"/>
      <x v="9"/>
      <x v="718"/>
      <x v="9"/>
    </i>
    <i r="1">
      <x v="1116"/>
      <x/>
      <x v="296"/>
      <x v="1"/>
    </i>
    <i r="1">
      <x v="448"/>
      <x v="6"/>
      <x v="369"/>
      <x v="1"/>
    </i>
    <i r="1">
      <x v="890"/>
      <x v="9"/>
      <x v="711"/>
      <x v="9"/>
    </i>
    <i r="1">
      <x v="798"/>
      <x v="9"/>
      <x v="644"/>
      <x v="9"/>
    </i>
    <i r="1">
      <x v="1241"/>
      <x v="12"/>
      <x v="59"/>
      <x v="1"/>
    </i>
    <i r="1">
      <x v="365"/>
      <x/>
      <x v="301"/>
      <x/>
    </i>
    <i r="1">
      <x v="296"/>
      <x v="5"/>
      <x v="247"/>
      <x v="1"/>
    </i>
    <i r="1">
      <x v="1439"/>
      <x v="12"/>
      <x v="1014"/>
      <x v="1"/>
    </i>
    <i r="1">
      <x v="1991"/>
      <x v="1"/>
      <x v="815"/>
      <x v="1"/>
    </i>
    <i r="1">
      <x v="604"/>
      <x v="8"/>
      <x v="484"/>
      <x v="1"/>
    </i>
    <i r="1">
      <x v="1270"/>
      <x v="12"/>
      <x v="895"/>
      <x v="1"/>
    </i>
    <i r="1">
      <x v="874"/>
      <x v="9"/>
      <x v="698"/>
      <x v="9"/>
    </i>
    <i r="1">
      <x v="2216"/>
      <x v="1"/>
      <x v="1424"/>
      <x v="1"/>
    </i>
    <i r="1">
      <x v="2004"/>
      <x v="1"/>
      <x v="282"/>
      <x v="1"/>
    </i>
    <i r="1">
      <x v="1956"/>
      <x v="7"/>
      <x v="1365"/>
      <x v="9"/>
    </i>
    <i r="1">
      <x v="866"/>
      <x v="9"/>
      <x v="692"/>
      <x v="31"/>
    </i>
    <i r="1">
      <x v="2255"/>
      <x v="3"/>
      <x v="1523"/>
      <x v="1"/>
    </i>
    <i r="1">
      <x v="2414"/>
      <x v="18"/>
      <x v="48"/>
      <x v="1"/>
    </i>
    <i r="1">
      <x v="601"/>
      <x v="8"/>
      <x v="99"/>
      <x v="1"/>
    </i>
    <i r="1">
      <x v="1387"/>
      <x v="12"/>
      <x v="980"/>
      <x v="1"/>
    </i>
    <i r="1">
      <x v="1338"/>
      <x v="12"/>
      <x v="946"/>
      <x v="21"/>
    </i>
    <i r="1">
      <x v="1767"/>
      <x v="3"/>
      <x v="1257"/>
      <x v="9"/>
    </i>
    <i r="1">
      <x v="1431"/>
      <x v="12"/>
      <x v="1009"/>
      <x v="1"/>
    </i>
    <i r="1">
      <x v="2374"/>
      <x v="18"/>
      <x v="238"/>
      <x v="1"/>
    </i>
    <i r="1">
      <x v="1444"/>
      <x v="12"/>
      <x v="1018"/>
      <x v="1"/>
    </i>
    <i r="1">
      <x v="1390"/>
      <x v="12"/>
      <x v="983"/>
      <x v="1"/>
    </i>
    <i r="1">
      <x v="1754"/>
      <x v="3"/>
      <x v="39"/>
      <x v="9"/>
    </i>
    <i r="1">
      <x v="425"/>
      <x/>
      <x v="352"/>
      <x v="9"/>
    </i>
    <i r="1">
      <x v="1379"/>
      <x v="12"/>
      <x v="974"/>
      <x v="1"/>
    </i>
    <i r="1">
      <x v="2291"/>
      <x v="1"/>
      <x v="470"/>
      <x v="1"/>
    </i>
    <i r="1">
      <x v="1874"/>
      <x v="1"/>
      <x v="777"/>
      <x v="1"/>
    </i>
    <i r="1">
      <x v="2402"/>
      <x v="3"/>
      <x v="1590"/>
      <x v="9"/>
    </i>
    <i r="1">
      <x v="2281"/>
      <x v="3"/>
      <x v="815"/>
      <x v="9"/>
    </i>
    <i r="1">
      <x v="852"/>
      <x v="9"/>
      <x v="527"/>
      <x v="9"/>
    </i>
    <i r="1">
      <x v="1368"/>
      <x v="12"/>
      <x v="928"/>
      <x v="1"/>
    </i>
    <i r="1">
      <x v="617"/>
      <x v="9"/>
      <x v="495"/>
      <x v="1"/>
    </i>
    <i r="1">
      <x v="863"/>
      <x v="9"/>
      <x v="690"/>
      <x v="9"/>
    </i>
    <i r="1">
      <x v="808"/>
      <x v="9"/>
      <x v="651"/>
      <x v="9"/>
    </i>
    <i r="1">
      <x v="57"/>
      <x v="5"/>
      <x v="55"/>
      <x v="1"/>
    </i>
    <i r="1">
      <x v="324"/>
      <x v="5"/>
      <x v="268"/>
      <x v="1"/>
    </i>
    <i r="1">
      <x v="309"/>
      <x v="5"/>
      <x v="186"/>
      <x v="1"/>
    </i>
    <i r="1">
      <x v="1090"/>
      <x/>
      <x v="136"/>
      <x v="1"/>
    </i>
    <i r="1">
      <x v="1326"/>
      <x v="12"/>
      <x v="937"/>
      <x v="1"/>
    </i>
    <i r="1">
      <x v="2585"/>
      <x v="1"/>
      <x v="282"/>
      <x v="1"/>
    </i>
    <i r="1">
      <x v="2368"/>
      <x v="3"/>
      <x v="1574"/>
      <x v="9"/>
    </i>
    <i r="1">
      <x v="612"/>
      <x v="9"/>
      <x v="491"/>
      <x v="9"/>
    </i>
    <i r="1">
      <x v="744"/>
      <x v="9"/>
      <x v="597"/>
      <x v="9"/>
    </i>
    <i r="1">
      <x v="2323"/>
      <x v="3"/>
      <x v="102"/>
      <x v="9"/>
    </i>
    <i r="1">
      <x v="2311"/>
      <x v="1"/>
      <x v="202"/>
      <x v="1"/>
    </i>
    <i r="1">
      <x v="1650"/>
      <x v="3"/>
      <x v="156"/>
      <x v="9"/>
    </i>
    <i r="1">
      <x v="2385"/>
      <x v="1"/>
      <x v="77"/>
      <x v="1"/>
    </i>
    <i r="1">
      <x v="1760"/>
      <x v="3"/>
      <x v="1250"/>
      <x v="9"/>
    </i>
    <i r="1">
      <x v="161"/>
      <x v="5"/>
      <x v="142"/>
      <x v="1"/>
    </i>
    <i r="1">
      <x v="2431"/>
      <x v="1"/>
      <x v="327"/>
      <x v="1"/>
    </i>
    <i r="1">
      <x v="1105"/>
      <x/>
      <x v="813"/>
      <x v="1"/>
    </i>
    <i r="1">
      <x v="1130"/>
      <x/>
      <x v="296"/>
      <x v="1"/>
    </i>
    <i r="1">
      <x v="1289"/>
      <x v="12"/>
      <x v="909"/>
      <x v="1"/>
    </i>
    <i r="1">
      <x v="1611"/>
      <x v="3"/>
      <x v="1145"/>
      <x v="9"/>
    </i>
    <i r="1">
      <x v="1975"/>
      <x v="7"/>
      <x v="185"/>
      <x v="9"/>
    </i>
    <i r="1">
      <x v="1323"/>
      <x v="14"/>
      <x v="935"/>
      <x v="1"/>
    </i>
    <i r="1">
      <x v="549"/>
      <x v="8"/>
      <x v="444"/>
      <x v="9"/>
    </i>
    <i r="1">
      <x v="2018"/>
      <x v="1"/>
      <x v="1405"/>
      <x v="1"/>
    </i>
    <i r="1">
      <x v="1984"/>
      <x v="1"/>
      <x v="1386"/>
      <x v="1"/>
    </i>
    <i r="1">
      <x v="1404"/>
      <x v="12"/>
      <x v="313"/>
      <x v="1"/>
    </i>
    <i r="1">
      <x v="328"/>
      <x v="5"/>
      <x v="271"/>
      <x v="1"/>
    </i>
    <i r="1">
      <x v="2023"/>
      <x v="1"/>
      <x v="1408"/>
      <x v="1"/>
    </i>
    <i r="1">
      <x v="2589"/>
      <x v="18"/>
      <x v="1692"/>
      <x v="9"/>
    </i>
    <i r="1">
      <x v="265"/>
      <x v="5"/>
      <x v="39"/>
      <x v="1"/>
    </i>
    <i r="1">
      <x v="134"/>
      <x v="5"/>
      <x v="122"/>
      <x v="1"/>
    </i>
    <i r="1">
      <x v="1247"/>
      <x v="12"/>
      <x v="558"/>
      <x v="38"/>
    </i>
    <i r="1">
      <x v="999"/>
      <x v="2"/>
      <x v="778"/>
      <x/>
    </i>
    <i r="1">
      <x v="1898"/>
      <x v="1"/>
      <x v="763"/>
      <x v="1"/>
    </i>
    <i r="1">
      <x v="2274"/>
      <x v="1"/>
      <x v="373"/>
      <x v="1"/>
    </i>
    <i r="1">
      <x v="1080"/>
      <x v="2"/>
      <x v="801"/>
      <x v="1"/>
    </i>
    <i r="1">
      <x v="1758"/>
      <x v="3"/>
      <x v="1248"/>
      <x v="9"/>
    </i>
    <i r="1">
      <x v="46"/>
      <x v="5"/>
      <x v="44"/>
      <x v="1"/>
    </i>
    <i r="1">
      <x v="1445"/>
      <x v="12"/>
      <x v="931"/>
      <x v="1"/>
    </i>
    <i r="1">
      <x v="2508"/>
      <x v="1"/>
      <x v="781"/>
      <x v="1"/>
    </i>
    <i r="1">
      <x v="2434"/>
      <x v="18"/>
      <x v="101"/>
      <x v="1"/>
    </i>
    <i r="1">
      <x v="2008"/>
      <x v="1"/>
      <x v="1310"/>
      <x v="1"/>
    </i>
    <i r="1">
      <x v="575"/>
      <x v="8"/>
      <x v="463"/>
      <x v="1"/>
    </i>
    <i r="1">
      <x v="1709"/>
      <x v="3"/>
      <x v="39"/>
      <x v="9"/>
    </i>
    <i r="1">
      <x v="2377"/>
      <x v="1"/>
      <x v="375"/>
      <x v="1"/>
    </i>
    <i r="1">
      <x v="2602"/>
      <x v="18"/>
      <x v="1699"/>
      <x v="9"/>
    </i>
    <i r="1">
      <x v="1244"/>
      <x v="12"/>
      <x v="877"/>
      <x v="1"/>
    </i>
    <i r="1">
      <x v="2179"/>
      <x v="1"/>
      <x v="1481"/>
      <x v="1"/>
    </i>
    <i r="1">
      <x v="2210"/>
      <x v="3"/>
      <x v="1102"/>
      <x v="9"/>
    </i>
    <i r="1">
      <x v="669"/>
      <x v="9"/>
      <x v="538"/>
      <x v="9"/>
    </i>
    <i r="1">
      <x v="2146"/>
      <x v="18"/>
      <x v="1466"/>
      <x v="1"/>
    </i>
    <i r="1">
      <x v="2514"/>
      <x v="3"/>
      <x v="231"/>
      <x v="9"/>
    </i>
    <i r="1">
      <x v="1960"/>
      <x v="7"/>
      <x v="1366"/>
      <x v="1"/>
    </i>
    <i r="1">
      <x v="1464"/>
      <x v="10"/>
      <x v="598"/>
      <x v="1"/>
    </i>
    <i r="1">
      <x v="2400"/>
      <x v="18"/>
      <x v="231"/>
      <x v="9"/>
    </i>
    <i r="1">
      <x v="1983"/>
      <x v="1"/>
      <x v="1385"/>
      <x v="1"/>
    </i>
    <i r="1">
      <x v="757"/>
      <x v="9"/>
      <x v="608"/>
      <x v="9"/>
    </i>
    <i r="1">
      <x v="726"/>
      <x v="9"/>
      <x v="585"/>
      <x v="9"/>
    </i>
    <i r="1">
      <x v="1633"/>
      <x v="3"/>
      <x v="1162"/>
      <x v="9"/>
    </i>
    <i r="1">
      <x v="2482"/>
      <x v="18"/>
      <x v="1628"/>
      <x v="9"/>
    </i>
    <i r="1">
      <x v="2015"/>
      <x v="1"/>
      <x v="1277"/>
      <x v="1"/>
    </i>
    <i r="1">
      <x v="740"/>
      <x v="9"/>
      <x v="596"/>
      <x v="9"/>
    </i>
    <i r="1">
      <x v="2292"/>
      <x v="1"/>
      <x v="1514"/>
      <x v="1"/>
    </i>
    <i r="1">
      <x v="690"/>
      <x v="9"/>
      <x v="556"/>
      <x v="9"/>
    </i>
    <i r="1">
      <x v="674"/>
      <x v="9"/>
      <x v="542"/>
      <x v="9"/>
    </i>
    <i r="1">
      <x v="1384"/>
      <x v="12"/>
      <x v="977"/>
      <x v="1"/>
    </i>
    <i r="1">
      <x v="1870"/>
      <x v="1"/>
      <x v="1316"/>
      <x v="1"/>
    </i>
    <i r="1">
      <x v="2389"/>
      <x v="18"/>
      <x v="1583"/>
      <x v="9"/>
    </i>
    <i r="1">
      <x v="2128"/>
      <x v="2"/>
      <x v="1453"/>
      <x v="1"/>
    </i>
    <i r="1">
      <x v="1773"/>
      <x v="15"/>
      <x v="282"/>
      <x v="9"/>
    </i>
    <i r="1">
      <x v="2069"/>
      <x v="19"/>
      <x v="1430"/>
      <x v="1"/>
    </i>
    <i r="1">
      <x v="746"/>
      <x v="9"/>
      <x v="599"/>
      <x v="9"/>
    </i>
    <i r="1">
      <x v="2348"/>
      <x v="1"/>
      <x v="63"/>
      <x v="1"/>
    </i>
    <i r="1">
      <x v="988"/>
      <x v="1"/>
      <x v="282"/>
      <x v="1"/>
    </i>
    <i r="1">
      <x v="1000"/>
      <x v="1"/>
      <x v="779"/>
      <x v="1"/>
    </i>
    <i r="1">
      <x v="533"/>
      <x/>
      <x v="430"/>
      <x v="9"/>
    </i>
    <i r="1">
      <x v="2462"/>
      <x v="3"/>
      <x v="238"/>
      <x v="9"/>
    </i>
    <i r="1">
      <x v="1981"/>
      <x v="1"/>
      <x v="1383"/>
      <x v="1"/>
    </i>
    <i r="1">
      <x v="388"/>
      <x/>
      <x v="206"/>
      <x v="9"/>
    </i>
    <i r="1">
      <x v="93"/>
      <x v="4"/>
      <x v="86"/>
      <x v="1"/>
    </i>
    <i r="1">
      <x v="1412"/>
      <x v="12"/>
      <x v="633"/>
      <x v="1"/>
    </i>
    <i r="1">
      <x v="116"/>
      <x v="5"/>
      <x v="93"/>
      <x v="1"/>
    </i>
    <i r="1">
      <x v="1848"/>
      <x v="3"/>
      <x v="1303"/>
      <x/>
    </i>
    <i r="1">
      <x v="816"/>
      <x v="9"/>
      <x v="656"/>
      <x v="9"/>
    </i>
    <i r="1">
      <x v="2548"/>
      <x v="3"/>
      <x v="209"/>
      <x v="9"/>
    </i>
    <i r="1">
      <x v="1360"/>
      <x v="12"/>
      <x v="963"/>
      <x v="21"/>
    </i>
    <i r="1">
      <x v="2241"/>
      <x v="15"/>
      <x v="815"/>
      <x v="9"/>
    </i>
    <i r="1">
      <x v="1684"/>
      <x v="3"/>
      <x v="39"/>
      <x v="9"/>
    </i>
    <i r="1">
      <x v="1434"/>
      <x v="12"/>
      <x v="109"/>
      <x v="1"/>
    </i>
    <i r="1">
      <x v="1303"/>
      <x v="12"/>
      <x v="894"/>
      <x v="1"/>
    </i>
    <i r="1">
      <x v="1824"/>
      <x v="3"/>
      <x v="1286"/>
      <x/>
    </i>
    <i r="1">
      <x v="1304"/>
      <x v="12"/>
      <x v="922"/>
      <x v="1"/>
    </i>
    <i r="1">
      <x v="2403"/>
      <x v="3"/>
      <x v="1591"/>
      <x v="9"/>
    </i>
    <i r="1">
      <x v="679"/>
      <x v="9"/>
      <x v="547"/>
      <x v="9"/>
    </i>
    <i r="1">
      <x v="1325"/>
      <x v="12"/>
      <x v="936"/>
      <x v="1"/>
    </i>
    <i r="1">
      <x v="542"/>
      <x v="8"/>
      <x v="437"/>
      <x/>
    </i>
    <i r="1">
      <x v="1024"/>
      <x v="2"/>
      <x v="777"/>
      <x/>
    </i>
    <i r="1">
      <x v="2223"/>
      <x v="18"/>
      <x v="1466"/>
      <x v="1"/>
    </i>
    <i r="1">
      <x v="2397"/>
      <x v="18"/>
      <x v="523"/>
      <x v="9"/>
    </i>
    <i r="1">
      <x v="1850"/>
      <x v="3"/>
      <x v="777"/>
      <x/>
    </i>
    <i r="1">
      <x v="1413"/>
      <x v="12"/>
      <x v="999"/>
      <x v="1"/>
    </i>
    <i r="1">
      <x v="1225"/>
      <x v="12"/>
      <x v="862"/>
      <x/>
    </i>
    <i r="1">
      <x v="2516"/>
      <x v="18"/>
      <x v="1648"/>
      <x v="9"/>
    </i>
    <i r="1">
      <x v="1144"/>
      <x v="1"/>
      <x v="831"/>
      <x v="9"/>
    </i>
    <i r="1">
      <x v="2249"/>
      <x v="3"/>
      <x v="121"/>
      <x v="9"/>
    </i>
    <i r="1">
      <x v="2483"/>
      <x v="18"/>
      <x v="367"/>
      <x v="9"/>
    </i>
    <i r="1">
      <x v="2380"/>
      <x v="18"/>
      <x v="231"/>
      <x v="9"/>
    </i>
    <i r="1">
      <x v="1640"/>
      <x v="3"/>
      <x v="156"/>
      <x v="9"/>
    </i>
    <i r="1">
      <x v="1336"/>
      <x v="12"/>
      <x v="109"/>
      <x v="21"/>
    </i>
    <i r="1">
      <x v="2076"/>
      <x v="3"/>
      <x v="373"/>
      <x v="9"/>
    </i>
    <i r="1">
      <x v="894"/>
      <x v="9"/>
      <x v="238"/>
      <x v="9"/>
    </i>
    <i r="1">
      <x v="656"/>
      <x v="9"/>
      <x v="527"/>
      <x v="9"/>
    </i>
    <i r="1">
      <x v="1775"/>
      <x v="15"/>
      <x v="815"/>
      <x v="9"/>
    </i>
    <i r="1">
      <x v="2054"/>
      <x v="3"/>
      <x v="1422"/>
      <x v="9"/>
    </i>
    <i r="1">
      <x v="2136"/>
      <x v="3"/>
      <x v="1458"/>
      <x v="9"/>
    </i>
    <i r="1">
      <x v="2404"/>
      <x v="3"/>
      <x v="1592"/>
      <x v="9"/>
    </i>
    <i r="1">
      <x v="130"/>
      <x v="5"/>
      <x v="119"/>
      <x v="1"/>
    </i>
    <i r="1">
      <x v="1699"/>
      <x v="3"/>
      <x v="156"/>
      <x v="9"/>
    </i>
    <i r="1">
      <x v="1532"/>
      <x v="3"/>
      <x v="300"/>
      <x v="9"/>
    </i>
    <i r="1">
      <x v="2347"/>
      <x v="18"/>
      <x v="121"/>
      <x v="9"/>
    </i>
    <i r="1">
      <x v="2317"/>
      <x v="18"/>
      <x v="1444"/>
      <x v="9"/>
    </i>
    <i r="1">
      <x v="2296"/>
      <x v="18"/>
      <x v="87"/>
      <x v="9"/>
    </i>
    <i r="1">
      <x v="65"/>
      <x v="4"/>
      <x v="61"/>
      <x v="1"/>
    </i>
    <i r="1">
      <x v="124"/>
      <x v="5"/>
      <x v="113"/>
      <x v="1"/>
    </i>
    <i r="1">
      <x v="910"/>
      <x v="9"/>
      <x v="50"/>
      <x v="9"/>
    </i>
    <i r="1">
      <x v="315"/>
      <x v="5"/>
      <x v="259"/>
      <x v="1"/>
    </i>
    <i r="1">
      <x v="2151"/>
      <x v="3"/>
      <x v="470"/>
      <x v="9"/>
    </i>
    <i r="1">
      <x v="1075"/>
      <x/>
      <x v="774"/>
      <x v="1"/>
    </i>
    <i r="1">
      <x v="2283"/>
      <x v="3"/>
      <x v="1516"/>
      <x v="9"/>
    </i>
    <i r="1">
      <x v="2089"/>
      <x v="16"/>
      <x v="754"/>
      <x/>
    </i>
    <i r="1">
      <x v="603"/>
      <x v="8"/>
      <x v="483"/>
      <x v="1"/>
    </i>
    <i r="1">
      <x v="2550"/>
      <x v="1"/>
      <x v="296"/>
      <x v="1"/>
    </i>
    <i r="1">
      <x v="1992"/>
      <x v="1"/>
      <x v="1393"/>
      <x v="1"/>
    </i>
    <i r="1">
      <x v="2597"/>
      <x v="18"/>
      <x v="288"/>
      <x v="9"/>
    </i>
    <i r="1">
      <x v="1014"/>
      <x v="2"/>
      <x v="777"/>
      <x/>
    </i>
    <i r="1">
      <x v="1364"/>
      <x v="14"/>
      <x v="121"/>
      <x/>
    </i>
    <i r="1">
      <x v="2564"/>
      <x v="3"/>
      <x v="1677"/>
      <x v="1"/>
    </i>
    <i r="1">
      <x v="2577"/>
      <x v="18"/>
      <x v="1685"/>
      <x v="9"/>
    </i>
    <i r="1">
      <x v="224"/>
      <x v="5"/>
      <x v="189"/>
      <x v="1"/>
    </i>
    <i r="1">
      <x v="1985"/>
      <x v="1"/>
      <x v="1387"/>
      <x v="1"/>
    </i>
    <i r="1">
      <x v="2191"/>
      <x v="3"/>
      <x v="884"/>
      <x v="1"/>
    </i>
    <i r="1">
      <x v="1768"/>
      <x v="3"/>
      <x v="239"/>
      <x v="9"/>
    </i>
    <i r="1">
      <x v="2416"/>
      <x v="18"/>
      <x v="239"/>
      <x v="9"/>
    </i>
    <i r="1">
      <x v="1197"/>
      <x/>
      <x v="794"/>
      <x v="9"/>
    </i>
    <i r="1">
      <x v="859"/>
      <x v="9"/>
      <x v="687"/>
      <x v="9"/>
    </i>
    <i r="1">
      <x v="2145"/>
      <x v="18"/>
      <x v="1465"/>
      <x v="9"/>
    </i>
    <i r="1">
      <x v="943"/>
      <x v="9"/>
      <x v="749"/>
      <x/>
    </i>
    <i r="1">
      <x v="1675"/>
      <x v="3"/>
      <x v="1194"/>
      <x v="9"/>
    </i>
    <i r="1">
      <x v="1282"/>
      <x v="12"/>
      <x v="904"/>
      <x v="1"/>
    </i>
    <i r="1">
      <x v="1443"/>
      <x v="13"/>
      <x v="1017"/>
      <x v="1"/>
    </i>
    <i r="1">
      <x v="2153"/>
      <x v="3"/>
      <x v="1469"/>
      <x v="9"/>
    </i>
    <i r="1">
      <x v="1318"/>
      <x v="12"/>
      <x v="930"/>
      <x v="42"/>
    </i>
    <i r="1">
      <x v="1614"/>
      <x v="3"/>
      <x v="1148"/>
      <x v="9"/>
    </i>
    <i r="1">
      <x v="290"/>
      <x v="5"/>
      <x v="241"/>
      <x v="1"/>
    </i>
    <i r="1">
      <x v="1917"/>
      <x v="7"/>
      <x v="1339"/>
      <x v="1"/>
    </i>
    <i r="1">
      <x v="1015"/>
      <x/>
      <x v="777"/>
      <x/>
    </i>
    <i r="1">
      <x v="1644"/>
      <x v="3"/>
      <x v="1171"/>
      <x v="9"/>
    </i>
    <i r="1">
      <x v="449"/>
      <x v="6"/>
      <x v="370"/>
      <x v="1"/>
    </i>
    <i r="1">
      <x v="2554"/>
      <x v="3"/>
      <x v="1668"/>
      <x v="9"/>
    </i>
    <i r="1">
      <x v="2609"/>
      <x v="1"/>
      <x v="781"/>
      <x v="1"/>
    </i>
    <i r="1">
      <x v="383"/>
      <x/>
      <x v="318"/>
      <x v="9"/>
    </i>
    <i r="1">
      <x v="1538"/>
      <x v="3"/>
      <x v="797"/>
      <x v="9"/>
    </i>
    <i r="1">
      <x v="1246"/>
      <x v="13"/>
      <x v="879"/>
      <x v="1"/>
    </i>
    <i r="1">
      <x v="2222"/>
      <x v="18"/>
      <x v="1507"/>
      <x v="1"/>
    </i>
    <i r="1">
      <x v="101"/>
      <x v="4"/>
      <x v="55"/>
      <x v="1"/>
    </i>
    <i r="1">
      <x v="508"/>
      <x/>
      <x v="409"/>
      <x v="9"/>
    </i>
    <i r="1">
      <x v="2027"/>
      <x v="1"/>
      <x v="1410"/>
      <x v="1"/>
    </i>
    <i r="1">
      <x v="1228"/>
      <x v="12"/>
      <x v="864"/>
      <x/>
    </i>
    <i r="1">
      <x v="582"/>
      <x v="8"/>
      <x v="197"/>
      <x v="1"/>
    </i>
    <i r="1">
      <x v="1372"/>
      <x v="12"/>
      <x v="970"/>
      <x v="1"/>
    </i>
    <i r="1">
      <x v="1978"/>
      <x v="1"/>
      <x v="777"/>
      <x v="1"/>
    </i>
    <i r="1">
      <x v="150"/>
      <x v="5"/>
      <x v="80"/>
      <x v="1"/>
    </i>
    <i r="1">
      <x v="997"/>
      <x v="1"/>
      <x v="365"/>
      <x v="1"/>
    </i>
    <i r="1">
      <x v="1"/>
      <x v="5"/>
      <x v="1"/>
      <x/>
    </i>
    <i r="1">
      <x v="1284"/>
      <x v="12"/>
      <x v="906"/>
      <x v="1"/>
    </i>
    <i r="1">
      <x v="1740"/>
      <x v="3"/>
      <x v="1239"/>
      <x v="9"/>
    </i>
    <i r="1">
      <x v="1674"/>
      <x v="3"/>
      <x v="1168"/>
      <x v="9"/>
    </i>
    <i r="1">
      <x v="743"/>
      <x v="9"/>
      <x v="231"/>
      <x v="9"/>
    </i>
    <i r="1">
      <x v="2453"/>
      <x v="18"/>
      <x v="1614"/>
      <x v="9"/>
    </i>
    <i r="1">
      <x v="31"/>
      <x v="5"/>
      <x v="30"/>
      <x/>
    </i>
    <i r="1">
      <x v="2412"/>
      <x v="18"/>
      <x v="367"/>
      <x v="9"/>
    </i>
    <i r="1">
      <x v="1428"/>
      <x v="12"/>
      <x v="59"/>
      <x v="37"/>
    </i>
    <i r="1">
      <x v="2272"/>
      <x v="3"/>
      <x v="607"/>
      <x v="9"/>
    </i>
    <i r="1">
      <x v="891"/>
      <x v="9"/>
      <x v="712"/>
      <x v="9"/>
    </i>
    <i r="1">
      <x v="2573"/>
      <x v="18"/>
      <x v="175"/>
      <x v="9"/>
    </i>
    <i r="1">
      <x v="648"/>
      <x v="9"/>
      <x v="521"/>
      <x v="9"/>
    </i>
    <i r="1">
      <x v="2473"/>
      <x v="18"/>
      <x v="1125"/>
      <x v="9"/>
    </i>
    <i r="1">
      <x v="344"/>
      <x/>
      <x v="101"/>
      <x/>
    </i>
    <i r="1">
      <x v="2467"/>
      <x v="18"/>
      <x v="231"/>
      <x v="9"/>
    </i>
    <i r="1">
      <x v="1239"/>
      <x v="12"/>
      <x v="873"/>
      <x v="35"/>
    </i>
    <i r="1">
      <x v="1107"/>
      <x/>
      <x v="815"/>
      <x v="1"/>
    </i>
    <i r="1">
      <x v="1403"/>
      <x v="12"/>
      <x v="991"/>
      <x v="1"/>
    </i>
    <i r="1">
      <x v="819"/>
      <x v="9"/>
      <x v="659"/>
      <x v="9"/>
    </i>
    <i r="1">
      <x v="1875"/>
      <x v="1"/>
      <x v="799"/>
      <x v="1"/>
    </i>
    <i r="1">
      <x v="1316"/>
      <x v="12"/>
      <x v="928"/>
      <x v="1"/>
    </i>
    <i r="1">
      <x v="479"/>
      <x/>
      <x v="116"/>
      <x v="9"/>
    </i>
    <i r="1">
      <x v="1897"/>
      <x v="1"/>
      <x v="1329"/>
      <x v="1"/>
    </i>
    <i r="1">
      <x v="1527"/>
      <x v="3"/>
      <x v="1079"/>
      <x v="9"/>
    </i>
    <i r="1">
      <x v="1955"/>
      <x v="7"/>
      <x v="1364"/>
      <x v="1"/>
    </i>
    <i r="1">
      <x v="2205"/>
      <x v="3"/>
      <x v="1456"/>
      <x v="1"/>
    </i>
    <i r="1">
      <x v="1397"/>
      <x v="12"/>
      <x v="107"/>
      <x v="1"/>
    </i>
    <i r="1">
      <x v="1128"/>
      <x/>
      <x v="827"/>
      <x v="1"/>
    </i>
    <i r="1">
      <x v="2599"/>
      <x v="18"/>
      <x v="1696"/>
      <x v="9"/>
    </i>
    <i r="1">
      <x v="263"/>
      <x v="5"/>
      <x v="217"/>
      <x v="1"/>
    </i>
    <i r="1">
      <x v="2593"/>
      <x v="18"/>
      <x v="121"/>
      <x v="9"/>
    </i>
    <i r="1">
      <x v="438"/>
      <x/>
      <x v="362"/>
      <x v="9"/>
    </i>
    <i r="1">
      <x v="1619"/>
      <x v="3"/>
      <x v="1153"/>
      <x v="9"/>
    </i>
    <i r="1">
      <x v="2509"/>
      <x v="3"/>
      <x v="39"/>
      <x v="9"/>
    </i>
    <i r="1">
      <x v="1881"/>
      <x v="1"/>
      <x v="1322"/>
      <x v="1"/>
    </i>
    <i r="1">
      <x v="749"/>
      <x v="9"/>
      <x v="602"/>
      <x v="9"/>
    </i>
    <i r="1">
      <x v="2424"/>
      <x v="3"/>
      <x v="1483"/>
      <x v="9"/>
    </i>
    <i r="1">
      <x v="2031"/>
      <x v="1"/>
      <x v="1322"/>
      <x v="1"/>
    </i>
    <i r="1">
      <x v="834"/>
      <x v="9"/>
      <x v="669"/>
      <x v="9"/>
    </i>
    <i r="1">
      <x v="2561"/>
      <x v="16"/>
      <x v="1674"/>
      <x v="1"/>
    </i>
    <i r="1">
      <x v="2484"/>
      <x v="18"/>
      <x v="1629"/>
      <x v="1"/>
    </i>
    <i r="1">
      <x v="1386"/>
      <x v="12"/>
      <x v="979"/>
      <x v="1"/>
    </i>
    <i r="1">
      <x v="861"/>
      <x v="9"/>
      <x v="688"/>
      <x v="9"/>
    </i>
    <i r="1">
      <x v="323"/>
      <x v="5"/>
      <x v="267"/>
      <x v="1"/>
    </i>
    <i r="1">
      <x v="1899"/>
      <x v="1"/>
      <x v="282"/>
      <x v="1"/>
    </i>
    <i r="1">
      <x v="739"/>
      <x v="9"/>
      <x v="595"/>
      <x v="9"/>
    </i>
    <i r="1">
      <x v="867"/>
      <x v="9"/>
      <x v="576"/>
      <x v="9"/>
    </i>
    <i r="1">
      <x v="2360"/>
      <x v="3"/>
      <x v="1568"/>
      <x v="9"/>
    </i>
    <i r="1">
      <x v="1148"/>
      <x/>
      <x v="781"/>
      <x v="1"/>
    </i>
    <i r="1">
      <x v="1843"/>
      <x v="3"/>
      <x v="777"/>
      <x/>
    </i>
    <i r="1">
      <x v="486"/>
      <x/>
      <x v="392"/>
      <x v="9"/>
    </i>
    <i r="1">
      <x v="2569"/>
      <x v="18"/>
      <x v="238"/>
      <x v="9"/>
    </i>
    <i r="1">
      <x v="2079"/>
      <x v="3"/>
      <x v="1433"/>
      <x v="9"/>
    </i>
    <i r="1">
      <x v="1919"/>
      <x v="7"/>
      <x v="37"/>
      <x v="1"/>
    </i>
    <i r="1">
      <x v="1018"/>
      <x v="2"/>
      <x v="777"/>
      <x/>
    </i>
    <i r="1">
      <x v="1408"/>
      <x v="12"/>
      <x v="995"/>
      <x v="1"/>
    </i>
    <i r="1">
      <x v="1129"/>
      <x/>
      <x v="828"/>
      <x v="1"/>
    </i>
    <i r="1">
      <x v="1889"/>
      <x v="1"/>
      <x v="768"/>
      <x v="1"/>
    </i>
    <i r="1">
      <x v="1437"/>
      <x v="12"/>
      <x v="1012"/>
      <x v="1"/>
    </i>
    <i r="1">
      <x v="1427"/>
      <x v="12"/>
      <x v="1007"/>
      <x v="6"/>
    </i>
    <i r="1">
      <x v="2598"/>
      <x v="18"/>
      <x v="1695"/>
      <x v="9"/>
    </i>
    <i r="1">
      <x v="892"/>
      <x v="9"/>
      <x v="713"/>
      <x v="9"/>
    </i>
    <i r="1">
      <x v="1115"/>
      <x/>
      <x v="799"/>
      <x v="9"/>
    </i>
    <i r="1">
      <x v="776"/>
      <x v="9"/>
      <x v="625"/>
      <x v="1"/>
    </i>
    <i r="1">
      <x v="814"/>
      <x v="9"/>
      <x v="655"/>
      <x v="1"/>
    </i>
    <i r="1">
      <x v="1420"/>
      <x v="12"/>
      <x v="448"/>
      <x v="1"/>
    </i>
    <i r="1">
      <x v="922"/>
      <x v="9"/>
      <x v="733"/>
      <x v="9"/>
    </i>
    <i r="1">
      <x v="1008"/>
      <x v="1"/>
      <x v="215"/>
      <x v="9"/>
    </i>
    <i r="1">
      <x v="2127"/>
      <x v="18"/>
      <x v="1452"/>
      <x v="9"/>
    </i>
    <i r="1">
      <x v="1781"/>
      <x v="3"/>
      <x v="782"/>
      <x/>
    </i>
    <i r="1">
      <x v="827"/>
      <x v="9"/>
      <x v="121"/>
      <x v="1"/>
    </i>
    <i r="1">
      <x v="1229"/>
      <x v="12"/>
      <x v="865"/>
      <x/>
    </i>
    <i r="1">
      <x v="2444"/>
      <x v="18"/>
      <x v="1613"/>
      <x v="9"/>
    </i>
    <i r="1">
      <x v="2541"/>
      <x v="18"/>
      <x v="1663"/>
      <x v="9"/>
    </i>
    <i r="1">
      <x v="2207"/>
      <x v="3"/>
      <x v="102"/>
      <x v="9"/>
    </i>
    <i r="1">
      <x v="750"/>
      <x v="9"/>
      <x v="231"/>
      <x v="9"/>
    </i>
    <i r="1">
      <x v="1131"/>
      <x/>
      <x v="292"/>
      <x v="1"/>
    </i>
    <i r="1">
      <x v="2007"/>
      <x v="3"/>
      <x v="1037"/>
      <x/>
    </i>
    <i r="1">
      <x v="998"/>
      <x/>
      <x v="777"/>
      <x/>
    </i>
    <i r="1">
      <x v="2108"/>
      <x v="1"/>
      <x v="1410"/>
      <x v="1"/>
    </i>
    <i r="1">
      <x v="1359"/>
      <x v="12"/>
      <x v="962"/>
      <x v="1"/>
    </i>
    <i r="1">
      <x v="2308"/>
      <x v="3"/>
      <x v="1543"/>
      <x v="9"/>
    </i>
    <i r="1">
      <x v="2567"/>
      <x v="18"/>
      <x v="1679"/>
      <x v="1"/>
    </i>
    <i r="1">
      <x v="2543"/>
      <x v="18"/>
      <x v="239"/>
      <x v="9"/>
    </i>
    <i r="1">
      <x v="2421"/>
      <x v="18"/>
      <x v="1604"/>
      <x v="1"/>
    </i>
    <i r="1">
      <x v="756"/>
      <x v="9"/>
      <x v="607"/>
      <x v="9"/>
    </i>
    <i r="1">
      <x v="1612"/>
      <x v="3"/>
      <x v="1146"/>
      <x v="9"/>
    </i>
    <i r="1">
      <x v="294"/>
      <x v="5"/>
      <x v="245"/>
      <x v="1"/>
    </i>
    <i r="1">
      <x v="2513"/>
      <x v="3"/>
      <x v="49"/>
      <x v="1"/>
    </i>
    <i r="1">
      <x v="2043"/>
      <x v="3"/>
      <x v="1409"/>
      <x/>
    </i>
    <i r="1">
      <x v="1370"/>
      <x v="12"/>
      <x v="633"/>
      <x v="35"/>
    </i>
    <i r="1">
      <x v="953"/>
      <x v="9"/>
      <x v="758"/>
      <x/>
    </i>
    <i r="1">
      <x v="2534"/>
      <x v="18"/>
      <x v="49"/>
      <x v="1"/>
    </i>
    <i r="1">
      <x v="2058"/>
      <x v="1"/>
      <x v="1424"/>
      <x v="1"/>
    </i>
    <i r="1">
      <x v="152"/>
      <x v="5"/>
      <x v="39"/>
      <x v="1"/>
    </i>
    <i r="1">
      <x v="2003"/>
      <x v="1"/>
      <x v="1398"/>
      <x v="1"/>
    </i>
    <i r="1">
      <x v="2197"/>
      <x v="18"/>
      <x v="102"/>
      <x v="9"/>
    </i>
    <i r="1">
      <x v="831"/>
      <x v="9"/>
      <x v="667"/>
      <x v="9"/>
    </i>
    <i r="1">
      <x v="1350"/>
      <x v="12"/>
      <x v="954"/>
      <x v="1"/>
    </i>
    <i r="1">
      <x v="1169"/>
      <x/>
      <x v="820"/>
      <x v="1"/>
    </i>
    <i r="1">
      <x v="239"/>
      <x v="5"/>
      <x v="201"/>
      <x v="1"/>
    </i>
    <i r="1">
      <x v="2155"/>
      <x v="3"/>
      <x v="1265"/>
      <x v="9"/>
    </i>
    <i r="1">
      <x v="451"/>
      <x v="6"/>
      <x v="296"/>
      <x/>
    </i>
    <i r="1">
      <x v="2505"/>
      <x v="18"/>
      <x v="1643"/>
      <x v="9"/>
    </i>
    <i r="1">
      <x v="170"/>
      <x v="5"/>
      <x v="150"/>
      <x v="1"/>
    </i>
    <i r="1">
      <x v="2595"/>
      <x v="18"/>
      <x v="1694"/>
      <x v="9"/>
    </i>
    <i r="1">
      <x v="673"/>
      <x v="9"/>
      <x v="541"/>
      <x v="9"/>
    </i>
    <i r="1">
      <x v="2014"/>
      <x v="1"/>
      <x v="282"/>
      <x v="1"/>
    </i>
    <i r="1">
      <x v="159"/>
      <x v="5"/>
      <x v="121"/>
      <x v="1"/>
    </i>
    <i r="1">
      <x v="187"/>
      <x v="5"/>
      <x v="147"/>
      <x v="1"/>
    </i>
    <i r="1">
      <x v="1195"/>
      <x v="11"/>
      <x v="840"/>
      <x v="9"/>
    </i>
    <i r="1">
      <x v="2525"/>
      <x v="3"/>
      <x v="1654"/>
      <x v="9"/>
    </i>
    <i r="1">
      <x v="104"/>
      <x v="4"/>
      <x v="95"/>
      <x v="1"/>
    </i>
    <i r="1">
      <x v="2219"/>
      <x v="16"/>
      <x v="1505"/>
      <x v="1"/>
    </i>
    <i r="1">
      <x v="289"/>
      <x v="5"/>
      <x v="240"/>
      <x v="1"/>
    </i>
    <i r="1">
      <x v="882"/>
      <x v="9"/>
      <x v="706"/>
      <x v="9"/>
    </i>
    <i r="1">
      <x v="396"/>
      <x/>
      <x v="327"/>
      <x v="9"/>
    </i>
    <i r="1">
      <x v="1860"/>
      <x v="1"/>
      <x v="777"/>
      <x v="1"/>
    </i>
    <i r="1">
      <x v="682"/>
      <x v="9"/>
      <x v="550"/>
      <x v="9"/>
    </i>
    <i r="1">
      <x v="487"/>
      <x/>
      <x v="393"/>
      <x v="9"/>
    </i>
    <i r="1">
      <x v="915"/>
      <x v="9"/>
      <x v="50"/>
      <x v="9"/>
    </i>
    <i r="1">
      <x v="2600"/>
      <x v="18"/>
      <x v="1697"/>
      <x v="9"/>
    </i>
    <i r="1">
      <x v="2068"/>
      <x v="19"/>
      <x v="1429"/>
      <x/>
    </i>
    <i r="1">
      <x v="2560"/>
      <x v="15"/>
      <x v="1673"/>
      <x v="9"/>
    </i>
    <i r="1">
      <x v="1352"/>
      <x v="12"/>
      <x v="956"/>
      <x v="1"/>
    </i>
    <i r="1">
      <x v="559"/>
      <x v="8"/>
      <x v="450"/>
      <x v="1"/>
    </i>
    <i r="1">
      <x v="2420"/>
      <x v="18"/>
      <x v="1603"/>
      <x v="9"/>
    </i>
    <i r="1">
      <x v="1448"/>
      <x v="12"/>
      <x v="1021"/>
      <x v="47"/>
    </i>
    <i r="1">
      <x v="1265"/>
      <x v="12"/>
      <x v="890"/>
      <x v="1"/>
    </i>
    <i r="1">
      <x v="1861"/>
      <x v="3"/>
      <x v="1311"/>
      <x/>
    </i>
    <i r="1">
      <x v="2154"/>
      <x v="3"/>
      <x v="838"/>
      <x v="9"/>
    </i>
    <i r="1">
      <x v="2123"/>
      <x v="18"/>
      <x v="327"/>
      <x v="1"/>
    </i>
    <i r="1">
      <x v="2260"/>
      <x v="1"/>
      <x v="763"/>
      <x v="1"/>
    </i>
    <i r="1">
      <x v="1852"/>
      <x v="3"/>
      <x v="777"/>
      <x/>
    </i>
    <i r="1">
      <x v="2481"/>
      <x v="3"/>
      <x v="80"/>
      <x v="1"/>
    </i>
    <i r="1">
      <x v="1774"/>
      <x v="15"/>
      <x v="772"/>
      <x v="9"/>
    </i>
    <i r="1">
      <x v="770"/>
      <x v="9"/>
      <x v="621"/>
      <x v="9"/>
    </i>
    <i r="1">
      <x v="955"/>
      <x v="9"/>
      <x v="760"/>
      <x/>
    </i>
    <i r="1">
      <x v="1198"/>
      <x v="2"/>
      <x v="847"/>
      <x v="1"/>
    </i>
    <i r="1">
      <x v="1037"/>
      <x/>
      <x v="775"/>
      <x/>
    </i>
    <i r="1">
      <x v="99"/>
      <x v="4"/>
      <x v="92"/>
      <x v="1"/>
    </i>
    <i r="1">
      <x v="358"/>
      <x/>
      <x v="295"/>
      <x/>
    </i>
    <i r="1">
      <x v="1430"/>
      <x v="12"/>
      <x v="1008"/>
      <x v="46"/>
    </i>
    <i r="1">
      <x v="445"/>
      <x v="6"/>
      <x v="366"/>
      <x v="1"/>
    </i>
    <i r="1">
      <x v="1432"/>
      <x v="13"/>
      <x v="1010"/>
      <x v="1"/>
    </i>
    <i r="1">
      <x v="1447"/>
      <x v="12"/>
      <x v="1020"/>
      <x v="1"/>
    </i>
    <i r="1">
      <x v="2518"/>
      <x v="18"/>
      <x v="1649"/>
      <x v="9"/>
    </i>
    <i r="1">
      <x v="1876"/>
      <x v="1"/>
      <x v="1319"/>
      <x v="1"/>
    </i>
    <i r="1">
      <x v="835"/>
      <x v="9"/>
      <x v="670"/>
      <x v="9"/>
    </i>
    <i r="1">
      <x v="1676"/>
      <x v="3"/>
      <x v="1195"/>
      <x v="9"/>
    </i>
    <i r="1">
      <x v="1027"/>
      <x v="2"/>
      <x v="777"/>
      <x/>
    </i>
    <i r="1">
      <x v="1665"/>
      <x v="3"/>
      <x v="560"/>
      <x v="9"/>
    </i>
    <i r="1">
      <x v="440"/>
      <x/>
      <x v="296"/>
      <x/>
    </i>
    <i r="1">
      <x v="594"/>
      <x v="8"/>
      <x v="59"/>
      <x v="1"/>
    </i>
    <i r="1">
      <x v="1231"/>
      <x v="12"/>
      <x v="867"/>
      <x v="1"/>
    </i>
    <i r="1">
      <x v="1117"/>
      <x/>
      <x v="820"/>
      <x v="1"/>
    </i>
    <i r="1">
      <x v="1362"/>
      <x v="12"/>
      <x v="954"/>
      <x v="1"/>
    </i>
    <i r="1">
      <x v="1682"/>
      <x v="3"/>
      <x v="231"/>
      <x v="9"/>
    </i>
    <i r="1">
      <x v="2448"/>
      <x v="18"/>
      <x v="327"/>
      <x v="1"/>
    </i>
    <i r="1">
      <x v="1346"/>
      <x v="12"/>
      <x v="950"/>
      <x v="1"/>
    </i>
    <i r="1">
      <x v="2507"/>
      <x v="1"/>
      <x v="365"/>
      <x v="1"/>
    </i>
    <i r="1">
      <x v="1686"/>
      <x v="3"/>
      <x v="231"/>
      <x v="9"/>
    </i>
    <i r="1">
      <x v="1823"/>
      <x v="3"/>
      <x v="1285"/>
      <x/>
    </i>
    <i r="1">
      <x v="1210"/>
      <x v="12"/>
      <x v="850"/>
      <x/>
    </i>
    <i r="1">
      <x v="493"/>
      <x/>
      <x v="397"/>
      <x v="9"/>
    </i>
    <i r="1">
      <x v="1391"/>
      <x v="12"/>
      <x v="946"/>
      <x v="42"/>
    </i>
    <i r="1">
      <x v="293"/>
      <x v="5"/>
      <x v="244"/>
      <x v="1"/>
    </i>
    <i r="1">
      <x v="1634"/>
      <x v="3"/>
      <x v="1163"/>
      <x v="9"/>
    </i>
    <i r="1">
      <x v="2264"/>
      <x v="16"/>
      <x v="102"/>
      <x v="1"/>
    </i>
    <i r="1">
      <x v="897"/>
      <x v="9"/>
      <x v="717"/>
      <x v="9"/>
    </i>
    <i r="1">
      <x v="302"/>
      <x v="5"/>
      <x v="252"/>
      <x v="1"/>
    </i>
    <i r="1">
      <x v="583"/>
      <x v="8"/>
      <x v="469"/>
      <x v="1"/>
    </i>
    <i r="1">
      <x v="919"/>
      <x v="9"/>
      <x v="175"/>
      <x v="9"/>
    </i>
    <i r="1">
      <x v="1832"/>
      <x v="7"/>
      <x v="296"/>
      <x/>
    </i>
    <i r="1">
      <x v="1872"/>
      <x v="3"/>
      <x v="296"/>
      <x/>
    </i>
    <i r="1">
      <x v="1678"/>
      <x v="3"/>
      <x v="1197"/>
      <x v="9"/>
    </i>
    <i r="1">
      <x v="587"/>
      <x v="8"/>
      <x v="473"/>
      <x v="1"/>
    </i>
    <i r="1">
      <x v="169"/>
      <x v="5"/>
      <x v="149"/>
      <x v="1"/>
    </i>
    <i r="1">
      <x v="1405"/>
      <x v="12"/>
      <x v="992"/>
      <x v="1"/>
    </i>
    <i r="1">
      <x v="195"/>
      <x v="5"/>
      <x v="117"/>
      <x v="1"/>
    </i>
    <i r="1">
      <x v="613"/>
      <x v="9"/>
      <x v="492"/>
      <x v="9"/>
    </i>
    <i r="1">
      <x v="2581"/>
      <x v="1"/>
      <x v="1687"/>
      <x v="1"/>
    </i>
    <i r="1">
      <x v="2094"/>
      <x v="3"/>
      <x v="470"/>
      <x v="9"/>
    </i>
    <i r="1">
      <x v="1537"/>
      <x v="3"/>
      <x v="1087"/>
      <x v="9"/>
    </i>
    <i r="1">
      <x v="2052"/>
      <x v="1"/>
      <x v="1383"/>
      <x v="1"/>
    </i>
    <i r="1">
      <x v="1643"/>
      <x v="3"/>
      <x v="1170"/>
      <x v="9"/>
    </i>
    <i r="1">
      <x v="1416"/>
      <x v="12"/>
      <x v="1001"/>
      <x v="1"/>
    </i>
    <i r="1">
      <x v="85"/>
      <x v="5"/>
      <x v="80"/>
      <x v="1"/>
    </i>
    <i r="1">
      <x v="1653"/>
      <x v="3"/>
      <x v="1177"/>
      <x v="9"/>
    </i>
    <i r="1">
      <x v="1319"/>
      <x v="12"/>
      <x v="931"/>
      <x v="1"/>
    </i>
    <i r="1">
      <x v="332"/>
      <x v="5"/>
      <x v="274"/>
      <x v="1"/>
    </i>
    <i r="1">
      <x v="274"/>
      <x v="5"/>
      <x v="226"/>
      <x v="1"/>
    </i>
    <i r="1">
      <x v="51"/>
      <x v="5"/>
      <x v="49"/>
      <x v="1"/>
    </i>
    <i r="1">
      <x v="1603"/>
      <x v="3"/>
      <x v="1140"/>
      <x v="9"/>
    </i>
    <i r="1">
      <x v="1879"/>
      <x v="1"/>
      <x v="1321"/>
      <x v="1"/>
    </i>
    <i r="1">
      <x v="2035"/>
      <x v="1"/>
      <x v="1415"/>
      <x v="1"/>
    </i>
    <i r="1">
      <x v="1959"/>
      <x v="7"/>
      <x v="967"/>
      <x v="1"/>
    </i>
    <i r="1">
      <x v="2141"/>
      <x v="16"/>
      <x v="1461"/>
      <x v="1"/>
    </i>
    <i r="1">
      <x v="1038"/>
      <x/>
      <x v="775"/>
      <x/>
    </i>
    <i r="1">
      <x v="2061"/>
      <x v="3"/>
      <x v="122"/>
      <x v="9"/>
    </i>
    <i r="1">
      <x v="1827"/>
      <x v="3"/>
      <x v="1289"/>
      <x/>
    </i>
    <i r="1">
      <x v="1685"/>
      <x v="3"/>
      <x v="1202"/>
      <x v="9"/>
    </i>
    <i r="1">
      <x v="2435"/>
      <x v="18"/>
      <x v="80"/>
      <x v="1"/>
    </i>
    <i r="1">
      <x v="213"/>
      <x v="5"/>
      <x v="180"/>
      <x v="1"/>
    </i>
    <i r="1">
      <x v="2562"/>
      <x v="16"/>
      <x v="1675"/>
      <x v="1"/>
    </i>
    <i r="1">
      <x v="79"/>
      <x v="4"/>
      <x v="75"/>
      <x v="1"/>
    </i>
    <i r="1">
      <x v="765"/>
      <x v="9"/>
      <x v="616"/>
      <x v="9"/>
    </i>
    <i r="1">
      <x v="1312"/>
      <x v="12"/>
      <x v="884"/>
      <x v="41"/>
    </i>
    <i r="1">
      <x v="712"/>
      <x v="9"/>
      <x v="574"/>
      <x v="26"/>
    </i>
    <i r="1">
      <x v="1654"/>
      <x v="3"/>
      <x v="1178"/>
      <x v="9"/>
    </i>
    <i r="1">
      <x v="602"/>
      <x v="8"/>
      <x v="69"/>
      <x v="1"/>
    </i>
    <i r="1">
      <x v="2479"/>
      <x v="3"/>
      <x v="1130"/>
      <x v="9"/>
    </i>
    <i r="1">
      <x v="517"/>
      <x/>
      <x v="116"/>
      <x v="9"/>
    </i>
    <i r="1">
      <x v="2607"/>
      <x v="3"/>
      <x v="1702"/>
      <x v="9"/>
    </i>
    <i r="1">
      <x v="434"/>
      <x/>
      <x v="360"/>
      <x v="9"/>
    </i>
    <i r="1">
      <x v="974"/>
      <x v="10"/>
      <x v="63"/>
      <x v="9"/>
    </i>
    <i r="1">
      <x v="1862"/>
      <x v="7"/>
      <x v="1290"/>
      <x/>
    </i>
    <i r="1">
      <x v="1755"/>
      <x v="3"/>
      <x v="1245"/>
      <x v="9"/>
    </i>
    <i r="1">
      <x v="932"/>
      <x v="9"/>
      <x v="217"/>
      <x v="1"/>
    </i>
    <i r="1">
      <x v="686"/>
      <x v="9"/>
      <x v="553"/>
      <x v="9"/>
    </i>
    <i r="1">
      <x v="1649"/>
      <x v="3"/>
      <x v="1162"/>
      <x v="9"/>
    </i>
    <i r="1">
      <x v="1679"/>
      <x v="3"/>
      <x v="1198"/>
      <x v="9"/>
    </i>
    <i r="1">
      <x v="351"/>
      <x/>
      <x v="291"/>
      <x/>
    </i>
    <i r="1">
      <x v="1220"/>
      <x v="12"/>
      <x v="453"/>
      <x/>
    </i>
    <i r="1">
      <x v="246"/>
      <x v="5"/>
      <x v="208"/>
      <x v="1"/>
    </i>
    <i r="1">
      <x v="509"/>
      <x/>
      <x v="409"/>
      <x v="9"/>
    </i>
    <i r="1">
      <x v="2419"/>
      <x v="18"/>
      <x v="1602"/>
      <x v="9"/>
    </i>
    <i r="1">
      <x v="2500"/>
      <x v="18"/>
      <x v="1639"/>
      <x v="9"/>
    </i>
    <i r="1">
      <x v="1446"/>
      <x v="12"/>
      <x v="1019"/>
      <x v="1"/>
    </i>
    <i r="1">
      <x v="652"/>
      <x v="9"/>
      <x v="523"/>
      <x v="9"/>
    </i>
    <i r="1">
      <x v="1942"/>
      <x v="7"/>
      <x v="28"/>
      <x v="1"/>
    </i>
    <i r="1">
      <x v="2582"/>
      <x v="1"/>
      <x v="408"/>
      <x v="1"/>
    </i>
    <i r="1">
      <x v="160"/>
      <x v="5"/>
      <x v="102"/>
      <x v="1"/>
    </i>
    <i r="1">
      <x v="2365"/>
      <x v="18"/>
      <x v="396"/>
      <x v="9"/>
    </i>
    <i r="1">
      <x v="579"/>
      <x v="8"/>
      <x v="466"/>
      <x v="1"/>
    </i>
    <i r="1">
      <x v="225"/>
      <x v="5"/>
      <x v="190"/>
      <x v="1"/>
    </i>
    <i r="1">
      <x v="256"/>
      <x v="5"/>
      <x v="123"/>
      <x v="1"/>
    </i>
    <i r="1">
      <x v="142"/>
      <x v="5"/>
      <x v="129"/>
      <x v="1"/>
    </i>
    <i r="1">
      <x v="2181"/>
      <x v="18"/>
      <x v="1483"/>
      <x v="9"/>
    </i>
    <i r="1">
      <x v="2523"/>
      <x v="18"/>
      <x v="1652"/>
      <x v="9"/>
    </i>
    <i r="1">
      <x v="447"/>
      <x v="6"/>
      <x v="368"/>
      <x v="1"/>
    </i>
    <i r="1">
      <x v="1137"/>
      <x/>
      <x v="101"/>
      <x v="1"/>
    </i>
    <i r="1">
      <x v="1076"/>
      <x/>
      <x v="396"/>
      <x v="1"/>
    </i>
    <i r="1">
      <x v="987"/>
      <x v="10"/>
      <x v="121"/>
      <x v="9"/>
    </i>
    <i r="1">
      <x v="893"/>
      <x v="9"/>
      <x v="714"/>
      <x v="9"/>
    </i>
    <i r="1">
      <x v="1085"/>
      <x v="2"/>
      <x v="763"/>
      <x v="1"/>
    </i>
    <i r="1">
      <x v="869"/>
      <x v="9"/>
      <x v="694"/>
      <x v="9"/>
    </i>
    <i r="1">
      <x v="2544"/>
      <x v="3"/>
      <x v="911"/>
      <x v="9"/>
    </i>
    <i r="1">
      <x v="207"/>
      <x v="5"/>
      <x v="175"/>
      <x v="1"/>
    </i>
    <i r="1">
      <x v="1005"/>
      <x v="1"/>
      <x v="360"/>
      <x v="9"/>
    </i>
    <i r="1">
      <x v="58"/>
      <x v="5"/>
      <x v="56"/>
      <x v="1"/>
    </i>
    <i r="1">
      <x v="854"/>
      <x v="9"/>
      <x v="683"/>
      <x v="9"/>
    </i>
    <i r="1">
      <x v="1562"/>
      <x v="3"/>
      <x v="1098"/>
      <x v="9"/>
    </i>
    <i r="1">
      <x v="1798"/>
      <x v="17"/>
      <x v="1267"/>
      <x/>
    </i>
    <i r="1">
      <x v="848"/>
      <x v="9"/>
      <x v="250"/>
      <x v="9"/>
    </i>
    <i r="1">
      <x v="1200"/>
      <x v="11"/>
      <x v="202"/>
      <x v="9"/>
    </i>
    <i r="1">
      <x v="1156"/>
      <x/>
      <x v="546"/>
      <x v="1"/>
    </i>
    <i r="1">
      <x v="1595"/>
      <x v="3"/>
      <x v="63"/>
      <x v="9"/>
    </i>
    <i r="1">
      <x v="2447"/>
      <x v="16"/>
      <x v="186"/>
      <x v="1"/>
    </i>
    <i r="1">
      <x v="2287"/>
      <x v="18"/>
      <x v="296"/>
      <x v="1"/>
    </i>
    <i r="1">
      <x v="1322"/>
      <x v="12"/>
      <x v="934"/>
      <x v="1"/>
    </i>
    <i r="1">
      <x v="1526"/>
      <x v="3"/>
      <x v="1078"/>
      <x v="9"/>
    </i>
    <i r="1">
      <x v="426"/>
      <x/>
      <x v="353"/>
      <x v="9"/>
    </i>
    <i r="1">
      <x v="2587"/>
      <x v="3"/>
      <x v="1690"/>
      <x v="9"/>
    </i>
    <i r="1">
      <x v="738"/>
      <x v="9"/>
      <x v="594"/>
      <x v="9"/>
    </i>
    <i r="1">
      <x v="1868"/>
      <x v="1"/>
      <x v="777"/>
      <x v="1"/>
    </i>
    <i r="1">
      <x v="123"/>
      <x v="4"/>
      <x v="112"/>
      <x v="1"/>
    </i>
    <i r="1">
      <x v="2476"/>
      <x v="3"/>
      <x v="399"/>
      <x v="9"/>
    </i>
    <i r="1">
      <x v="2465"/>
      <x v="18"/>
      <x v="238"/>
      <x v="9"/>
    </i>
    <i r="1">
      <x v="1050"/>
      <x/>
      <x v="791"/>
      <x v="1"/>
    </i>
    <i r="1">
      <x v="2258"/>
      <x v="18"/>
      <x v="1525"/>
      <x v="9"/>
    </i>
    <i r="1">
      <x v="143"/>
      <x v="5"/>
      <x v="130"/>
      <x v="1"/>
    </i>
    <i r="1">
      <x v="1082"/>
      <x/>
      <x v="802"/>
      <x v="1"/>
    </i>
    <i r="1">
      <x v="1871"/>
      <x v="1"/>
      <x v="1317"/>
      <x v="1"/>
    </i>
    <i r="1">
      <x v="506"/>
      <x/>
      <x v="408"/>
      <x v="1"/>
    </i>
    <i r="1">
      <x v="117"/>
      <x v="5"/>
      <x v="106"/>
      <x v="1"/>
    </i>
    <i r="1">
      <x v="1237"/>
      <x v="12"/>
      <x v="206"/>
      <x v="1"/>
    </i>
    <i r="1">
      <x v="1100"/>
      <x v="1"/>
      <x v="321"/>
      <x v="9"/>
    </i>
    <i r="1">
      <x v="1642"/>
      <x v="3"/>
      <x v="1169"/>
      <x v="9"/>
    </i>
    <i r="1">
      <x v="806"/>
      <x v="9"/>
      <x v="650"/>
      <x v="1"/>
    </i>
    <i r="1">
      <x v="1051"/>
      <x v="2"/>
      <x v="774"/>
      <x/>
    </i>
    <i r="1">
      <x v="2340"/>
      <x v="3"/>
      <x v="839"/>
      <x v="9"/>
    </i>
    <i r="1">
      <x v="1809"/>
      <x v="3"/>
      <x v="1273"/>
      <x/>
    </i>
    <i r="1">
      <x v="2132"/>
      <x v="3"/>
      <x v="1455"/>
      <x v="9"/>
    </i>
    <i r="1">
      <x v="2203"/>
      <x v="3"/>
      <x v="101"/>
      <x v="1"/>
    </i>
    <i r="1">
      <x v="1484"/>
      <x v="3"/>
      <x v="1044"/>
      <x/>
    </i>
    <i r="1">
      <x v="2248"/>
      <x v="1"/>
      <x v="408"/>
      <x v="1"/>
    </i>
    <i r="1">
      <x v="976"/>
      <x v="10"/>
      <x v="215"/>
      <x v="9"/>
    </i>
    <i r="1">
      <x v="3"/>
      <x v="4"/>
      <x v="3"/>
      <x/>
    </i>
    <i r="1">
      <x v="2278"/>
      <x v="18"/>
      <x v="1532"/>
      <x v="9"/>
    </i>
    <i r="1">
      <x v="837"/>
      <x v="9"/>
      <x v="672"/>
      <x v="9"/>
    </i>
    <i r="1">
      <x v="1763"/>
      <x v="3"/>
      <x v="1253"/>
      <x v="9"/>
    </i>
    <i r="1">
      <x v="29"/>
      <x v="5"/>
      <x v="28"/>
      <x/>
    </i>
    <i r="1">
      <x v="1630"/>
      <x v="3"/>
      <x v="1160"/>
      <x v="9"/>
    </i>
    <i r="1">
      <x v="1973"/>
      <x v="7"/>
      <x v="1379"/>
      <x v="1"/>
    </i>
    <i r="1">
      <x v="2487"/>
      <x v="3"/>
      <x v="1631"/>
      <x v="1"/>
    </i>
    <i r="1">
      <x v="164"/>
      <x v="5"/>
      <x v="93"/>
      <x v="1"/>
    </i>
    <i r="1">
      <x v="1926"/>
      <x v="7"/>
      <x v="1345"/>
      <x v="1"/>
    </i>
    <i r="1">
      <x v="1120"/>
      <x v="2"/>
      <x v="823"/>
      <x v="32"/>
    </i>
    <i r="1">
      <x v="2363"/>
      <x v="18"/>
      <x v="59"/>
      <x v="9"/>
    </i>
    <i r="1">
      <x v="366"/>
      <x/>
      <x v="302"/>
      <x v="7"/>
    </i>
    <i r="1">
      <x v="132"/>
      <x v="5"/>
      <x v="121"/>
      <x v="1"/>
    </i>
    <i r="1">
      <x v="791"/>
      <x v="9"/>
      <x v="639"/>
      <x v="9"/>
    </i>
    <i r="1">
      <x v="1892"/>
      <x v="3"/>
      <x v="1327"/>
      <x/>
    </i>
    <i r="1">
      <x v="662"/>
      <x v="9"/>
      <x v="532"/>
      <x v="9"/>
    </i>
    <i r="1">
      <x v="828"/>
      <x v="9"/>
      <x v="664"/>
      <x v="1"/>
    </i>
    <i r="1">
      <x v="900"/>
      <x v="9"/>
      <x v="720"/>
      <x v="9"/>
    </i>
    <i r="1">
      <x v="2057"/>
      <x v="1"/>
      <x v="1423"/>
      <x v="1"/>
    </i>
    <i r="1">
      <x v="1285"/>
      <x v="12"/>
      <x v="894"/>
      <x v="1"/>
    </i>
    <i r="1">
      <x v="2388"/>
      <x v="3"/>
      <x v="1367"/>
      <x v="9"/>
    </i>
    <i r="1">
      <x v="2498"/>
      <x v="3"/>
      <x v="102"/>
      <x v="9"/>
    </i>
    <i r="1">
      <x v="966"/>
      <x v="10"/>
      <x v="63"/>
      <x/>
    </i>
    <i r="1">
      <x v="1710"/>
      <x v="3"/>
      <x v="965"/>
      <x v="9"/>
    </i>
    <i r="1">
      <x v="1201"/>
      <x v="11"/>
      <x v="360"/>
      <x v="9"/>
    </i>
    <i r="1">
      <x v="1191"/>
      <x v="11"/>
      <x v="360"/>
      <x v="9"/>
    </i>
    <i r="1">
      <x v="1966"/>
      <x v="7"/>
      <x v="1372"/>
      <x v="1"/>
    </i>
    <i r="1">
      <x v="1880"/>
      <x v="1"/>
      <x v="1290"/>
      <x v="1"/>
    </i>
    <i r="1">
      <x v="899"/>
      <x v="9"/>
      <x v="719"/>
      <x v="9"/>
    </i>
    <i r="1">
      <x v="1720"/>
      <x v="3"/>
      <x v="1224"/>
      <x v="9"/>
    </i>
    <i r="1">
      <x v="729"/>
      <x v="9"/>
      <x v="588"/>
      <x v="9"/>
    </i>
    <i r="1">
      <x v="1891"/>
      <x v="1"/>
      <x v="782"/>
      <x v="1"/>
    </i>
    <i r="1">
      <x v="1759"/>
      <x v="3"/>
      <x v="1249"/>
      <x v="9"/>
    </i>
    <i r="1">
      <x v="2576"/>
      <x v="18"/>
      <x v="1684"/>
      <x v="9"/>
    </i>
    <i r="1">
      <x v="52"/>
      <x v="5"/>
      <x v="50"/>
      <x v="1"/>
    </i>
    <i r="1">
      <x v="1629"/>
      <x v="3"/>
      <x v="1155"/>
      <x v="9"/>
    </i>
    <i r="1">
      <x v="118"/>
      <x v="5"/>
      <x v="107"/>
      <x v="1"/>
    </i>
    <i r="1">
      <x v="1092"/>
      <x v="2"/>
      <x v="806"/>
      <x v="32"/>
    </i>
    <i r="1">
      <x v="1761"/>
      <x v="3"/>
      <x v="1251"/>
      <x v="9"/>
    </i>
    <i r="1">
      <x v="2399"/>
      <x v="18"/>
      <x v="1589"/>
      <x v="9"/>
    </i>
    <i r="1">
      <x v="1842"/>
      <x v="3"/>
      <x v="1300"/>
      <x/>
    </i>
    <i r="1">
      <x v="1227"/>
      <x v="12"/>
      <x v="863"/>
      <x/>
    </i>
    <i r="1">
      <x v="276"/>
      <x v="5"/>
      <x v="228"/>
      <x v="1"/>
    </i>
    <i r="1">
      <x v="572"/>
      <x v="8"/>
      <x v="59"/>
      <x v="1"/>
    </i>
    <i r="1">
      <x v="668"/>
      <x v="9"/>
      <x v="537"/>
      <x v="1"/>
    </i>
    <i r="1">
      <x v="361"/>
      <x/>
      <x v="297"/>
      <x/>
    </i>
    <i r="1">
      <x v="600"/>
      <x v="8"/>
      <x v="482"/>
      <x v="1"/>
    </i>
    <i r="1">
      <x v="81"/>
      <x v="5"/>
      <x v="55"/>
      <x v="1"/>
    </i>
    <i r="1">
      <x v="62"/>
      <x v="4"/>
      <x v="59"/>
      <x v="1"/>
    </i>
    <i r="1">
      <x v="1056"/>
      <x v="1"/>
      <x v="82"/>
      <x v="9"/>
    </i>
    <i r="1">
      <x v="1803"/>
      <x v="19"/>
      <x v="1269"/>
      <x/>
    </i>
    <i r="1">
      <x v="1762"/>
      <x v="3"/>
      <x v="1252"/>
      <x v="9"/>
    </i>
    <i r="1">
      <x v="2116"/>
      <x v="18"/>
      <x v="1443"/>
      <x v="9"/>
    </i>
    <i r="1">
      <x v="818"/>
      <x v="9"/>
      <x v="658"/>
      <x v="1"/>
    </i>
    <i r="1">
      <x v="22"/>
      <x v="5"/>
      <x v="21"/>
      <x/>
    </i>
    <i r="1">
      <x v="1023"/>
      <x v="2"/>
      <x v="777"/>
      <x/>
    </i>
    <i r="1">
      <x v="1099"/>
      <x v="1"/>
      <x v="812"/>
      <x v="9"/>
    </i>
    <i r="1">
      <x v="1314"/>
      <x v="12"/>
      <x v="927"/>
      <x v="1"/>
    </i>
    <i r="1">
      <x v="1079"/>
      <x/>
      <x v="327"/>
      <x v="1"/>
    </i>
    <i r="1">
      <x v="2117"/>
      <x v="18"/>
      <x v="1444"/>
      <x v="9"/>
    </i>
    <i r="1">
      <x v="868"/>
      <x v="9"/>
      <x v="693"/>
      <x v="9"/>
    </i>
    <i r="1">
      <x v="2306"/>
      <x v="3"/>
      <x v="296"/>
      <x v="9"/>
    </i>
    <i r="1">
      <x v="1764"/>
      <x v="3"/>
      <x v="1254"/>
      <x v="9"/>
    </i>
    <i r="1">
      <x v="1136"/>
      <x/>
      <x v="198"/>
      <x v="1"/>
    </i>
    <i r="1">
      <x v="1402"/>
      <x v="14"/>
      <x v="101"/>
      <x v="1"/>
    </i>
    <i r="1">
      <x v="967"/>
      <x v="10"/>
      <x v="767"/>
      <x v="9"/>
    </i>
    <i r="1">
      <x v="1334"/>
      <x v="12"/>
      <x v="943"/>
      <x v="1"/>
    </i>
    <i r="1">
      <x v="394"/>
      <x/>
      <x v="116"/>
      <x v="9"/>
    </i>
    <i r="1">
      <x v="182"/>
      <x v="5"/>
      <x v="116"/>
      <x v="1"/>
    </i>
    <i r="1">
      <x v="588"/>
      <x v="8"/>
      <x v="474"/>
      <x v="1"/>
    </i>
    <i r="1">
      <x v="912"/>
      <x v="9"/>
      <x v="59"/>
      <x v="9"/>
    </i>
    <i r="1">
      <x v="1310"/>
      <x v="14"/>
      <x v="82"/>
      <x v="1"/>
    </i>
    <i r="1">
      <x v="2083"/>
      <x v="3"/>
      <x v="102"/>
      <x v="9"/>
    </i>
    <i r="1">
      <x v="288"/>
      <x v="5"/>
      <x v="239"/>
      <x v="1"/>
    </i>
    <i r="1">
      <x v="1792"/>
      <x v="2"/>
      <x v="782"/>
      <x/>
    </i>
    <i r="1">
      <x v="1013"/>
      <x v="2"/>
      <x v="776"/>
      <x/>
    </i>
    <i r="1">
      <x v="767"/>
      <x v="9"/>
      <x v="618"/>
      <x v="9"/>
    </i>
    <i r="1">
      <x v="1716"/>
      <x v="3"/>
      <x v="39"/>
      <x v="9"/>
    </i>
    <i r="1">
      <x v="1576"/>
      <x v="3"/>
      <x v="1119"/>
      <x v="9"/>
    </i>
    <i r="1">
      <x v="1859"/>
      <x v="1"/>
      <x v="1310"/>
      <x v="1"/>
    </i>
    <i r="1">
      <x v="774"/>
      <x v="9"/>
      <x v="624"/>
      <x v="9"/>
    </i>
    <i r="1">
      <x v="851"/>
      <x v="9"/>
      <x v="681"/>
      <x v="9"/>
    </i>
    <i r="1">
      <x v="655"/>
      <x v="9"/>
      <x v="526"/>
      <x v="9"/>
    </i>
    <i r="1">
      <x v="663"/>
      <x v="9"/>
      <x v="533"/>
      <x v="9"/>
    </i>
    <i r="1">
      <x v="620"/>
      <x v="9"/>
      <x v="350"/>
      <x v="9"/>
    </i>
    <i r="1">
      <x v="1299"/>
      <x v="12"/>
      <x v="918"/>
      <x v="1"/>
    </i>
    <i r="1">
      <x v="2381"/>
      <x v="18"/>
      <x v="1580"/>
      <x v="9"/>
    </i>
    <i r="1">
      <x v="1078"/>
      <x/>
      <x v="800"/>
      <x v="33"/>
    </i>
    <i r="1">
      <x v="1594"/>
      <x v="3"/>
      <x v="123"/>
      <x v="9"/>
    </i>
    <i r="1">
      <x v="1651"/>
      <x v="3"/>
      <x v="1175"/>
      <x v="9"/>
    </i>
    <i r="1">
      <x v="1769"/>
      <x v="3"/>
      <x v="1258"/>
      <x v="9"/>
    </i>
    <i r="1">
      <x v="18"/>
      <x v="5"/>
      <x v="18"/>
      <x/>
    </i>
    <i r="1">
      <x v="1012"/>
      <x v="2"/>
      <x v="776"/>
      <x/>
    </i>
    <i r="1">
      <x v="2409"/>
      <x v="18"/>
      <x v="367"/>
      <x v="9"/>
    </i>
    <i r="1">
      <x v="2178"/>
      <x v="3"/>
      <x v="101"/>
      <x v="9"/>
    </i>
    <i r="1">
      <x v="1264"/>
      <x v="12"/>
      <x v="889"/>
      <x v="1"/>
    </i>
    <i r="1">
      <x v="2084"/>
      <x v="18"/>
      <x v="63"/>
      <x v="1"/>
    </i>
    <i r="1">
      <x v="2547"/>
      <x v="3"/>
      <x v="123"/>
      <x v="9"/>
    </i>
    <i r="1">
      <x v="979"/>
      <x v="10"/>
      <x v="771"/>
      <x v="9"/>
    </i>
    <i r="1">
      <x v="1178"/>
      <x v="1"/>
      <x v="842"/>
      <x v="1"/>
    </i>
    <i r="1">
      <x v="1732"/>
      <x v="3"/>
      <x v="1233"/>
      <x v="9"/>
    </i>
    <i r="1">
      <x v="157"/>
      <x v="5"/>
      <x v="141"/>
      <x v="1"/>
    </i>
    <i r="1">
      <x v="1414"/>
      <x v="14"/>
      <x v="49"/>
      <x v="1"/>
    </i>
    <i r="1">
      <x v="1512"/>
      <x v="3"/>
      <x v="1067"/>
      <x/>
    </i>
    <i r="1">
      <x v="529"/>
      <x/>
      <x v="426"/>
      <x v="9"/>
    </i>
    <i r="1">
      <x v="2379"/>
      <x v="18"/>
      <x v="1579"/>
      <x v="9"/>
    </i>
    <i r="1">
      <x v="1293"/>
      <x v="12"/>
      <x v="913"/>
      <x v="1"/>
    </i>
    <i r="1">
      <x v="640"/>
      <x v="9"/>
      <x v="514"/>
      <x v="9"/>
    </i>
    <i r="1">
      <x v="1535"/>
      <x v="3"/>
      <x v="1085"/>
      <x v="9"/>
    </i>
    <i r="1">
      <x v="2277"/>
      <x v="18"/>
      <x v="1531"/>
      <x v="9"/>
    </i>
    <i r="1">
      <x v="1670"/>
      <x v="3"/>
      <x v="409"/>
      <x v="9"/>
    </i>
    <i r="1">
      <x v="864"/>
      <x v="9"/>
      <x v="691"/>
      <x v="24"/>
    </i>
    <i r="1">
      <x v="2596"/>
      <x v="18"/>
      <x v="367"/>
      <x v="9"/>
    </i>
    <i r="1">
      <x v="2279"/>
      <x v="3"/>
      <x v="1275"/>
      <x v="9"/>
    </i>
    <i r="1">
      <x v="1256"/>
      <x v="12"/>
      <x v="109"/>
      <x v="38"/>
    </i>
    <i r="1">
      <x v="1647"/>
      <x v="3"/>
      <x v="1173"/>
      <x v="9"/>
    </i>
    <i r="1">
      <x v="1320"/>
      <x v="12"/>
      <x v="932"/>
      <x v="35"/>
    </i>
    <i r="1">
      <x v="937"/>
      <x v="9"/>
      <x v="743"/>
      <x/>
    </i>
    <i r="1">
      <x v="1097"/>
      <x v="1"/>
      <x v="810"/>
      <x v="9"/>
    </i>
    <i r="1">
      <x v="660"/>
      <x v="9"/>
      <x v="531"/>
      <x v="9"/>
    </i>
    <i r="1">
      <x v="544"/>
      <x v="8"/>
      <x v="439"/>
      <x/>
    </i>
    <i r="1">
      <x v="1968"/>
      <x v="7"/>
      <x v="1374"/>
      <x v="1"/>
    </i>
    <i r="1">
      <x v="825"/>
      <x v="9"/>
      <x v="367"/>
      <x v="9"/>
    </i>
    <i r="1">
      <x v="2202"/>
      <x v="3"/>
      <x v="1496"/>
      <x v="9"/>
    </i>
    <i r="1">
      <x v="1139"/>
      <x/>
      <x v="387"/>
      <x v="1"/>
    </i>
    <i r="1">
      <x v="178"/>
      <x v="5"/>
      <x v="157"/>
      <x v="1"/>
    </i>
    <i r="1">
      <x v="1248"/>
      <x v="12"/>
      <x v="880"/>
      <x v="1"/>
    </i>
    <i r="1">
      <x v="280"/>
      <x v="5"/>
      <x v="232"/>
      <x v="1"/>
    </i>
    <i r="1">
      <x v="1399"/>
      <x v="12"/>
      <x v="988"/>
      <x v="1"/>
    </i>
    <i r="1">
      <x v="1883"/>
      <x v="3"/>
      <x v="296"/>
      <x/>
    </i>
    <i r="1">
      <x v="21"/>
      <x v="5"/>
      <x v="20"/>
      <x/>
    </i>
    <i r="1">
      <x v="1440"/>
      <x v="12"/>
      <x v="1015"/>
      <x v="1"/>
    </i>
    <i r="1">
      <x v="1811"/>
      <x v="3"/>
      <x v="815"/>
      <x/>
    </i>
    <i r="1">
      <x v="1718"/>
      <x v="3"/>
      <x v="678"/>
      <x v="9"/>
    </i>
    <i r="1">
      <x v="40"/>
      <x v="5"/>
      <x v="39"/>
      <x/>
    </i>
    <i r="1">
      <x v="2215"/>
      <x v="2"/>
      <x v="1502"/>
      <x v="1"/>
    </i>
    <i r="1">
      <x v="1765"/>
      <x v="3"/>
      <x v="1255"/>
      <x v="9"/>
    </i>
    <i r="1">
      <x v="96"/>
      <x v="4"/>
      <x v="89"/>
      <x v="1"/>
    </i>
    <i r="1">
      <x v="2082"/>
      <x v="3"/>
      <x v="282"/>
      <x v="9"/>
    </i>
    <i r="1">
      <x v="2149"/>
      <x v="3"/>
      <x v="296"/>
      <x v="9"/>
    </i>
    <i r="1">
      <x v="838"/>
      <x v="9"/>
      <x v="83"/>
      <x v="9"/>
    </i>
    <i r="1">
      <x v="2097"/>
      <x v="3"/>
      <x v="194"/>
      <x v="9"/>
    </i>
    <i r="1">
      <x v="2041"/>
      <x v="3"/>
      <x v="1418"/>
      <x/>
    </i>
    <i r="1">
      <x v="2324"/>
      <x v="3"/>
      <x v="607"/>
      <x v="9"/>
    </i>
    <i r="1">
      <x v="691"/>
      <x v="9"/>
      <x v="536"/>
      <x v="1"/>
    </i>
    <i r="1">
      <x v="540"/>
      <x/>
      <x v="433"/>
      <x v="9"/>
    </i>
    <i r="1">
      <x v="1577"/>
      <x v="3"/>
      <x v="300"/>
      <x v="9"/>
    </i>
    <i r="1">
      <x v="2214"/>
      <x v="18"/>
      <x v="1501"/>
      <x v="9"/>
    </i>
    <i r="1">
      <x v="2352"/>
      <x v="7"/>
      <x v="1563"/>
      <x v="1"/>
    </i>
    <i r="1">
      <x v="2331"/>
      <x v="18"/>
      <x v="367"/>
      <x v="9"/>
    </i>
    <i r="1">
      <x v="2440"/>
      <x v="3"/>
      <x v="1610"/>
      <x v="1"/>
    </i>
    <i r="1">
      <x v="971"/>
      <x v="10"/>
      <x v="327"/>
      <x v="9"/>
    </i>
    <i r="1">
      <x v="1463"/>
      <x v="10"/>
      <x v="327"/>
      <x v="1"/>
    </i>
    <i r="1">
      <x v="2497"/>
      <x v="3"/>
      <x v="1029"/>
      <x v="9"/>
    </i>
    <i r="1">
      <x v="1165"/>
      <x v="2"/>
      <x v="327"/>
      <x v="1"/>
    </i>
    <i r="1">
      <x v="2220"/>
      <x v="16"/>
      <x v="1506"/>
      <x v="9"/>
    </i>
    <i r="1">
      <x v="1646"/>
      <x v="3"/>
      <x v="1066"/>
      <x v="9"/>
    </i>
    <i r="1">
      <x v="2369"/>
      <x v="3"/>
      <x v="799"/>
      <x v="59"/>
    </i>
    <i r="1">
      <x v="708"/>
      <x v="9"/>
      <x v="570"/>
      <x v="24"/>
    </i>
    <i r="1">
      <x v="1947"/>
      <x v="7"/>
      <x v="1145"/>
      <x v="9"/>
    </i>
    <i r="1">
      <x v="1736"/>
      <x v="3"/>
      <x v="1236"/>
      <x v="9"/>
    </i>
    <i r="1">
      <x v="687"/>
      <x v="9"/>
      <x v="554"/>
      <x v="9"/>
    </i>
    <i r="1">
      <x v="1476"/>
      <x v="3"/>
      <x v="1037"/>
      <x/>
    </i>
    <i r="1">
      <x v="1513"/>
      <x v="3"/>
      <x v="1068"/>
      <x/>
    </i>
    <i r="1">
      <x v="1969"/>
      <x v="7"/>
      <x v="1375"/>
      <x v="1"/>
    </i>
    <i r="1">
      <x v="1059"/>
      <x/>
      <x v="774"/>
      <x v="1"/>
    </i>
    <i r="1">
      <x v="1885"/>
      <x v="3"/>
      <x v="1324"/>
      <x/>
    </i>
    <i r="1">
      <x v="665"/>
      <x v="9"/>
      <x v="535"/>
      <x v="9"/>
    </i>
    <i r="1">
      <x v="2239"/>
      <x v="18"/>
      <x v="1517"/>
      <x v="9"/>
    </i>
    <i r="1">
      <x v="857"/>
      <x v="9"/>
      <x v="685"/>
      <x v="9"/>
    </i>
    <i r="1">
      <x v="780"/>
      <x v="9"/>
      <x v="628"/>
      <x v="9"/>
    </i>
    <i r="1">
      <x v="298"/>
      <x v="5"/>
      <x v="249"/>
      <x v="1"/>
    </i>
    <i r="1">
      <x v="433"/>
      <x/>
      <x v="359"/>
      <x v="9"/>
    </i>
    <i r="1">
      <x v="203"/>
      <x v="5"/>
      <x v="49"/>
      <x v="1"/>
    </i>
    <i r="1">
      <x v="244"/>
      <x v="5"/>
      <x v="206"/>
      <x v="1"/>
    </i>
    <i r="1">
      <x v="2536"/>
      <x v="18"/>
      <x v="676"/>
      <x v="9"/>
    </i>
    <i r="1">
      <x v="546"/>
      <x v="8"/>
      <x v="441"/>
      <x/>
    </i>
    <i r="1">
      <x v="2383"/>
      <x v="18"/>
      <x v="1582"/>
      <x v="9"/>
    </i>
    <i r="1">
      <x v="1221"/>
      <x v="12"/>
      <x v="859"/>
      <x/>
    </i>
    <i r="1">
      <x v="1567"/>
      <x v="3"/>
      <x v="1111"/>
      <x v="9"/>
    </i>
    <i r="1">
      <x v="548"/>
      <x v="8"/>
      <x v="443"/>
      <x v="1"/>
    </i>
    <i r="1">
      <x v="374"/>
      <x/>
      <x v="296"/>
      <x v="8"/>
    </i>
    <i r="1">
      <x v="60"/>
      <x v="5"/>
      <x v="57"/>
      <x v="2"/>
    </i>
    <i r="1">
      <x v="20"/>
      <x v="5"/>
      <x v="19"/>
      <x/>
    </i>
    <i r="1">
      <x v="1574"/>
      <x v="3"/>
      <x v="1117"/>
      <x v="9"/>
    </i>
    <i r="1">
      <x v="801"/>
      <x v="9"/>
      <x v="231"/>
      <x v="9"/>
    </i>
    <i r="1">
      <x v="158"/>
      <x v="5"/>
      <x v="109"/>
      <x v="1"/>
    </i>
    <i r="1">
      <x v="2271"/>
      <x v="18"/>
      <x v="1530"/>
      <x v="9"/>
    </i>
    <i r="1">
      <x v="1900"/>
      <x v="3"/>
      <x v="1330"/>
      <x v="48"/>
    </i>
    <i r="1">
      <x v="1418"/>
      <x v="12"/>
      <x v="1003"/>
      <x v="1"/>
    </i>
    <i r="1">
      <x v="972"/>
      <x v="10"/>
      <x v="289"/>
      <x v="9"/>
    </i>
    <i r="1">
      <x v="2285"/>
      <x v="3"/>
      <x v="1534"/>
      <x v="9"/>
    </i>
    <i r="1">
      <x v="1233"/>
      <x v="12"/>
      <x v="869"/>
      <x v="1"/>
    </i>
    <i r="1">
      <x v="2293"/>
      <x v="3"/>
      <x v="1537"/>
      <x v="1"/>
    </i>
    <i r="1">
      <x v="817"/>
      <x v="9"/>
      <x v="657"/>
      <x v="9"/>
    </i>
    <i r="1">
      <x v="1249"/>
      <x v="12"/>
      <x v="881"/>
      <x v="1"/>
    </i>
    <i r="1">
      <x v="1287"/>
      <x v="12"/>
      <x v="908"/>
      <x v="1"/>
    </i>
    <i r="1">
      <x v="285"/>
      <x v="5"/>
      <x v="236"/>
      <x v="1"/>
    </i>
    <i r="1">
      <x v="1330"/>
      <x v="14"/>
      <x v="194"/>
      <x/>
    </i>
    <i r="1">
      <x v="360"/>
      <x/>
      <x v="296"/>
      <x/>
    </i>
    <i r="1">
      <x v="809"/>
      <x v="9"/>
      <x v="652"/>
      <x v="1"/>
    </i>
    <i r="1">
      <x v="1965"/>
      <x v="7"/>
      <x v="1371"/>
      <x v="1"/>
    </i>
    <i r="1">
      <x v="730"/>
      <x v="9"/>
      <x v="589"/>
      <x v="9"/>
    </i>
    <i r="1">
      <x v="962"/>
      <x v="10"/>
      <x v="362"/>
      <x/>
    </i>
    <i r="1">
      <x v="2364"/>
      <x v="18"/>
      <x v="1571"/>
      <x v="9"/>
    </i>
    <i r="1">
      <x v="683"/>
      <x v="9"/>
      <x v="551"/>
      <x v="9"/>
    </i>
    <i r="1">
      <x v="748"/>
      <x v="9"/>
      <x v="601"/>
      <x v="9"/>
    </i>
    <i r="1">
      <x v="643"/>
      <x v="9"/>
      <x v="517"/>
      <x v="9"/>
    </i>
    <i r="1">
      <x v="154"/>
      <x v="5"/>
      <x v="138"/>
      <x v="1"/>
    </i>
    <i r="1">
      <x v="61"/>
      <x v="5"/>
      <x v="58"/>
      <x v="1"/>
    </i>
    <i r="1">
      <x v="1789"/>
      <x v="3"/>
      <x v="1266"/>
      <x v="9"/>
    </i>
    <i r="1">
      <x v="1429"/>
      <x v="12"/>
      <x v="956"/>
      <x v="45"/>
    </i>
    <i r="1">
      <x v="846"/>
      <x v="9"/>
      <x v="678"/>
      <x v="1"/>
    </i>
    <i r="1">
      <x v="2198"/>
      <x v="3"/>
      <x v="1493"/>
      <x v="9"/>
    </i>
    <i r="1">
      <x v="1102"/>
      <x/>
      <x v="774"/>
      <x v="1"/>
    </i>
    <i r="1">
      <x v="73"/>
      <x v="5"/>
      <x v="69"/>
      <x v="1"/>
    </i>
    <i r="1">
      <x v="1026"/>
      <x v="2"/>
      <x v="776"/>
      <x/>
    </i>
    <i r="1">
      <x v="1555"/>
      <x v="3"/>
      <x v="1101"/>
      <x v="9"/>
    </i>
    <i r="1">
      <x v="778"/>
      <x v="9"/>
      <x v="626"/>
      <x v="9"/>
    </i>
    <i r="1">
      <x v="339"/>
      <x/>
      <x v="281"/>
      <x/>
    </i>
    <i r="1">
      <x v="2013"/>
      <x v="3"/>
      <x v="1310"/>
      <x/>
    </i>
    <i r="1">
      <x v="2133"/>
      <x v="3"/>
      <x v="1456"/>
      <x v="9"/>
    </i>
    <i r="1">
      <x v="1882"/>
      <x v="1"/>
      <x v="782"/>
      <x v="1"/>
    </i>
    <i r="1">
      <x v="326"/>
      <x v="5"/>
      <x v="63"/>
      <x v="1"/>
    </i>
    <i r="1">
      <x v="1048"/>
      <x/>
      <x v="789"/>
      <x/>
    </i>
    <i r="1">
      <x v="527"/>
      <x/>
      <x v="424"/>
      <x v="9"/>
    </i>
    <i r="1">
      <x v="490"/>
      <x/>
      <x v="395"/>
      <x v="9"/>
    </i>
    <i r="1">
      <x v="352"/>
      <x/>
      <x v="40"/>
      <x/>
    </i>
    <i r="1">
      <x v="1491"/>
      <x v="3"/>
      <x v="1050"/>
      <x/>
    </i>
    <i r="1">
      <x v="1043"/>
      <x v="2"/>
      <x v="785"/>
      <x/>
    </i>
    <i r="1">
      <x v="1556"/>
      <x v="3"/>
      <x v="1102"/>
      <x v="9"/>
    </i>
    <i r="1">
      <x v="145"/>
      <x v="5"/>
      <x v="132"/>
      <x v="1"/>
    </i>
    <i r="1">
      <x v="675"/>
      <x v="9"/>
      <x v="543"/>
      <x v="9"/>
    </i>
    <i r="1">
      <x v="638"/>
      <x v="9"/>
      <x v="512"/>
      <x v="9"/>
    </i>
    <i r="1">
      <x v="889"/>
      <x v="9"/>
      <x v="710"/>
      <x v="9"/>
    </i>
    <i r="1">
      <x v="755"/>
      <x v="9"/>
      <x v="606"/>
      <x v="9"/>
    </i>
    <i r="1">
      <x v="2583"/>
      <x v="14"/>
      <x v="39"/>
      <x v="1"/>
    </i>
    <i r="1">
      <x v="1311"/>
      <x v="13"/>
      <x v="56"/>
      <x v="1"/>
    </i>
    <i r="1">
      <x v="2472"/>
      <x v="18"/>
      <x v="1624"/>
      <x v="9"/>
    </i>
    <i r="1">
      <x v="114"/>
      <x v="5"/>
      <x v="104"/>
      <x v="1"/>
    </i>
    <i r="1">
      <x v="1086"/>
      <x/>
      <x v="803"/>
      <x v="1"/>
    </i>
    <i r="1">
      <x v="287"/>
      <x v="5"/>
      <x v="238"/>
      <x v="1"/>
    </i>
    <i r="1">
      <x v="927"/>
      <x v="9"/>
      <x v="737"/>
      <x v="9"/>
    </i>
    <i r="1">
      <x v="270"/>
      <x v="5"/>
      <x v="223"/>
      <x v="1"/>
    </i>
    <i r="1">
      <x v="737"/>
      <x v="9"/>
      <x v="593"/>
      <x v="9"/>
    </i>
    <i r="1">
      <x v="1061"/>
      <x v="1"/>
      <x v="792"/>
      <x v="9"/>
    </i>
    <i r="1">
      <x v="821"/>
      <x v="9"/>
      <x v="661"/>
      <x v="30"/>
    </i>
    <i r="1">
      <x v="2398"/>
      <x v="18"/>
      <x v="523"/>
      <x v="9"/>
    </i>
    <i r="1">
      <x v="1681"/>
      <x v="3"/>
      <x v="1200"/>
      <x v="9"/>
    </i>
    <i r="1">
      <x v="429"/>
      <x/>
      <x v="356"/>
      <x v="9"/>
    </i>
    <i r="1">
      <x v="1093"/>
      <x v="1"/>
      <x v="807"/>
      <x v="9"/>
    </i>
    <i r="1">
      <x v="760"/>
      <x v="9"/>
      <x v="611"/>
      <x v="9"/>
    </i>
    <i r="1">
      <x v="1825"/>
      <x v="3"/>
      <x v="1287"/>
      <x/>
    </i>
    <i r="1">
      <x v="498"/>
      <x/>
      <x v="401"/>
      <x v="9"/>
    </i>
    <i r="1">
      <x v="1354"/>
      <x v="14"/>
      <x v="285"/>
      <x v="1"/>
    </i>
    <i r="1">
      <x v="259"/>
      <x v="5"/>
      <x v="206"/>
      <x v="1"/>
    </i>
    <i r="1">
      <x v="2071"/>
      <x v="3"/>
      <x v="826"/>
      <x v="9"/>
    </i>
    <i r="1">
      <x v="1347"/>
      <x v="12"/>
      <x v="951"/>
      <x v="1"/>
    </i>
    <i r="1">
      <x v="840"/>
      <x v="9"/>
      <x v="116"/>
      <x v="9"/>
    </i>
    <i r="1">
      <x v="422"/>
      <x/>
      <x v="349"/>
      <x v="9"/>
    </i>
    <i r="1">
      <x v="794"/>
      <x v="9"/>
      <x v="642"/>
      <x v="9"/>
    </i>
    <i r="1">
      <x v="2050"/>
      <x v="3"/>
      <x v="282"/>
      <x/>
    </i>
    <i r="1">
      <x v="2067"/>
      <x v="2"/>
      <x v="1428"/>
      <x/>
    </i>
    <i r="1">
      <x v="2244"/>
      <x v="3"/>
      <x v="1396"/>
      <x v="9"/>
    </i>
    <i r="1">
      <x v="754"/>
      <x v="9"/>
      <x v="605"/>
      <x v="1"/>
    </i>
    <i r="1">
      <x v="845"/>
      <x v="9"/>
      <x v="677"/>
      <x v="9"/>
    </i>
    <i r="1">
      <x v="1719"/>
      <x v="3"/>
      <x v="1016"/>
      <x v="9"/>
    </i>
    <i r="1">
      <x v="378"/>
      <x/>
      <x v="313"/>
      <x v="9"/>
    </i>
    <i r="1">
      <x v="2038"/>
      <x v="3"/>
      <x v="1265"/>
      <x/>
    </i>
    <i r="1">
      <x v="1782"/>
      <x v="15"/>
      <x v="1262"/>
      <x/>
    </i>
    <i r="1">
      <x v="1095"/>
      <x v="1"/>
      <x v="808"/>
      <x v="9"/>
    </i>
    <i r="1">
      <x v="1423"/>
      <x v="13"/>
      <x v="1005"/>
      <x v="1"/>
    </i>
    <i r="1">
      <x v="1290"/>
      <x v="12"/>
      <x v="910"/>
      <x v="1"/>
    </i>
    <i r="1">
      <x v="1333"/>
      <x v="12"/>
      <x v="942"/>
      <x v="1"/>
    </i>
    <i r="1">
      <x v="920"/>
      <x v="9"/>
      <x v="731"/>
      <x v="9"/>
    </i>
    <i r="1">
      <x v="198"/>
      <x v="5"/>
      <x v="169"/>
      <x v="1"/>
    </i>
    <i r="1">
      <x v="2315"/>
      <x v="18"/>
      <x v="289"/>
      <x v="1"/>
    </i>
    <i r="1">
      <x v="1504"/>
      <x v="3"/>
      <x v="1042"/>
      <x/>
    </i>
    <i r="1">
      <x v="1847"/>
      <x v="3"/>
      <x v="1290"/>
      <x/>
    </i>
    <i r="1">
      <x v="1958"/>
      <x v="7"/>
      <x v="295"/>
      <x v="9"/>
    </i>
    <i r="1">
      <x v="1934"/>
      <x v="7"/>
      <x v="1352"/>
      <x v="1"/>
    </i>
    <i r="1">
      <x v="2147"/>
      <x v="18"/>
      <x v="1467"/>
      <x v="9"/>
    </i>
    <i r="1">
      <x v="2452"/>
      <x v="18"/>
      <x v="39"/>
      <x v="1"/>
    </i>
    <i r="1">
      <x v="763"/>
      <x v="9"/>
      <x v="614"/>
      <x v="9"/>
    </i>
    <i r="1">
      <x v="2575"/>
      <x v="18"/>
      <x v="102"/>
      <x v="9"/>
    </i>
    <i r="1">
      <x v="980"/>
      <x v="10"/>
      <x v="772"/>
      <x v="9"/>
    </i>
    <i r="1">
      <x v="44"/>
      <x v="5"/>
      <x v="42"/>
      <x v="1"/>
    </i>
    <i r="1">
      <x v="1251"/>
      <x v="12"/>
      <x v="882"/>
      <x v="1"/>
    </i>
    <i r="1">
      <x v="2478"/>
      <x v="3"/>
      <x v="774"/>
      <x v="1"/>
    </i>
    <i r="1">
      <x v="1436"/>
      <x v="12"/>
      <x v="313"/>
      <x v="1"/>
    </i>
    <i r="1">
      <x v="2531"/>
      <x v="18"/>
      <x v="191"/>
      <x v="9"/>
    </i>
    <i r="1">
      <x v="1655"/>
      <x v="3"/>
      <x v="1179"/>
      <x v="9"/>
    </i>
    <i r="1">
      <x v="2588"/>
      <x v="3"/>
      <x v="1691"/>
      <x v="9"/>
    </i>
    <i r="1">
      <x v="491"/>
      <x/>
      <x v="80"/>
      <x v="9"/>
    </i>
    <i r="1">
      <x v="977"/>
      <x v="10"/>
      <x v="770"/>
      <x v="9"/>
    </i>
    <i r="1">
      <x v="200"/>
      <x v="5"/>
      <x v="170"/>
      <x v="1"/>
    </i>
    <i r="1">
      <x v="2180"/>
      <x v="18"/>
      <x v="1482"/>
      <x v="9"/>
    </i>
    <i r="1">
      <x v="580"/>
      <x v="8"/>
      <x v="467"/>
      <x v="1"/>
    </i>
    <i r="1">
      <x v="1054"/>
      <x v="1"/>
      <x v="289"/>
      <x v="9"/>
    </i>
    <i r="1">
      <x v="1275"/>
      <x v="13"/>
      <x v="898"/>
      <x v="1"/>
    </i>
    <i r="1">
      <x v="586"/>
      <x v="8"/>
      <x v="472"/>
      <x v="1"/>
    </i>
    <i r="1">
      <x v="428"/>
      <x/>
      <x v="355"/>
      <x v="9"/>
    </i>
    <i r="1">
      <x v="2502"/>
      <x v="18"/>
      <x v="1640"/>
      <x v="9"/>
    </i>
    <i r="1">
      <x v="253"/>
      <x v="5"/>
      <x v="213"/>
      <x v="1"/>
    </i>
    <i r="1">
      <x v="2529"/>
      <x v="18"/>
      <x v="1656"/>
      <x v="1"/>
    </i>
    <i r="1">
      <x v="2530"/>
      <x v="18"/>
      <x v="130"/>
      <x v="1"/>
    </i>
    <i r="1">
      <x v="2354"/>
      <x v="3"/>
      <x v="376"/>
      <x v="1"/>
    </i>
    <i r="1">
      <x v="2110"/>
      <x v="3"/>
      <x v="1442"/>
      <x v="9"/>
    </i>
    <i r="1">
      <x v="1309"/>
      <x v="14"/>
      <x v="296"/>
      <x v="1"/>
    </i>
    <i r="1">
      <x v="484"/>
      <x/>
      <x v="202"/>
      <x v="9"/>
    </i>
    <i r="1">
      <x v="1118"/>
      <x/>
      <x v="821"/>
      <x v="1"/>
    </i>
    <i r="1">
      <x v="1615"/>
      <x v="3"/>
      <x v="1149"/>
      <x v="9"/>
    </i>
    <i r="1">
      <x v="1927"/>
      <x v="7"/>
      <x v="1346"/>
      <x v="9"/>
    </i>
    <i r="1">
      <x v="1069"/>
      <x v="2"/>
      <x v="795"/>
      <x v="32"/>
    </i>
    <i r="1">
      <x v="901"/>
      <x v="9"/>
      <x v="721"/>
      <x/>
    </i>
    <i r="1">
      <x v="989"/>
      <x v="2"/>
      <x v="775"/>
      <x/>
    </i>
    <i r="1">
      <x v="1268"/>
      <x v="12"/>
      <x v="893"/>
      <x v="35"/>
    </i>
    <i r="1">
      <x v="929"/>
      <x v="9"/>
      <x v="739"/>
      <x v="9"/>
    </i>
    <i r="1">
      <x v="2126"/>
      <x v="18"/>
      <x v="1451"/>
      <x v="9"/>
    </i>
    <i r="1">
      <x v="1033"/>
      <x v="1"/>
      <x v="783"/>
      <x v="9"/>
    </i>
    <i r="1">
      <x v="24"/>
      <x v="4"/>
      <x v="23"/>
      <x v="1"/>
    </i>
    <i r="1">
      <x v="2268"/>
      <x v="3"/>
      <x v="123"/>
      <x v="9"/>
    </i>
    <i r="1">
      <x v="1778"/>
      <x v="16"/>
      <x v="1261"/>
      <x/>
    </i>
    <i r="1">
      <x v="2156"/>
      <x v="3"/>
      <x v="1470"/>
      <x v="9"/>
    </i>
    <i r="1">
      <x v="1238"/>
      <x v="12"/>
      <x v="59"/>
      <x v="34"/>
    </i>
    <i r="1">
      <x v="1711"/>
      <x v="3"/>
      <x v="1220"/>
      <x v="9"/>
    </i>
    <i r="1">
      <x v="297"/>
      <x v="5"/>
      <x v="248"/>
      <x v="1"/>
    </i>
    <i r="1">
      <x v="257"/>
      <x v="5"/>
      <x v="102"/>
      <x v="1"/>
    </i>
    <i r="1">
      <x v="716"/>
      <x v="9"/>
      <x v="577"/>
      <x v="9"/>
    </i>
    <i r="1">
      <x v="1242"/>
      <x v="12"/>
      <x v="875"/>
      <x v="36"/>
    </i>
    <i r="1">
      <x v="761"/>
      <x v="9"/>
      <x v="612"/>
      <x v="29"/>
    </i>
    <i r="1">
      <x v="2232"/>
      <x v="3"/>
      <x v="1512"/>
      <x v="9"/>
    </i>
    <i r="1">
      <x v="666"/>
      <x v="9"/>
      <x v="536"/>
      <x v="9"/>
    </i>
    <i r="1">
      <x v="1806"/>
      <x v="3"/>
      <x v="101"/>
      <x/>
    </i>
    <i r="1">
      <x v="1421"/>
      <x v="12"/>
      <x v="1004"/>
      <x v="44"/>
    </i>
    <i r="1">
      <x v="1077"/>
      <x/>
      <x v="799"/>
      <x v="9"/>
    </i>
    <i r="1">
      <x v="48"/>
      <x v="5"/>
      <x v="46"/>
      <x v="2"/>
    </i>
    <i r="1">
      <x v="1167"/>
      <x/>
      <x v="838"/>
      <x v="1"/>
    </i>
    <i r="1">
      <x v="2208"/>
      <x v="3"/>
      <x v="1383"/>
      <x v="9"/>
    </i>
    <i r="1">
      <x v="1331"/>
      <x v="12"/>
      <x v="940"/>
      <x v="1"/>
    </i>
    <i r="1">
      <x v="1521"/>
      <x v="3"/>
      <x v="737"/>
      <x v="9"/>
    </i>
    <i r="1">
      <x v="2356"/>
      <x v="3"/>
      <x v="1565"/>
      <x v="9"/>
    </i>
    <i r="1">
      <x v="354"/>
      <x/>
      <x v="292"/>
      <x/>
    </i>
    <i r="1">
      <x v="1550"/>
      <x v="3"/>
      <x v="1098"/>
      <x v="9"/>
    </i>
    <i r="1">
      <x v="1788"/>
      <x v="3"/>
      <x v="1265"/>
      <x/>
    </i>
    <i r="1">
      <x v="1828"/>
      <x v="3"/>
      <x v="1290"/>
      <x/>
    </i>
    <i r="1">
      <x v="2072"/>
      <x v="3"/>
      <x v="1431"/>
      <x v="9"/>
    </i>
    <i r="1">
      <x v="1349"/>
      <x v="12"/>
      <x v="953"/>
      <x v="1"/>
    </i>
    <i r="1">
      <x v="1392"/>
      <x v="12"/>
      <x v="984"/>
      <x v="1"/>
    </i>
    <i r="1">
      <x v="1175"/>
      <x v="11"/>
      <x v="186"/>
      <x v="9"/>
    </i>
    <i r="1">
      <x v="1361"/>
      <x v="12"/>
      <x v="964"/>
      <x v="1"/>
    </i>
    <i r="1">
      <x v="881"/>
      <x v="9"/>
      <x v="705"/>
      <x v="9"/>
    </i>
    <i r="1">
      <x v="1385"/>
      <x v="12"/>
      <x v="978"/>
      <x v="36"/>
    </i>
    <i r="1">
      <x v="2242"/>
      <x v="3"/>
      <x v="467"/>
      <x v="9"/>
    </i>
    <i r="1">
      <x v="2070"/>
      <x v="3"/>
      <x v="1322"/>
      <x v="9"/>
    </i>
    <i r="1">
      <x v="964"/>
      <x v="10"/>
      <x v="765"/>
      <x/>
    </i>
    <i r="1">
      <x v="2235"/>
      <x v="3"/>
      <x v="1515"/>
      <x v="9"/>
    </i>
    <i r="1">
      <x v="1766"/>
      <x v="3"/>
      <x v="1256"/>
      <x v="9"/>
    </i>
    <i r="1">
      <x v="661"/>
      <x v="9"/>
      <x v="233"/>
      <x v="1"/>
    </i>
    <i r="1">
      <x v="1081"/>
      <x/>
      <x v="799"/>
      <x v="1"/>
    </i>
    <i r="1">
      <x v="2269"/>
      <x v="3"/>
      <x v="1529"/>
      <x v="9"/>
    </i>
    <i r="1">
      <x v="1271"/>
      <x v="12"/>
      <x v="896"/>
      <x v="1"/>
    </i>
    <i r="1">
      <x v="206"/>
      <x v="5"/>
      <x v="130"/>
      <x v="1"/>
    </i>
    <i r="1">
      <x v="2503"/>
      <x v="18"/>
      <x v="1641"/>
      <x v="9"/>
    </i>
    <i r="1">
      <x v="2592"/>
      <x v="18"/>
      <x v="1693"/>
      <x v="9"/>
    </i>
    <i r="1">
      <x v="1351"/>
      <x v="12"/>
      <x v="955"/>
      <x v="1"/>
    </i>
    <i r="1">
      <x v="1367"/>
      <x v="13"/>
      <x v="967"/>
      <x v="1"/>
    </i>
    <i r="1">
      <x v="773"/>
      <x v="9"/>
      <x v="589"/>
      <x v="9"/>
    </i>
    <i r="1">
      <x v="1001"/>
      <x v="2"/>
      <x v="776"/>
      <x/>
    </i>
    <i r="1">
      <x v="2121"/>
      <x v="18"/>
      <x v="1448"/>
      <x v="51"/>
    </i>
    <i r="1">
      <x v="1035"/>
      <x/>
      <x v="777"/>
      <x/>
    </i>
    <i r="1">
      <x v="2144"/>
      <x v="3"/>
      <x v="1464"/>
      <x v="1"/>
    </i>
    <i r="1">
      <x v="1411"/>
      <x v="12"/>
      <x v="998"/>
      <x v="1"/>
    </i>
    <i r="1">
      <x v="2344"/>
      <x v="18"/>
      <x v="367"/>
      <x v="9"/>
    </i>
    <i r="1">
      <x v="139"/>
      <x v="5"/>
      <x v="127"/>
      <x v="1"/>
    </i>
    <i r="1">
      <x v="1067"/>
      <x v="1"/>
      <x v="179"/>
      <x v="9"/>
    </i>
    <i r="1">
      <x v="1700"/>
      <x v="3"/>
      <x v="1211"/>
      <x v="9"/>
    </i>
    <i r="1">
      <x v="1143"/>
      <x v="1"/>
      <x v="810"/>
      <x v="9"/>
    </i>
    <i r="1">
      <x v="2499"/>
      <x v="18"/>
      <x v="1638"/>
      <x v="9"/>
    </i>
    <i r="1">
      <x v="1923"/>
      <x v="7"/>
      <x v="1343"/>
      <x v="9"/>
    </i>
    <i r="1">
      <x v="1260"/>
      <x v="12"/>
      <x v="888"/>
      <x v="1"/>
    </i>
    <i r="1">
      <x v="1957"/>
      <x v="7"/>
      <x v="101"/>
      <x v="9"/>
    </i>
    <i r="1">
      <x v="649"/>
      <x v="9"/>
      <x v="217"/>
      <x v="9"/>
    </i>
    <i r="1">
      <x v="2055"/>
      <x v="18"/>
      <x v="475"/>
      <x/>
    </i>
    <i r="1">
      <x v="611"/>
      <x v="9"/>
      <x v="490"/>
      <x v="9"/>
    </i>
    <i r="1">
      <x v="935"/>
      <x v="9"/>
      <x v="741"/>
      <x v="9"/>
    </i>
    <i r="1">
      <x v="2102"/>
      <x v="18"/>
      <x v="884"/>
      <x v="9"/>
    </i>
    <i r="1">
      <x v="84"/>
      <x v="5"/>
      <x v="79"/>
      <x v="1"/>
    </i>
    <i r="1">
      <x v="592"/>
      <x v="8"/>
      <x v="477"/>
      <x v="1"/>
    </i>
    <i r="1">
      <x v="1071"/>
      <x v="1"/>
      <x v="796"/>
      <x v="9"/>
    </i>
    <i r="1">
      <x v="1877"/>
      <x v="1"/>
      <x v="815"/>
      <x v="1"/>
    </i>
    <i r="1">
      <x v="2011"/>
      <x v="3"/>
      <x v="794"/>
      <x/>
    </i>
    <i r="1">
      <x v="1704"/>
      <x v="3"/>
      <x v="1215"/>
      <x v="9"/>
    </i>
    <i r="1">
      <x v="872"/>
      <x v="9"/>
      <x v="696"/>
      <x v="9"/>
    </i>
    <i r="1">
      <x v="1935"/>
      <x v="7"/>
      <x v="1353"/>
      <x v="9"/>
    </i>
    <i r="1">
      <x v="1739"/>
      <x v="3"/>
      <x v="1238"/>
      <x v="9"/>
    </i>
    <i r="1">
      <x v="510"/>
      <x/>
      <x v="116"/>
      <x v="9"/>
    </i>
    <i r="1">
      <x v="2044"/>
      <x v="3"/>
      <x v="365"/>
      <x/>
    </i>
    <i r="1">
      <x v="333"/>
      <x v="5"/>
      <x v="275"/>
      <x v="1"/>
    </i>
    <i r="1">
      <x v="513"/>
      <x/>
      <x v="412"/>
      <x v="9"/>
    </i>
    <i r="1">
      <x v="2335"/>
      <x v="16"/>
      <x v="1556"/>
      <x v="1"/>
    </i>
    <i r="1">
      <x v="1288"/>
      <x v="12"/>
      <x v="109"/>
      <x v="1"/>
    </i>
    <i r="1">
      <x v="1070"/>
      <x v="1"/>
      <x v="737"/>
      <x v="9"/>
    </i>
    <i r="1">
      <x v="1345"/>
      <x v="12"/>
      <x v="949"/>
      <x v="1"/>
    </i>
    <i r="1">
      <x v="69"/>
      <x v="4"/>
      <x v="65"/>
      <x v="1"/>
    </i>
    <i r="1">
      <x v="2410"/>
      <x v="18"/>
      <x v="1596"/>
      <x v="22"/>
    </i>
    <i r="1">
      <x v="886"/>
      <x v="9"/>
      <x v="708"/>
      <x v="9"/>
    </i>
    <i r="1">
      <x v="2120"/>
      <x v="3"/>
      <x v="1447"/>
      <x v="9"/>
    </i>
    <i r="1">
      <x v="1864"/>
      <x v="3"/>
      <x v="1312"/>
      <x/>
    </i>
    <i r="1">
      <x v="1215"/>
      <x v="12"/>
      <x v="854"/>
      <x/>
    </i>
    <i r="1">
      <x v="1559"/>
      <x v="3"/>
      <x v="1105"/>
      <x v="9"/>
    </i>
    <i r="1">
      <x v="564"/>
      <x v="8"/>
      <x v="454"/>
      <x/>
    </i>
    <i r="1">
      <x v="1795"/>
      <x v="3"/>
      <x v="774"/>
      <x v="1"/>
    </i>
    <i r="1">
      <x v="231"/>
      <x v="5"/>
      <x v="63"/>
      <x v="1"/>
    </i>
    <i r="1">
      <x v="389"/>
      <x/>
      <x v="322"/>
      <x v="9"/>
    </i>
    <i r="1">
      <x v="254"/>
      <x v="5"/>
      <x v="214"/>
      <x v="1"/>
    </i>
    <i r="1">
      <x v="1915"/>
      <x v="7"/>
      <x v="1337"/>
      <x v="9"/>
    </i>
    <i r="1">
      <x v="1088"/>
      <x/>
      <x v="774"/>
      <x v="1"/>
    </i>
    <i r="1">
      <x v="1300"/>
      <x v="12"/>
      <x v="919"/>
      <x v="1"/>
    </i>
    <i r="1">
      <x v="556"/>
      <x v="8"/>
      <x v="121"/>
      <x v="1"/>
    </i>
    <i r="1">
      <x v="1557"/>
      <x v="3"/>
      <x v="1103"/>
      <x v="9"/>
    </i>
    <i r="1">
      <x v="1616"/>
      <x v="3"/>
      <x v="1150"/>
      <x v="9"/>
    </i>
    <i r="1">
      <x v="235"/>
      <x v="5"/>
      <x v="198"/>
      <x v="1"/>
    </i>
    <i r="1">
      <x v="2470"/>
      <x v="18"/>
      <x v="1623"/>
      <x v="9"/>
    </i>
    <i r="1">
      <x v="410"/>
      <x/>
      <x v="40"/>
      <x v="9"/>
    </i>
    <i r="1">
      <x v="2227"/>
      <x v="3"/>
      <x v="765"/>
      <x v="9"/>
    </i>
    <i r="1">
      <x v="2553"/>
      <x v="3"/>
      <x v="1667"/>
      <x v="9"/>
    </i>
    <i r="1">
      <x v="2526"/>
      <x v="3"/>
      <x v="1655"/>
      <x v="9"/>
    </i>
    <i r="1">
      <x v="847"/>
      <x v="9"/>
      <x v="198"/>
      <x v="1"/>
    </i>
    <i r="1">
      <x v="2213"/>
      <x v="1"/>
      <x v="1500"/>
      <x v="1"/>
    </i>
    <i r="1">
      <x v="728"/>
      <x v="9"/>
      <x v="587"/>
      <x v="9"/>
    </i>
    <i r="1">
      <x v="1591"/>
      <x v="3"/>
      <x v="1133"/>
      <x v="9"/>
    </i>
    <i r="1">
      <x v="1321"/>
      <x v="12"/>
      <x v="933"/>
      <x v="43"/>
    </i>
    <i r="1">
      <x v="1016"/>
      <x v="2"/>
      <x v="777"/>
      <x/>
    </i>
    <i r="1">
      <x v="1786"/>
      <x v="3"/>
      <x v="118"/>
      <x v="9"/>
    </i>
    <i r="1">
      <x v="1492"/>
      <x v="3"/>
      <x v="1051"/>
      <x/>
    </i>
    <i r="1">
      <x v="2171"/>
      <x v="3"/>
      <x v="1442"/>
      <x v="9"/>
    </i>
    <i r="1">
      <x v="1734"/>
      <x v="3"/>
      <x v="1234"/>
      <x v="9"/>
    </i>
    <i r="1">
      <x v="2538"/>
      <x v="18"/>
      <x v="1660"/>
      <x v="9"/>
    </i>
    <i r="1">
      <x v="441"/>
      <x v="6"/>
      <x v="364"/>
      <x v="1"/>
    </i>
    <i r="1">
      <x v="2396"/>
      <x v="18"/>
      <x v="1006"/>
      <x v="9"/>
    </i>
    <i r="1">
      <x v="1393"/>
      <x v="12"/>
      <x v="888"/>
      <x v="1"/>
    </i>
    <i r="1">
      <x v="1701"/>
      <x v="3"/>
      <x v="1212"/>
      <x v="9"/>
    </i>
    <i r="1">
      <x v="35"/>
      <x v="5"/>
      <x v="34"/>
      <x/>
    </i>
    <i r="1">
      <x v="723"/>
      <x v="9"/>
      <x v="155"/>
      <x v="27"/>
    </i>
    <i r="1">
      <x v="2346"/>
      <x v="18"/>
      <x v="1560"/>
      <x v="9"/>
    </i>
    <i r="1">
      <x v="2152"/>
      <x v="3"/>
      <x v="826"/>
      <x v="9"/>
    </i>
    <i r="1">
      <x v="1787"/>
      <x v="3"/>
      <x v="1264"/>
      <x/>
    </i>
    <i r="1">
      <x v="959"/>
      <x v="10"/>
      <x v="763"/>
      <x/>
    </i>
    <i r="1">
      <x v="2542"/>
      <x v="18"/>
      <x v="1664"/>
      <x v="1"/>
    </i>
    <i r="1">
      <x v="1281"/>
      <x v="12"/>
      <x v="576"/>
      <x v="1"/>
    </i>
    <i r="1">
      <x v="237"/>
      <x v="5"/>
      <x v="199"/>
      <x v="1"/>
    </i>
    <i r="1">
      <x v="262"/>
      <x v="5"/>
      <x v="216"/>
      <x v="1"/>
    </i>
    <i r="1">
      <x v="1297"/>
      <x v="12"/>
      <x v="916"/>
      <x v="1"/>
    </i>
    <i r="1">
      <x v="2206"/>
      <x v="3"/>
      <x v="32"/>
      <x v="9"/>
    </i>
    <i r="1">
      <x v="1400"/>
      <x v="12"/>
      <x v="989"/>
      <x v="1"/>
    </i>
    <i r="1">
      <x v="1571"/>
      <x v="3"/>
      <x v="1115"/>
      <x v="9"/>
    </i>
    <i r="1">
      <x v="768"/>
      <x v="9"/>
      <x v="619"/>
      <x v="9"/>
    </i>
    <i r="1">
      <x v="1730"/>
      <x v="3"/>
      <x v="156"/>
      <x v="9"/>
    </i>
    <i r="1">
      <x v="1683"/>
      <x v="3"/>
      <x v="1201"/>
      <x v="9"/>
    </i>
    <i r="1">
      <x v="907"/>
      <x v="9"/>
      <x v="365"/>
      <x v="9"/>
    </i>
    <i r="1">
      <x v="90"/>
      <x v="5"/>
      <x v="83"/>
      <x v="1"/>
    </i>
    <i r="1">
      <x v="1967"/>
      <x v="7"/>
      <x v="1373"/>
      <x v="9"/>
    </i>
    <i r="1">
      <x v="2608"/>
      <x v="1"/>
      <x v="1703"/>
      <x v="1"/>
    </i>
    <i r="1">
      <x v="189"/>
      <x v="5"/>
      <x v="163"/>
      <x v="1"/>
    </i>
    <i r="1">
      <x v="1698"/>
      <x v="3"/>
      <x v="1210"/>
      <x v="9"/>
    </i>
    <i r="1">
      <x v="2552"/>
      <x v="3"/>
      <x v="1455"/>
      <x v="9"/>
    </i>
    <i r="1">
      <x v="1438"/>
      <x v="12"/>
      <x v="1013"/>
      <x v="1"/>
    </i>
    <i r="1">
      <x v="995"/>
      <x v="2"/>
      <x v="776"/>
      <x/>
    </i>
    <i r="1">
      <x v="2546"/>
      <x v="3"/>
      <x v="1456"/>
      <x v="9"/>
    </i>
    <i r="1">
      <x v="1581"/>
      <x v="3"/>
      <x v="1123"/>
      <x v="9"/>
    </i>
    <i r="1">
      <x v="1694"/>
      <x v="3"/>
      <x v="1207"/>
      <x v="9"/>
    </i>
    <i r="1">
      <x v="419"/>
      <x/>
      <x v="347"/>
      <x v="9"/>
    </i>
    <i r="1">
      <x v="279"/>
      <x v="5"/>
      <x v="231"/>
      <x v="1"/>
    </i>
    <i r="1">
      <x v="563"/>
      <x v="8"/>
      <x v="453"/>
      <x/>
    </i>
    <i r="1">
      <x v="1610"/>
      <x v="3"/>
      <x v="1144"/>
      <x v="9"/>
    </i>
    <i r="1">
      <x v="1203"/>
      <x v="11"/>
      <x v="102"/>
      <x v="9"/>
    </i>
    <i r="1">
      <x v="1801"/>
      <x v="17"/>
      <x v="799"/>
      <x/>
    </i>
    <i r="1">
      <x v="1855"/>
      <x v="3"/>
      <x v="1307"/>
      <x/>
    </i>
    <i r="1">
      <x v="1020"/>
      <x v="2"/>
      <x v="776"/>
      <x/>
    </i>
    <i r="1">
      <x v="1737"/>
      <x v="3"/>
      <x v="845"/>
      <x v="9"/>
    </i>
    <i r="1">
      <x v="1627"/>
      <x v="3"/>
      <x v="1152"/>
      <x v="9"/>
    </i>
    <i r="1">
      <x v="1930"/>
      <x v="7"/>
      <x v="1348"/>
      <x v="1"/>
    </i>
    <i r="1">
      <x v="811"/>
      <x v="9"/>
      <x v="408"/>
      <x v="9"/>
    </i>
    <i r="1">
      <x v="593"/>
      <x v="8"/>
      <x v="478"/>
      <x v="1"/>
    </i>
    <i r="1">
      <x v="1145"/>
      <x v="1"/>
      <x v="321"/>
      <x v="9"/>
    </i>
    <i r="1">
      <x v="2177"/>
      <x v="3"/>
      <x v="1422"/>
      <x v="9"/>
    </i>
    <i r="1">
      <x v="1712"/>
      <x v="3"/>
      <x v="1221"/>
      <x v="9"/>
    </i>
    <i r="1">
      <x v="2169"/>
      <x v="3"/>
      <x v="1029"/>
      <x v="9"/>
    </i>
    <i r="1">
      <x v="1162"/>
      <x/>
      <x v="296"/>
      <x v="1"/>
    </i>
    <i r="1">
      <x v="149"/>
      <x v="5"/>
      <x v="2"/>
      <x v="1"/>
    </i>
    <i r="1">
      <x v="1094"/>
      <x v="1"/>
      <x v="796"/>
      <x v="9"/>
    </i>
    <i r="1">
      <x v="322"/>
      <x v="5"/>
      <x v="266"/>
      <x v="1"/>
    </i>
    <i r="1">
      <x v="258"/>
      <x v="5"/>
      <x v="186"/>
      <x v="1"/>
    </i>
    <i r="1">
      <x v="2319"/>
      <x v="18"/>
      <x v="1548"/>
      <x v="9"/>
    </i>
    <i r="1">
      <x v="108"/>
      <x v="5"/>
      <x v="99"/>
      <x v="1"/>
    </i>
    <i r="1">
      <x v="1664"/>
      <x v="3"/>
      <x v="1187"/>
      <x v="9"/>
    </i>
    <i r="1">
      <x v="2028"/>
      <x v="3"/>
      <x v="1411"/>
      <x/>
    </i>
    <i r="1">
      <x v="1697"/>
      <x v="3"/>
      <x v="1209"/>
      <x v="9"/>
    </i>
    <i r="1">
      <x v="832"/>
      <x v="9"/>
      <x v="668"/>
      <x v="9"/>
    </i>
    <i r="1">
      <x v="1907"/>
      <x v="7"/>
      <x v="1332"/>
      <x/>
    </i>
    <i r="1">
      <x v="1511"/>
      <x v="3"/>
      <x v="1066"/>
      <x/>
    </i>
    <i r="1">
      <x v="800"/>
      <x v="9"/>
      <x v="646"/>
      <x v="9"/>
    </i>
    <i r="1">
      <x v="446"/>
      <x v="6"/>
      <x v="367"/>
      <x v="1"/>
    </i>
    <i r="1">
      <x v="906"/>
      <x v="9"/>
      <x v="40"/>
      <x v="9"/>
    </i>
    <i r="1">
      <x v="824"/>
      <x v="9"/>
      <x v="490"/>
      <x v="9"/>
    </i>
    <i r="1">
      <x v="222"/>
      <x v="5"/>
      <x v="187"/>
      <x v="1"/>
    </i>
    <i r="1">
      <x v="68"/>
      <x v="4"/>
      <x v="64"/>
      <x v="1"/>
    </i>
    <i r="1">
      <x v="1609"/>
      <x v="3"/>
      <x v="39"/>
      <x v="9"/>
    </i>
    <i r="1">
      <x v="489"/>
      <x/>
      <x v="394"/>
      <x v="9"/>
    </i>
    <i r="1">
      <x v="2610"/>
      <x v="1"/>
      <x v="1272"/>
      <x v="1"/>
    </i>
    <i r="1">
      <x v="2230"/>
      <x v="3"/>
      <x v="179"/>
      <x v="9"/>
    </i>
    <i r="1">
      <x v="747"/>
      <x v="9"/>
      <x v="600"/>
      <x v="9"/>
    </i>
    <i r="1">
      <x v="646"/>
      <x v="9"/>
      <x v="519"/>
      <x v="9"/>
    </i>
    <i r="1">
      <x v="677"/>
      <x v="9"/>
      <x v="545"/>
      <x v="9"/>
    </i>
    <i r="1">
      <x v="965"/>
      <x v="10"/>
      <x v="766"/>
      <x/>
    </i>
    <i r="1">
      <x v="1541"/>
      <x v="3"/>
      <x v="1090"/>
      <x v="9"/>
    </i>
    <i r="1">
      <x v="72"/>
      <x v="4"/>
      <x v="68"/>
      <x v="1"/>
    </i>
    <i r="1">
      <x v="1158"/>
      <x v="11"/>
      <x v="186"/>
      <x v="9"/>
    </i>
    <i r="1">
      <x v="129"/>
      <x v="5"/>
      <x v="118"/>
      <x v="1"/>
    </i>
    <i r="1">
      <x v="1533"/>
      <x v="3"/>
      <x v="1084"/>
      <x v="9"/>
    </i>
    <i r="1">
      <x v="1948"/>
      <x v="7"/>
      <x v="589"/>
      <x v="9"/>
    </i>
    <i r="1">
      <x v="2300"/>
      <x v="3"/>
      <x v="411"/>
      <x v="9"/>
    </i>
    <i r="1">
      <x v="218"/>
      <x v="5"/>
      <x v="49"/>
      <x v="1"/>
    </i>
    <i r="1">
      <x v="1467"/>
      <x v="3"/>
      <x v="75"/>
      <x/>
    </i>
    <i r="1">
      <x v="1494"/>
      <x v="3"/>
      <x v="300"/>
      <x/>
    </i>
    <i r="1">
      <x v="2511"/>
      <x v="3"/>
      <x v="1645"/>
      <x v="9"/>
    </i>
    <i r="1">
      <x v="1863"/>
      <x v="3"/>
      <x v="1286"/>
      <x/>
    </i>
    <i r="1">
      <x v="1503"/>
      <x v="3"/>
      <x v="1059"/>
      <x/>
    </i>
    <i r="1">
      <x v="30"/>
      <x v="5"/>
      <x v="29"/>
      <x/>
    </i>
    <i r="1">
      <x v="1802"/>
      <x v="17"/>
      <x v="1267"/>
      <x/>
    </i>
    <i r="1">
      <x v="1218"/>
      <x v="12"/>
      <x v="857"/>
      <x/>
    </i>
    <i r="1">
      <x v="1888"/>
      <x v="3"/>
      <x v="1326"/>
      <x/>
    </i>
    <i r="1">
      <x v="1940"/>
      <x v="7"/>
      <x v="1356"/>
      <x v="1"/>
    </i>
    <i r="1">
      <x v="1648"/>
      <x v="3"/>
      <x v="1174"/>
      <x v="9"/>
    </i>
    <i r="1">
      <x v="140"/>
      <x v="5"/>
      <x v="28"/>
      <x v="1"/>
    </i>
    <i r="1">
      <x v="273"/>
      <x v="5"/>
      <x v="225"/>
      <x v="1"/>
    </i>
    <i r="1">
      <x v="98"/>
      <x v="4"/>
      <x v="91"/>
      <x v="1"/>
    </i>
    <i r="1">
      <x v="870"/>
      <x v="9"/>
      <x v="359"/>
      <x v="9"/>
    </i>
    <i r="1">
      <x v="1294"/>
      <x v="12"/>
      <x v="717"/>
      <x v="1"/>
    </i>
    <i r="1">
      <x v="781"/>
      <x v="9"/>
      <x v="629"/>
      <x v="9"/>
    </i>
    <i r="1">
      <x v="1419"/>
      <x v="12"/>
      <x v="313"/>
      <x v="1"/>
    </i>
    <i r="1">
      <x v="266"/>
      <x v="5"/>
      <x v="219"/>
      <x v="1"/>
    </i>
    <i r="1">
      <x v="148"/>
      <x v="5"/>
      <x v="135"/>
      <x v="1"/>
    </i>
    <i r="1">
      <x v="28"/>
      <x v="5"/>
      <x v="27"/>
      <x/>
    </i>
    <i r="1">
      <x v="1807"/>
      <x v="3"/>
      <x v="1272"/>
      <x/>
    </i>
    <i r="1">
      <x v="844"/>
      <x v="9"/>
      <x v="676"/>
      <x v="9"/>
    </i>
    <i r="1">
      <x v="1845"/>
      <x v="3"/>
      <x v="1301"/>
      <x/>
    </i>
    <i r="1">
      <x v="1208"/>
      <x v="12"/>
      <x v="848"/>
      <x/>
    </i>
    <i r="1">
      <x v="1857"/>
      <x v="3"/>
      <x v="1309"/>
      <x/>
    </i>
    <i r="1">
      <x v="380"/>
      <x/>
      <x v="315"/>
      <x v="9"/>
    </i>
    <i r="1">
      <x v="1812"/>
      <x v="3"/>
      <x v="1275"/>
      <x/>
    </i>
    <i r="1">
      <x v="2362"/>
      <x v="18"/>
      <x v="1570"/>
      <x v="58"/>
    </i>
    <i r="1">
      <x v="1087"/>
      <x/>
      <x v="774"/>
      <x v="1"/>
    </i>
    <i r="1">
      <x v="278"/>
      <x v="5"/>
      <x v="230"/>
      <x v="1"/>
    </i>
    <i r="1">
      <x v="1624"/>
      <x v="3"/>
      <x v="1149"/>
      <x v="9"/>
    </i>
    <i r="1">
      <x v="2345"/>
      <x v="18"/>
      <x v="1559"/>
      <x v="9"/>
    </i>
    <i r="1">
      <x v="2551"/>
      <x v="1"/>
      <x v="105"/>
      <x v="1"/>
    </i>
    <i r="1">
      <x v="1375"/>
      <x v="12"/>
      <x v="883"/>
      <x v="1"/>
    </i>
    <i r="1">
      <x v="92"/>
      <x v="4"/>
      <x v="85"/>
      <x v="1"/>
    </i>
    <i r="1">
      <x v="2030"/>
      <x v="18"/>
      <x v="1413"/>
      <x/>
    </i>
    <i r="1">
      <x v="1821"/>
      <x v="3"/>
      <x v="1283"/>
      <x/>
    </i>
    <i r="1">
      <x v="1456"/>
      <x v="10"/>
      <x v="282"/>
      <x/>
    </i>
    <i r="1">
      <x v="2103"/>
      <x v="18"/>
      <x v="23"/>
      <x v="49"/>
    </i>
    <i r="1">
      <x v="343"/>
      <x/>
      <x v="284"/>
      <x/>
    </i>
    <i r="1">
      <x v="2358"/>
      <x v="3"/>
      <x v="1566"/>
      <x v="9"/>
    </i>
    <i r="1">
      <x v="702"/>
      <x v="9"/>
      <x v="564"/>
      <x v="22"/>
    </i>
    <i r="1">
      <x v="994"/>
      <x/>
      <x v="776"/>
      <x/>
    </i>
    <i r="1">
      <x v="936"/>
      <x v="9"/>
      <x v="742"/>
      <x/>
    </i>
    <i r="1">
      <x v="1731"/>
      <x v="3"/>
      <x v="651"/>
      <x v="9"/>
    </i>
    <i r="1">
      <x v="1590"/>
      <x v="3"/>
      <x v="1132"/>
      <x v="9"/>
    </i>
    <i r="1">
      <x v="914"/>
      <x v="9"/>
      <x v="727"/>
      <x v="9"/>
    </i>
    <i r="1">
      <x v="26"/>
      <x v="5"/>
      <x v="25"/>
      <x/>
    </i>
    <i r="1">
      <x v="2515"/>
      <x v="18"/>
      <x v="1647"/>
      <x v="9"/>
    </i>
    <i r="1">
      <x v="969"/>
      <x v="10"/>
      <x v="769"/>
      <x v="9"/>
    </i>
    <i r="1">
      <x v="2087"/>
      <x v="16"/>
      <x v="1435"/>
      <x v="1"/>
    </i>
    <i r="1">
      <x v="1083"/>
      <x/>
      <x v="774"/>
      <x v="1"/>
    </i>
    <i r="1">
      <x v="2247"/>
      <x v="3"/>
      <x v="1520"/>
      <x v="9"/>
    </i>
    <i r="1">
      <x v="403"/>
      <x/>
      <x v="333"/>
      <x v="9"/>
    </i>
    <i r="1">
      <x v="904"/>
      <x v="9"/>
      <x v="723"/>
      <x v="9"/>
    </i>
    <i r="1">
      <x v="409"/>
      <x/>
      <x v="339"/>
      <x v="9"/>
    </i>
    <i r="1">
      <x v="1753"/>
      <x v="3"/>
      <x v="312"/>
      <x v="9"/>
    </i>
    <i r="1">
      <x v="1944"/>
      <x v="7"/>
      <x v="1358"/>
      <x v="9"/>
    </i>
    <i r="1">
      <x v="880"/>
      <x v="9"/>
      <x v="704"/>
      <x v="9"/>
    </i>
    <i r="1">
      <x v="1150"/>
      <x/>
      <x v="375"/>
      <x v="1"/>
    </i>
    <i r="1">
      <x v="681"/>
      <x v="9"/>
      <x v="549"/>
      <x v="9"/>
    </i>
    <i r="1">
      <x v="173"/>
      <x v="5"/>
      <x v="153"/>
      <x v="1"/>
    </i>
    <i r="1">
      <x v="2218"/>
      <x v="16"/>
      <x v="1504"/>
      <x v="9"/>
    </i>
    <i r="1">
      <x v="205"/>
      <x v="5"/>
      <x v="174"/>
      <x v="1"/>
    </i>
    <i r="1">
      <x v="1236"/>
      <x v="12"/>
      <x v="872"/>
      <x v="1"/>
    </i>
    <i r="1">
      <x v="1746"/>
      <x v="3"/>
      <x v="39"/>
      <x v="9"/>
    </i>
    <i r="1">
      <x v="319"/>
      <x v="5"/>
      <x v="263"/>
      <x v="1"/>
    </i>
    <i r="1">
      <x v="2302"/>
      <x v="18"/>
      <x v="118"/>
      <x v="9"/>
    </i>
    <i r="1">
      <x v="1949"/>
      <x v="7"/>
      <x v="80"/>
      <x v="1"/>
    </i>
    <i r="1">
      <x v="1388"/>
      <x v="12"/>
      <x v="981"/>
      <x v="1"/>
    </i>
    <i r="1">
      <x v="321"/>
      <x v="5"/>
      <x v="265"/>
      <x v="1"/>
    </i>
    <i r="1">
      <x v="785"/>
      <x v="9"/>
      <x v="633"/>
      <x v="9"/>
    </i>
    <i r="1">
      <x v="230"/>
      <x v="5"/>
      <x v="195"/>
      <x v="1"/>
    </i>
    <i r="1">
      <x v="597"/>
      <x v="8"/>
      <x v="480"/>
      <x v="1"/>
    </i>
    <i r="1">
      <x v="166"/>
      <x v="5"/>
      <x v="146"/>
      <x v="1"/>
    </i>
    <i r="1">
      <x v="1415"/>
      <x v="13"/>
      <x v="1000"/>
      <x v="1"/>
    </i>
    <i r="1">
      <x v="2330"/>
      <x v="18"/>
      <x v="1531"/>
      <x v="9"/>
    </i>
    <i r="1">
      <x v="805"/>
      <x v="9"/>
      <x v="649"/>
      <x v="9"/>
    </i>
    <i r="1">
      <x v="1409"/>
      <x v="12"/>
      <x v="996"/>
      <x v="1"/>
    </i>
    <i r="1">
      <x v="1435"/>
      <x v="12"/>
      <x v="1011"/>
      <x v="1"/>
    </i>
    <i r="1">
      <x v="277"/>
      <x v="5"/>
      <x v="229"/>
      <x v="1"/>
    </i>
    <i r="1">
      <x v="2517"/>
      <x v="18"/>
      <x v="1216"/>
      <x v="9"/>
    </i>
    <i r="1">
      <x v="1793"/>
      <x v="1"/>
      <x v="776"/>
      <x v="1"/>
    </i>
    <i r="1">
      <x v="2078"/>
      <x v="3"/>
      <x v="457"/>
      <x v="9"/>
    </i>
    <i r="1">
      <x v="2165"/>
      <x v="18"/>
      <x v="1475"/>
      <x v="9"/>
    </i>
    <i r="1">
      <x v="156"/>
      <x v="5"/>
      <x v="140"/>
      <x v="1"/>
    </i>
    <i r="1">
      <x v="982"/>
      <x v="10"/>
      <x v="774"/>
      <x v="9"/>
    </i>
    <i r="1">
      <x v="2085"/>
      <x v="18"/>
      <x v="1434"/>
      <x v="1"/>
    </i>
    <i r="1">
      <x v="368"/>
      <x/>
      <x v="304"/>
      <x v="1"/>
    </i>
    <i r="1">
      <x v="2182"/>
      <x v="18"/>
      <x v="1484"/>
      <x v="9"/>
    </i>
    <i r="1">
      <x v="219"/>
      <x v="5"/>
      <x v="185"/>
      <x v="1"/>
    </i>
    <i r="1">
      <x v="1340"/>
      <x v="12"/>
      <x v="947"/>
      <x v="1"/>
    </i>
    <i r="1">
      <x v="2591"/>
      <x v="18"/>
      <x v="63"/>
      <x v="9"/>
    </i>
    <i r="1">
      <x v="2313"/>
      <x v="18"/>
      <x v="1545"/>
      <x v="9"/>
    </i>
    <i r="1">
      <x v="1604"/>
      <x v="3"/>
      <x v="39"/>
      <x v="9"/>
    </i>
    <i r="1">
      <x v="397"/>
      <x/>
      <x v="328"/>
      <x v="9"/>
    </i>
    <i r="1">
      <x v="2446"/>
      <x v="16"/>
      <x v="102"/>
      <x v="1"/>
    </i>
    <i r="1">
      <x v="1133"/>
      <x v="2"/>
      <x v="80"/>
      <x v="32"/>
    </i>
    <i r="1">
      <x v="2240"/>
      <x v="18"/>
      <x v="125"/>
      <x v="9"/>
    </i>
    <i r="1">
      <x v="2105"/>
      <x v="18"/>
      <x v="1439"/>
      <x v="9"/>
    </i>
    <i r="1">
      <x v="63"/>
      <x v="4"/>
      <x v="55"/>
      <x v="1"/>
    </i>
    <i r="1">
      <x v="1135"/>
      <x v="2"/>
      <x v="829"/>
      <x v="32"/>
    </i>
    <i r="1">
      <x v="255"/>
      <x v="5"/>
      <x v="215"/>
      <x v="1"/>
    </i>
    <i r="1">
      <x v="1377"/>
      <x v="12"/>
      <x v="894"/>
      <x v="1"/>
    </i>
    <i r="1">
      <x v="89"/>
      <x v="5"/>
      <x v="82"/>
      <x v="1"/>
    </i>
    <i r="1">
      <x v="2114"/>
      <x v="16"/>
      <x v="774"/>
      <x v="1"/>
    </i>
    <i r="1">
      <x v="2012"/>
      <x v="18"/>
      <x v="1402"/>
      <x/>
    </i>
    <i r="1">
      <x v="2060"/>
      <x v="3"/>
      <x v="1425"/>
      <x/>
    </i>
    <i r="1">
      <x v="2466"/>
      <x v="18"/>
      <x v="1621"/>
      <x v="57"/>
    </i>
    <i r="1">
      <x v="1695"/>
      <x v="3"/>
      <x v="1119"/>
      <x v="9"/>
    </i>
    <i r="1">
      <x v="1849"/>
      <x v="3"/>
      <x v="1304"/>
      <x/>
    </i>
    <i r="1">
      <x v="1007"/>
      <x v="1"/>
      <x v="63"/>
      <x v="9"/>
    </i>
    <i r="1">
      <x v="1641"/>
      <x v="3"/>
      <x v="1168"/>
      <x v="9"/>
    </i>
    <i r="1">
      <x v="1181"/>
      <x v="1"/>
      <x v="807"/>
      <x v="9"/>
    </i>
    <i r="1">
      <x v="1060"/>
      <x v="1"/>
      <x v="792"/>
      <x v="9"/>
    </i>
    <i r="1">
      <x v="1280"/>
      <x v="12"/>
      <x v="903"/>
      <x v="1"/>
    </i>
    <i r="1">
      <x v="2437"/>
      <x v="3"/>
      <x v="282"/>
      <x v="9"/>
    </i>
    <i r="1">
      <x v="1886"/>
      <x v="3"/>
      <x v="194"/>
      <x/>
    </i>
    <i r="1">
      <x v="784"/>
      <x v="9"/>
      <x v="632"/>
      <x v="9"/>
    </i>
    <i r="1">
      <x v="627"/>
      <x v="9"/>
      <x v="503"/>
      <x v="9"/>
    </i>
    <i r="1">
      <x v="1680"/>
      <x v="3"/>
      <x v="1199"/>
      <x v="9"/>
    </i>
    <i r="1">
      <x v="2122"/>
      <x v="18"/>
      <x v="1449"/>
      <x v="9"/>
    </i>
    <i r="1">
      <x v="2393"/>
      <x v="3"/>
      <x v="1586"/>
      <x v="9"/>
    </i>
    <i r="1">
      <x v="1867"/>
      <x v="3"/>
      <x v="1315"/>
      <x/>
    </i>
    <i r="1">
      <x v="1916"/>
      <x v="7"/>
      <x v="1338"/>
      <x v="1"/>
    </i>
    <i r="1">
      <x v="329"/>
      <x v="5"/>
      <x v="272"/>
      <x v="1"/>
    </i>
    <i r="1">
      <x v="1327"/>
      <x v="12"/>
      <x v="938"/>
      <x v="1"/>
    </i>
    <i r="1">
      <x v="220"/>
      <x v="5"/>
      <x v="186"/>
      <x v="1"/>
    </i>
    <i r="1">
      <x v="856"/>
      <x v="9"/>
      <x v="684"/>
      <x v="1"/>
    </i>
    <i r="1">
      <x v="2390"/>
      <x v="18"/>
      <x v="238"/>
      <x v="9"/>
    </i>
    <i r="1">
      <x v="1702"/>
      <x v="3"/>
      <x v="1213"/>
      <x v="9"/>
    </i>
    <i r="1">
      <x v="141"/>
      <x v="5"/>
      <x v="128"/>
      <x v="1"/>
    </i>
    <i r="1">
      <x v="1672"/>
      <x v="3"/>
      <x v="1192"/>
      <x v="9"/>
    </i>
    <i r="1">
      <x v="2450"/>
      <x v="18"/>
      <x v="23"/>
      <x v="9"/>
    </i>
    <i r="1">
      <x v="76"/>
      <x v="5"/>
      <x v="72"/>
      <x v="4"/>
    </i>
    <i r="1">
      <x v="391"/>
      <x/>
      <x v="63"/>
      <x v="9"/>
    </i>
    <i r="1">
      <x v="2556"/>
      <x v="3"/>
      <x v="1670"/>
      <x v="9"/>
    </i>
    <i r="1">
      <x v="1524"/>
      <x v="3"/>
      <x v="1076"/>
      <x v="9"/>
    </i>
    <i r="1">
      <x v="2455"/>
      <x v="1"/>
      <x v="1615"/>
      <x v="9"/>
    </i>
    <i r="1">
      <x v="2056"/>
      <x v="16"/>
      <x v="784"/>
      <x/>
    </i>
    <i r="1">
      <x v="623"/>
      <x v="9"/>
      <x v="500"/>
      <x v="9"/>
    </i>
    <i r="1">
      <x v="2252"/>
      <x v="18"/>
      <x v="367"/>
      <x v="9"/>
    </i>
    <i r="1">
      <x v="1226"/>
      <x v="12"/>
      <x v="410"/>
      <x/>
    </i>
    <i r="1">
      <x v="1570"/>
      <x v="3"/>
      <x v="1114"/>
      <x v="1"/>
    </i>
    <i r="1">
      <x v="125"/>
      <x v="5"/>
      <x v="114"/>
      <x v="1"/>
    </i>
    <i r="1">
      <x v="499"/>
      <x/>
      <x v="402"/>
      <x v="9"/>
    </i>
    <i r="1">
      <x v="126"/>
      <x v="5"/>
      <x v="115"/>
      <x v="1"/>
    </i>
    <i r="1">
      <x v="911"/>
      <x v="9"/>
      <x v="725"/>
      <x v="9"/>
    </i>
    <i r="1">
      <x v="430"/>
      <x/>
      <x v="357"/>
      <x v="9"/>
    </i>
    <i r="1">
      <x v="2494"/>
      <x v="19"/>
      <x v="285"/>
      <x/>
    </i>
    <i r="1">
      <x v="928"/>
      <x v="9"/>
      <x v="738"/>
      <x v="9"/>
    </i>
    <i r="1">
      <x v="1468"/>
      <x v="3"/>
      <x v="1031"/>
      <x/>
    </i>
    <i r="1">
      <x v="370"/>
      <x/>
      <x v="306"/>
      <x/>
    </i>
    <i r="1">
      <x v="2063"/>
      <x v="16"/>
      <x v="1427"/>
      <x/>
    </i>
    <i r="1">
      <x v="1696"/>
      <x v="3"/>
      <x v="1208"/>
      <x v="9"/>
    </i>
    <i r="1">
      <x v="1691"/>
      <x v="3"/>
      <x v="1205"/>
      <x v="9"/>
    </i>
    <i r="1">
      <x v="584"/>
      <x v="8"/>
      <x v="470"/>
      <x v="1"/>
    </i>
    <i r="1">
      <x v="1374"/>
      <x v="12"/>
      <x v="971"/>
      <x v="1"/>
    </i>
    <i r="1">
      <x v="1259"/>
      <x v="12"/>
      <x v="887"/>
      <x v="1"/>
    </i>
    <i r="1">
      <x v="2075"/>
      <x v="3"/>
      <x v="373"/>
      <x v="9"/>
    </i>
    <i r="1">
      <x v="2488"/>
      <x v="18"/>
      <x v="1632"/>
      <x v="9"/>
    </i>
    <i r="1">
      <x v="2418"/>
      <x v="18"/>
      <x v="1601"/>
      <x v="9"/>
    </i>
    <i r="1">
      <x v="1954"/>
      <x v="7"/>
      <x v="80"/>
      <x v="1"/>
    </i>
    <i r="1">
      <x v="1074"/>
      <x v="11"/>
      <x v="327"/>
      <x v="9"/>
    </i>
    <i r="1">
      <x/>
      <x v="4"/>
      <x/>
      <x/>
    </i>
    <i r="1">
      <x v="2458"/>
      <x v="18"/>
      <x v="54"/>
      <x v="9"/>
    </i>
    <i r="1">
      <x v="2305"/>
      <x v="18"/>
      <x v="1542"/>
      <x v="24"/>
    </i>
    <i r="1">
      <x v="860"/>
      <x v="9"/>
      <x v="687"/>
      <x v="9"/>
    </i>
    <i r="1">
      <x v="1474"/>
      <x v="3"/>
      <x v="1036"/>
      <x/>
    </i>
    <i r="1">
      <x v="505"/>
      <x/>
      <x v="407"/>
      <x v="9"/>
    </i>
    <i r="1">
      <x v="512"/>
      <x/>
      <x v="411"/>
      <x v="9"/>
    </i>
    <i r="1">
      <x v="27"/>
      <x v="5"/>
      <x v="26"/>
      <x/>
    </i>
    <i r="1">
      <x v="2049"/>
      <x v="3"/>
      <x v="1420"/>
      <x/>
    </i>
    <i r="1">
      <x v="2572"/>
      <x v="18"/>
      <x v="1682"/>
      <x v="9"/>
    </i>
    <i r="1">
      <x v="853"/>
      <x v="9"/>
      <x v="682"/>
      <x v="9"/>
    </i>
    <i r="1">
      <x v="1690"/>
      <x v="3"/>
      <x v="1204"/>
      <x v="9"/>
    </i>
    <i r="1">
      <x v="1449"/>
      <x v="10"/>
      <x v="59"/>
      <x/>
    </i>
    <i r="1">
      <x v="2433"/>
      <x v="18"/>
      <x v="375"/>
      <x v="1"/>
    </i>
    <i r="1">
      <x v="822"/>
      <x v="9"/>
      <x v="662"/>
      <x v="9"/>
    </i>
    <i r="1">
      <x v="1329"/>
      <x v="14"/>
      <x v="101"/>
      <x v="1"/>
    </i>
    <i r="1">
      <x v="2496"/>
      <x v="3"/>
      <x v="1637"/>
      <x v="9"/>
    </i>
    <i r="1">
      <x v="2605"/>
      <x v="18"/>
      <x v="1701"/>
      <x v="9"/>
    </i>
    <i r="1">
      <x v="2474"/>
      <x v="18"/>
      <x v="1625"/>
      <x v="9"/>
    </i>
    <i r="1">
      <x v="2263"/>
      <x v="16"/>
      <x v="101"/>
      <x v="1"/>
    </i>
    <i r="1">
      <x v="1123"/>
      <x v="2"/>
      <x v="825"/>
      <x v="1"/>
    </i>
    <i r="1">
      <x v="1096"/>
      <x v="1"/>
      <x v="809"/>
      <x v="9"/>
    </i>
    <i r="1">
      <x v="2537"/>
      <x v="18"/>
      <x v="1659"/>
      <x v="9"/>
    </i>
    <i r="1">
      <x v="871"/>
      <x v="9"/>
      <x v="695"/>
      <x v="9"/>
    </i>
    <i r="1">
      <x v="796"/>
      <x v="9"/>
      <x v="643"/>
      <x v="9"/>
    </i>
    <i r="1">
      <x v="2118"/>
      <x v="18"/>
      <x v="1445"/>
      <x v="9"/>
    </i>
    <i r="1">
      <x v="1335"/>
      <x v="12"/>
      <x v="944"/>
      <x v="1"/>
    </i>
    <i r="1">
      <x v="115"/>
      <x v="5"/>
      <x v="105"/>
      <x v="1"/>
    </i>
    <i r="1">
      <x v="1177"/>
      <x v="1"/>
      <x v="841"/>
      <x v="1"/>
    </i>
    <i r="1">
      <x v="553"/>
      <x v="8"/>
      <x v="215"/>
      <x v="1"/>
    </i>
    <i r="1">
      <x v="1950"/>
      <x v="7"/>
      <x v="1361"/>
      <x v="9"/>
    </i>
    <i r="1">
      <x v="1596"/>
      <x v="3"/>
      <x v="289"/>
      <x v="9"/>
    </i>
    <i r="1">
      <x v="1273"/>
      <x v="12"/>
      <x v="87"/>
      <x v="1"/>
    </i>
    <i r="1">
      <x v="1401"/>
      <x v="13"/>
      <x v="990"/>
      <x v="1"/>
    </i>
    <i r="1">
      <x v="453"/>
      <x v="6"/>
      <x v="373"/>
      <x v="9"/>
    </i>
    <i r="1">
      <x v="75"/>
      <x v="5"/>
      <x v="71"/>
      <x v="1"/>
    </i>
    <i r="1">
      <x v="165"/>
      <x v="5"/>
      <x v="145"/>
      <x v="1"/>
    </i>
    <i r="1">
      <x v="227"/>
      <x v="5"/>
      <x v="192"/>
      <x v="1"/>
    </i>
    <i r="1">
      <x v="103"/>
      <x v="4"/>
      <x v="61"/>
      <x v="1"/>
    </i>
    <i r="1">
      <x v="2490"/>
      <x v="18"/>
      <x v="1634"/>
      <x v="9"/>
    </i>
    <i r="1">
      <x v="2124"/>
      <x v="18"/>
      <x v="63"/>
      <x v="1"/>
    </i>
    <i r="1">
      <x v="2566"/>
      <x v="18"/>
      <x v="1169"/>
      <x v="9"/>
    </i>
    <i r="1">
      <x v="1972"/>
      <x v="7"/>
      <x v="1378"/>
      <x v="9"/>
    </i>
    <i r="1">
      <x v="1017"/>
      <x v="2"/>
      <x v="777"/>
      <x/>
    </i>
    <i r="1">
      <x v="341"/>
      <x/>
      <x v="170"/>
      <x/>
    </i>
    <i r="1">
      <x v="1893"/>
      <x v="3"/>
      <x v="1322"/>
      <x/>
    </i>
    <i r="1">
      <x v="2425"/>
      <x v="3"/>
      <x v="1606"/>
      <x v="9"/>
    </i>
    <i r="1">
      <x v="1837"/>
      <x v="3"/>
      <x v="1296"/>
      <x/>
    </i>
    <i r="1">
      <x v="2510"/>
      <x v="3"/>
      <x v="1644"/>
      <x v="1"/>
    </i>
    <i r="1">
      <x v="560"/>
      <x v="8"/>
      <x v="313"/>
      <x v="1"/>
    </i>
    <i r="1">
      <x v="1723"/>
      <x v="3"/>
      <x v="1227"/>
      <x v="9"/>
    </i>
    <i r="1">
      <x v="2088"/>
      <x v="16"/>
      <x v="1436"/>
      <x v="1"/>
    </i>
    <i r="1">
      <x v="595"/>
      <x v="8"/>
      <x v="479"/>
      <x v="1"/>
    </i>
    <i r="1">
      <x v="1122"/>
      <x v="11"/>
      <x v="360"/>
      <x v="9"/>
    </i>
    <i r="1">
      <x v="2326"/>
      <x v="1"/>
      <x v="408"/>
      <x v="1"/>
    </i>
    <i r="1">
      <x v="1638"/>
      <x v="3"/>
      <x v="1166"/>
      <x v="9"/>
    </i>
    <i r="1">
      <x v="2231"/>
      <x v="3"/>
      <x v="1511"/>
      <x v="9"/>
    </i>
    <i r="1">
      <x v="2053"/>
      <x v="3"/>
      <x v="1421"/>
      <x v="9"/>
    </i>
    <i r="1">
      <x v="569"/>
      <x v="8"/>
      <x v="459"/>
      <x/>
    </i>
    <i r="1">
      <x v="1528"/>
      <x v="3"/>
      <x v="1080"/>
      <x v="9"/>
    </i>
    <i r="1">
      <x v="2603"/>
      <x v="18"/>
      <x v="1638"/>
      <x v="9"/>
    </i>
    <i r="1">
      <x v="561"/>
      <x v="8"/>
      <x v="451"/>
      <x v="21"/>
    </i>
    <i r="1">
      <x v="783"/>
      <x v="9"/>
      <x v="631"/>
      <x v="9"/>
    </i>
    <i r="1">
      <x v="1553"/>
      <x v="3"/>
      <x v="1100"/>
      <x v="9"/>
    </i>
    <i r="1">
      <x v="1142"/>
      <x v="1"/>
      <x v="20"/>
      <x v="9"/>
    </i>
    <i r="1">
      <x v="413"/>
      <x/>
      <x v="341"/>
      <x v="9"/>
    </i>
    <i r="1">
      <x v="503"/>
      <x/>
      <x v="406"/>
      <x v="9"/>
    </i>
    <i r="1">
      <x v="2224"/>
      <x v="3"/>
      <x v="1508"/>
      <x v="9"/>
    </i>
    <i r="1">
      <x v="12"/>
      <x v="5"/>
      <x v="12"/>
      <x/>
    </i>
    <i r="1">
      <x v="1382"/>
      <x v="14"/>
      <x v="221"/>
      <x v="1"/>
    </i>
    <i r="1">
      <x v="174"/>
      <x v="5"/>
      <x v="154"/>
      <x v="1"/>
    </i>
    <i r="1">
      <x v="1170"/>
      <x/>
      <x v="101"/>
      <x v="1"/>
    </i>
    <i r="1">
      <x v="411"/>
      <x/>
      <x v="175"/>
      <x v="9"/>
    </i>
    <i r="1">
      <x v="1551"/>
      <x v="3"/>
      <x v="2"/>
      <x v="9"/>
    </i>
    <i r="1">
      <x v="2477"/>
      <x v="3"/>
      <x v="701"/>
      <x v="9"/>
    </i>
    <i r="1">
      <x v="193"/>
      <x v="5"/>
      <x v="167"/>
      <x v="1"/>
    </i>
    <i r="1">
      <x v="1668"/>
      <x v="3"/>
      <x v="1190"/>
      <x v="9"/>
    </i>
    <i r="1">
      <x v="1034"/>
      <x v="1"/>
      <x v="327"/>
      <x v="9"/>
    </i>
    <i r="1">
      <x v="1277"/>
      <x v="12"/>
      <x v="900"/>
      <x v="36"/>
    </i>
    <i r="1">
      <x v="1536"/>
      <x v="3"/>
      <x v="1086"/>
      <x v="9"/>
    </i>
    <i r="1">
      <x v="363"/>
      <x/>
      <x v="299"/>
      <x/>
    </i>
    <i r="1">
      <x v="1560"/>
      <x v="3"/>
      <x v="1106"/>
      <x v="9"/>
    </i>
    <i r="1">
      <x v="1905"/>
      <x v="3"/>
      <x v="284"/>
      <x/>
    </i>
    <i r="1">
      <x v="963"/>
      <x v="10"/>
      <x v="763"/>
      <x/>
    </i>
    <i r="1">
      <x v="2238"/>
      <x v="18"/>
      <x v="122"/>
      <x v="9"/>
    </i>
    <i r="1">
      <x v="659"/>
      <x v="9"/>
      <x v="530"/>
      <x v="9"/>
    </i>
    <i r="1">
      <x v="1831"/>
      <x v="3"/>
      <x v="1292"/>
      <x/>
    </i>
    <i r="1">
      <x v="1021"/>
      <x v="2"/>
      <x v="776"/>
      <x/>
    </i>
    <i r="1">
      <x v="371"/>
      <x/>
      <x v="307"/>
      <x/>
    </i>
    <i r="1">
      <x v="1575"/>
      <x v="3"/>
      <x v="1118"/>
      <x v="9"/>
    </i>
    <i r="1">
      <x v="762"/>
      <x v="9"/>
      <x v="613"/>
      <x v="9"/>
    </i>
    <i r="1">
      <x v="245"/>
      <x v="5"/>
      <x v="207"/>
      <x v="1"/>
    </i>
    <i r="1">
      <x v="630"/>
      <x v="9"/>
      <x v="505"/>
      <x v="9"/>
    </i>
    <i r="1">
      <x v="19"/>
      <x v="5"/>
      <x v="12"/>
      <x/>
    </i>
    <i r="1">
      <x v="958"/>
      <x v="10"/>
      <x v="362"/>
      <x/>
    </i>
    <i r="1">
      <x v="1207"/>
      <x v="11"/>
      <x v="360"/>
      <x v="9"/>
    </i>
    <i r="1">
      <x v="373"/>
      <x/>
      <x v="309"/>
      <x/>
    </i>
    <i r="1">
      <x v="1989"/>
      <x v="3"/>
      <x v="1391"/>
      <x/>
    </i>
    <i r="1">
      <x v="1659"/>
      <x v="3"/>
      <x v="59"/>
      <x v="9"/>
    </i>
    <i r="1">
      <x v="1784"/>
      <x v="3"/>
      <x v="1263"/>
      <x/>
    </i>
    <i r="1">
      <x v="13"/>
      <x v="5"/>
      <x v="13"/>
      <x/>
    </i>
    <i r="1">
      <x v="497"/>
      <x/>
      <x v="400"/>
      <x v="9"/>
    </i>
    <i r="1">
      <x v="501"/>
      <x/>
      <x v="404"/>
      <x v="9"/>
    </i>
    <i r="1">
      <x v="1621"/>
      <x v="3"/>
      <x v="1155"/>
      <x v="9"/>
    </i>
    <i r="1">
      <x v="2125"/>
      <x v="18"/>
      <x v="1450"/>
      <x v="9"/>
    </i>
    <i r="1">
      <x v="16"/>
      <x v="5"/>
      <x v="16"/>
      <x/>
    </i>
    <i r="1">
      <x v="2098"/>
      <x v="3"/>
      <x v="1310"/>
      <x v="9"/>
    </i>
    <i r="1">
      <x v="1063"/>
      <x v="1"/>
      <x v="63"/>
      <x v="9"/>
    </i>
    <i r="1">
      <x v="1584"/>
      <x v="3"/>
      <x v="1126"/>
      <x v="9"/>
    </i>
    <i r="1">
      <x v="1171"/>
      <x/>
      <x v="408"/>
      <x v="9"/>
    </i>
    <i r="1">
      <x v="331"/>
      <x v="5"/>
      <x v="273"/>
      <x v="1"/>
    </i>
    <i r="1">
      <x v="2092"/>
      <x v="3"/>
      <x v="296"/>
      <x v="9"/>
    </i>
    <i r="1">
      <x v="577"/>
      <x v="8"/>
      <x v="465"/>
      <x v="1"/>
    </i>
    <i r="1">
      <x v="764"/>
      <x v="9"/>
      <x v="615"/>
      <x v="9"/>
    </i>
    <i r="1">
      <x v="2485"/>
      <x v="18"/>
      <x v="935"/>
      <x v="1"/>
    </i>
    <i r="1">
      <x v="1592"/>
      <x v="3"/>
      <x v="1134"/>
      <x v="9"/>
    </i>
    <i r="1">
      <x v="607"/>
      <x v="8"/>
      <x v="487"/>
      <x v="1"/>
    </i>
    <i r="1">
      <x v="236"/>
      <x v="5"/>
      <x v="177"/>
      <x v="1"/>
    </i>
    <i r="1">
      <x v="718"/>
      <x v="9"/>
      <x v="578"/>
      <x v="9"/>
    </i>
    <i r="1">
      <x v="1039"/>
      <x v="2"/>
      <x v="775"/>
      <x/>
    </i>
    <i r="1">
      <x v="408"/>
      <x/>
      <x v="338"/>
      <x v="9"/>
    </i>
    <i r="1">
      <x v="2193"/>
      <x v="18"/>
      <x v="1491"/>
      <x v="9"/>
    </i>
    <i r="1">
      <x v="942"/>
      <x v="9"/>
      <x v="748"/>
      <x/>
    </i>
    <i r="1">
      <x v="1217"/>
      <x v="12"/>
      <x v="856"/>
      <x/>
    </i>
    <i r="1">
      <x v="933"/>
      <x v="9"/>
      <x v="520"/>
      <x v="9"/>
    </i>
    <i r="1">
      <x v="1800"/>
      <x v="17"/>
      <x v="799"/>
      <x/>
    </i>
    <i r="1">
      <x v="345"/>
      <x/>
      <x v="285"/>
      <x/>
    </i>
    <i r="1">
      <x v="23"/>
      <x v="5"/>
      <x v="22"/>
      <x/>
    </i>
    <i r="1">
      <x v="647"/>
      <x v="9"/>
      <x v="520"/>
      <x v="9"/>
    </i>
    <i r="1">
      <x v="1578"/>
      <x v="3"/>
      <x v="1120"/>
      <x v="9"/>
    </i>
    <i r="1">
      <x v="1902"/>
      <x v="3"/>
      <x v="1331"/>
      <x/>
    </i>
    <i r="1">
      <x v="15"/>
      <x v="5"/>
      <x v="15"/>
      <x/>
    </i>
    <i r="1">
      <x v="136"/>
      <x v="5"/>
      <x v="124"/>
      <x v="1"/>
    </i>
    <i r="1">
      <x v="1662"/>
      <x v="3"/>
      <x v="1185"/>
      <x v="9"/>
    </i>
    <i r="1">
      <x v="547"/>
      <x v="8"/>
      <x v="442"/>
      <x v="1"/>
    </i>
    <i r="1">
      <x v="1937"/>
      <x v="7"/>
      <x v="82"/>
      <x v="9"/>
    </i>
    <i r="1">
      <x v="2194"/>
      <x v="18"/>
      <x v="337"/>
      <x v="9"/>
    </i>
    <i r="1">
      <x v="1134"/>
      <x v="11"/>
      <x v="101"/>
      <x v="1"/>
    </i>
    <i r="1">
      <x v="194"/>
      <x v="5"/>
      <x v="80"/>
      <x v="1"/>
    </i>
    <i r="1">
      <x v="970"/>
      <x v="10"/>
      <x v="296"/>
      <x v="9"/>
    </i>
    <i r="1">
      <x v="1600"/>
      <x v="3"/>
      <x v="1137"/>
      <x v="9"/>
    </i>
    <i r="1">
      <x v="1918"/>
      <x v="7"/>
      <x v="1340"/>
      <x v="1"/>
    </i>
    <i r="1">
      <x v="1084"/>
      <x v="2"/>
      <x v="774"/>
      <x v="1"/>
    </i>
    <i r="1">
      <x v="1028"/>
      <x v="1"/>
      <x v="296"/>
      <x v="9"/>
    </i>
    <i r="1">
      <x v="1628"/>
      <x v="3"/>
      <x v="1159"/>
      <x v="9"/>
    </i>
    <i r="1">
      <x v="1964"/>
      <x v="7"/>
      <x v="1370"/>
      <x v="1"/>
    </i>
    <i r="1">
      <x v="2192"/>
      <x v="3"/>
      <x v="1143"/>
      <x v="9"/>
    </i>
    <i r="1">
      <x v="1029"/>
      <x v="1"/>
      <x v="780"/>
      <x v="9"/>
    </i>
    <i r="1">
      <x v="402"/>
      <x/>
      <x v="332"/>
      <x v="9"/>
    </i>
    <i r="1">
      <x v="1971"/>
      <x v="7"/>
      <x v="1377"/>
      <x v="9"/>
    </i>
    <i r="1">
      <x v="1004"/>
      <x v="1"/>
      <x v="780"/>
      <x v="9"/>
    </i>
    <i r="1">
      <x v="1518"/>
      <x v="3"/>
      <x v="1072"/>
      <x v="9"/>
    </i>
    <i r="1">
      <x v="2301"/>
      <x v="3"/>
      <x v="63"/>
      <x v="9"/>
    </i>
    <i r="1">
      <x v="839"/>
      <x v="9"/>
      <x v="367"/>
      <x v="9"/>
    </i>
    <i r="1">
      <x v="2332"/>
      <x v="18"/>
      <x v="589"/>
      <x v="9"/>
    </i>
    <i r="1">
      <x v="1677"/>
      <x v="3"/>
      <x v="1196"/>
      <x v="9"/>
    </i>
    <i r="1">
      <x v="2378"/>
      <x v="18"/>
      <x v="1578"/>
      <x v="9"/>
    </i>
    <i r="1">
      <x v="481"/>
      <x/>
      <x v="350"/>
      <x v="9"/>
    </i>
    <i r="1">
      <x v="1797"/>
      <x v="3"/>
      <x v="774"/>
      <x v="1"/>
    </i>
    <i r="1">
      <x v="485"/>
      <x/>
      <x v="360"/>
      <x v="9"/>
    </i>
    <i r="1">
      <x v="2432"/>
      <x v="18"/>
      <x v="1516"/>
      <x v="1"/>
    </i>
    <i r="1">
      <x v="1639"/>
      <x v="3"/>
      <x v="1167"/>
      <x v="9"/>
    </i>
    <i r="1">
      <x v="1126"/>
      <x v="11"/>
      <x v="763"/>
      <x v="9"/>
    </i>
    <i r="1">
      <x v="2521"/>
      <x v="18"/>
      <x v="1651"/>
      <x v="9"/>
    </i>
    <i r="1">
      <x v="122"/>
      <x v="4"/>
      <x v="111"/>
      <x v="1"/>
    </i>
    <i r="1">
      <x v="2081"/>
      <x v="3"/>
      <x v="194"/>
      <x v="9"/>
    </i>
    <i r="1">
      <x v="1873"/>
      <x v="3"/>
      <x v="1318"/>
      <x v="9"/>
    </i>
    <i r="1">
      <x v="1687"/>
      <x v="3"/>
      <x v="1144"/>
      <x v="9"/>
    </i>
    <i r="1">
      <x v="1371"/>
      <x v="12"/>
      <x v="969"/>
      <x v="1"/>
    </i>
    <i r="1">
      <x v="1172"/>
      <x/>
      <x v="815"/>
      <x v="9"/>
    </i>
    <i r="1">
      <x v="395"/>
      <x/>
      <x v="326"/>
      <x v="9"/>
    </i>
    <i r="1">
      <x v="1176"/>
      <x v="11"/>
      <x v="840"/>
      <x v="9"/>
    </i>
    <i r="1">
      <x v="2228"/>
      <x v="3"/>
      <x v="1290"/>
      <x v="9"/>
    </i>
    <i r="1">
      <x v="1689"/>
      <x v="3"/>
      <x v="1203"/>
      <x v="9"/>
    </i>
    <i r="1">
      <x v="2234"/>
      <x v="1"/>
      <x v="1514"/>
      <x v="1"/>
    </i>
    <i r="1">
      <x v="221"/>
      <x v="5"/>
      <x v="123"/>
      <x v="1"/>
    </i>
    <i r="1">
      <x v="519"/>
      <x/>
      <x v="417"/>
      <x v="9"/>
    </i>
    <i r="1">
      <x v="1450"/>
      <x v="10"/>
      <x v="49"/>
      <x v="1"/>
    </i>
    <i r="1">
      <x v="2297"/>
      <x v="18"/>
      <x v="1539"/>
      <x v="9"/>
    </i>
    <i r="1">
      <x v="1186"/>
      <x v="1"/>
      <x v="845"/>
      <x v="9"/>
    </i>
    <i r="1">
      <x v="2304"/>
      <x v="18"/>
      <x v="1541"/>
      <x v="1"/>
    </i>
    <i r="1">
      <x v="1187"/>
      <x v="1"/>
      <x v="846"/>
      <x v="9"/>
    </i>
    <i r="1">
      <x v="2329"/>
      <x v="18"/>
      <x v="1554"/>
      <x v="9"/>
    </i>
    <i r="1">
      <x v="1190"/>
      <x v="11"/>
      <x v="288"/>
      <x v="9"/>
    </i>
    <i r="1">
      <x v="2337"/>
      <x v="16"/>
      <x v="1558"/>
      <x v="1"/>
    </i>
    <i r="1">
      <x v="385"/>
      <x/>
      <x v="320"/>
      <x v="9"/>
    </i>
    <i r="1">
      <x v="271"/>
      <x v="5"/>
      <x v="147"/>
      <x v="1"/>
    </i>
    <i r="1">
      <x v="386"/>
      <x/>
      <x v="29"/>
      <x v="9"/>
    </i>
    <i r="1">
      <x v="64"/>
      <x v="4"/>
      <x v="60"/>
      <x v="1"/>
    </i>
    <i r="1">
      <x v="2131"/>
      <x v="3"/>
      <x v="35"/>
      <x v="9"/>
    </i>
    <i r="1">
      <x v="2391"/>
      <x v="3"/>
      <x v="1584"/>
      <x v="9"/>
    </i>
    <i r="1">
      <x v="2140"/>
      <x v="16"/>
      <x v="1460"/>
      <x v="1"/>
    </i>
    <i r="1">
      <x v="2405"/>
      <x v="2"/>
      <x v="285"/>
      <x v="48"/>
    </i>
    <i r="1">
      <x v="500"/>
      <x/>
      <x v="403"/>
      <x v="9"/>
    </i>
    <i r="1">
      <x v="578"/>
      <x v="8"/>
      <x v="80"/>
      <x v="1"/>
    </i>
    <i r="1">
      <x v="1196"/>
      <x v="11"/>
      <x v="376"/>
      <x v="9"/>
    </i>
    <i r="1">
      <x v="2451"/>
      <x v="3"/>
      <x v="93"/>
      <x v="48"/>
    </i>
    <i r="1">
      <x v="1052"/>
      <x v="1"/>
      <x v="792"/>
      <x v="9"/>
    </i>
    <i r="1">
      <x v="1308"/>
      <x v="12"/>
      <x v="926"/>
      <x v="1"/>
    </i>
    <i r="1">
      <x v="1721"/>
      <x v="3"/>
      <x v="1225"/>
      <x v="9"/>
    </i>
    <i r="1">
      <x v="1539"/>
      <x v="3"/>
      <x v="1088"/>
      <x v="9"/>
    </i>
    <i r="1">
      <x v="2524"/>
      <x v="3"/>
      <x v="1653"/>
      <x v="1"/>
    </i>
    <i r="1">
      <x v="1461"/>
      <x v="10"/>
      <x v="101"/>
      <x v="1"/>
    </i>
    <i r="1">
      <x v="2535"/>
      <x v="18"/>
      <x v="1658"/>
      <x v="1"/>
    </i>
    <i r="1">
      <x v="1055"/>
      <x v="1"/>
      <x v="763"/>
      <x v="9"/>
    </i>
    <i r="1">
      <x v="1332"/>
      <x v="12"/>
      <x v="941"/>
      <x v="1"/>
    </i>
    <i r="1">
      <x v="2158"/>
      <x v="3"/>
      <x v="282"/>
      <x v="9"/>
    </i>
    <i r="1">
      <x v="629"/>
      <x v="9"/>
      <x v="109"/>
      <x v="9"/>
    </i>
    <i r="1">
      <x v="167"/>
      <x v="5"/>
      <x v="147"/>
      <x v="1"/>
    </i>
    <i r="1">
      <x v="633"/>
      <x v="9"/>
      <x v="508"/>
      <x v="9"/>
    </i>
    <i r="1">
      <x v="1733"/>
      <x v="3"/>
      <x v="1213"/>
      <x v="9"/>
    </i>
    <i r="1">
      <x v="94"/>
      <x v="4"/>
      <x v="87"/>
      <x v="1"/>
    </i>
    <i r="1">
      <x v="1358"/>
      <x v="12"/>
      <x v="961"/>
      <x v="1"/>
    </i>
    <i r="1">
      <x v="49"/>
      <x v="5"/>
      <x v="47"/>
      <x v="1"/>
    </i>
    <i r="1">
      <x v="1357"/>
      <x v="12"/>
      <x v="960"/>
      <x v="1"/>
    </i>
    <i r="1">
      <x v="86"/>
      <x v="5"/>
      <x v="81"/>
      <x v="1"/>
    </i>
    <i r="1">
      <x v="1961"/>
      <x v="7"/>
      <x v="1367"/>
      <x v="9"/>
    </i>
    <i r="1">
      <x v="1147"/>
      <x/>
      <x v="774"/>
      <x v="1"/>
    </i>
    <i r="1">
      <x v="359"/>
      <x/>
      <x v="82"/>
      <x/>
    </i>
    <i r="1">
      <x v="1939"/>
      <x v="7"/>
      <x v="1355"/>
      <x v="9"/>
    </i>
    <i r="1">
      <x v="1482"/>
      <x v="3"/>
      <x v="1042"/>
      <x/>
    </i>
    <i r="1">
      <x v="1272"/>
      <x v="12"/>
      <x v="897"/>
      <x v="35"/>
    </i>
    <i r="1">
      <x v="2253"/>
      <x v="3"/>
      <x v="194"/>
      <x v="9"/>
    </i>
    <i r="1">
      <x v="1791"/>
      <x v="2"/>
      <x v="775"/>
      <x/>
    </i>
    <i r="1">
      <x v="1025"/>
      <x v="2"/>
      <x v="777"/>
      <x/>
    </i>
    <i r="1">
      <x v="1490"/>
      <x v="3"/>
      <x v="6"/>
      <x/>
    </i>
    <i r="1">
      <x v="33"/>
      <x v="4"/>
      <x v="32"/>
      <x/>
    </i>
    <i r="1">
      <x v="1908"/>
      <x v="7"/>
      <x v="778"/>
      <x/>
    </i>
    <i r="1">
      <x v="416"/>
      <x/>
      <x v="344"/>
      <x v="9"/>
    </i>
    <i r="1">
      <x v="1909"/>
      <x v="7"/>
      <x v="191"/>
      <x/>
    </i>
    <i r="1">
      <x v="349"/>
      <x/>
      <x v="289"/>
      <x/>
    </i>
    <i r="1">
      <x v="1459"/>
      <x v="10"/>
      <x v="1027"/>
      <x/>
    </i>
    <i r="1">
      <x v="362"/>
      <x/>
      <x v="298"/>
      <x/>
    </i>
    <i r="1">
      <x v="2095"/>
      <x v="3"/>
      <x v="1387"/>
      <x v="9"/>
    </i>
    <i r="1">
      <x v="2545"/>
      <x v="3"/>
      <x v="1665"/>
      <x v="1"/>
    </i>
    <i r="1">
      <x v="614"/>
      <x v="9"/>
      <x v="410"/>
      <x v="1"/>
    </i>
    <i r="1">
      <x v="1110"/>
      <x/>
      <x v="774"/>
      <x v="1"/>
    </i>
    <i r="1">
      <x v="2327"/>
      <x v="18"/>
      <x v="1552"/>
      <x v="9"/>
    </i>
    <i r="1">
      <x v="151"/>
      <x v="5"/>
      <x v="136"/>
      <x v="1"/>
    </i>
    <i r="1">
      <x v="664"/>
      <x v="9"/>
      <x v="534"/>
      <x v="9"/>
    </i>
    <i r="1">
      <x v="1779"/>
      <x v="8"/>
      <x v="59"/>
      <x/>
    </i>
    <i r="1">
      <x v="2372"/>
      <x v="18"/>
      <x v="589"/>
      <x v="9"/>
    </i>
    <i r="1">
      <x v="2558"/>
      <x v="3"/>
      <x v="1671"/>
      <x v="9"/>
    </i>
    <i r="1">
      <x v="45"/>
      <x v="5"/>
      <x v="43"/>
      <x v="2"/>
    </i>
    <i r="1">
      <x v="634"/>
      <x v="9"/>
      <x v="509"/>
      <x v="9"/>
    </i>
    <i r="1">
      <x v="1844"/>
      <x v="3"/>
      <x v="191"/>
      <x/>
    </i>
    <i r="1">
      <x v="2312"/>
      <x v="18"/>
      <x v="122"/>
      <x v="9"/>
    </i>
    <i r="1">
      <x v="1841"/>
      <x v="3"/>
      <x v="1299"/>
      <x/>
    </i>
    <i r="1">
      <x v="1363"/>
      <x v="12"/>
      <x v="956"/>
      <x v="21"/>
    </i>
    <i r="1">
      <x v="2527"/>
      <x v="3"/>
      <x v="1216"/>
      <x v="9"/>
    </i>
    <i r="1">
      <x v="1031"/>
      <x v="1"/>
      <x v="63"/>
      <x v="9"/>
    </i>
    <i r="1">
      <x v="1820"/>
      <x v="3"/>
      <x v="778"/>
      <x/>
    </i>
    <i r="1">
      <x v="2426"/>
      <x v="3"/>
      <x v="1415"/>
      <x v="9"/>
    </i>
    <i r="1">
      <x v="2175"/>
      <x v="18"/>
      <x v="225"/>
      <x v="54"/>
    </i>
    <i r="1">
      <x v="2005"/>
      <x v="18"/>
      <x v="1399"/>
      <x/>
    </i>
    <i r="1">
      <x v="74"/>
      <x v="5"/>
      <x v="70"/>
      <x v="1"/>
    </i>
    <i r="1">
      <x v="689"/>
      <x v="9"/>
      <x v="233"/>
      <x v="1"/>
    </i>
    <i r="1">
      <x v="585"/>
      <x v="8"/>
      <x v="471"/>
      <x v="1"/>
    </i>
    <i r="1">
      <x v="1276"/>
      <x v="13"/>
      <x v="899"/>
      <x v="1"/>
    </i>
    <i r="1">
      <x v="2184"/>
      <x v="3"/>
      <x v="202"/>
      <x v="1"/>
    </i>
    <i r="1">
      <x v="1569"/>
      <x v="3"/>
      <x v="1113"/>
      <x v="9"/>
    </i>
    <i r="1">
      <x v="795"/>
      <x v="9"/>
      <x v="641"/>
      <x v="9"/>
    </i>
    <i r="1">
      <x v="2225"/>
      <x v="3"/>
      <x v="63"/>
      <x v="9"/>
    </i>
    <i r="1">
      <x v="2025"/>
      <x v="3"/>
      <x v="1353"/>
      <x/>
    </i>
    <i r="1">
      <x v="996"/>
      <x v="2"/>
      <x v="776"/>
      <x/>
    </i>
    <i r="1">
      <x v="2427"/>
      <x v="3"/>
      <x v="35"/>
      <x v="9"/>
    </i>
    <i r="1">
      <x v="2101"/>
      <x v="18"/>
      <x v="570"/>
      <x v="9"/>
    </i>
    <i r="1">
      <x v="1098"/>
      <x v="1"/>
      <x v="811"/>
      <x v="9"/>
    </i>
    <i r="1">
      <x v="2032"/>
      <x v="3"/>
      <x v="194"/>
      <x/>
    </i>
    <i r="1">
      <x v="1579"/>
      <x v="3"/>
      <x v="1121"/>
      <x v="9"/>
    </i>
    <i r="1">
      <x v="1516"/>
      <x v="3"/>
      <x v="130"/>
      <x v="9"/>
    </i>
    <i r="1">
      <x v="511"/>
      <x/>
      <x v="410"/>
      <x v="9"/>
    </i>
    <i r="1">
      <x v="849"/>
      <x v="9"/>
      <x v="679"/>
      <x v="9"/>
    </i>
    <i r="1">
      <x v="1222"/>
      <x v="12"/>
      <x v="855"/>
      <x/>
    </i>
    <i r="1">
      <x v="1563"/>
      <x v="3"/>
      <x v="1108"/>
      <x v="9"/>
    </i>
    <i r="1">
      <x v="307"/>
      <x v="5"/>
      <x v="101"/>
      <x v="1"/>
    </i>
    <i r="1">
      <x v="1522"/>
      <x v="3"/>
      <x v="1074"/>
      <x v="9"/>
    </i>
    <i r="1">
      <x v="1426"/>
      <x v="12"/>
      <x v="130"/>
      <x v="1"/>
    </i>
    <i r="1">
      <x v="1355"/>
      <x v="13"/>
      <x v="958"/>
      <x v="1"/>
    </i>
    <i r="1">
      <x v="191"/>
      <x v="5"/>
      <x v="165"/>
      <x v="1"/>
    </i>
    <i r="1">
      <x v="1315"/>
      <x v="12"/>
      <x v="299"/>
      <x v="1"/>
    </i>
    <i r="1">
      <x v="59"/>
      <x v="5"/>
      <x v="2"/>
      <x v="1"/>
    </i>
    <i r="1">
      <x v="1656"/>
      <x v="3"/>
      <x v="1180"/>
      <x v="9"/>
    </i>
    <i r="1">
      <x v="137"/>
      <x v="5"/>
      <x v="125"/>
      <x v="1"/>
    </i>
    <i r="1">
      <x v="1756"/>
      <x v="3"/>
      <x v="716"/>
      <x v="9"/>
    </i>
    <i r="1">
      <x v="804"/>
      <x v="9"/>
      <x v="648"/>
      <x v="9"/>
    </i>
    <i r="1">
      <x v="1929"/>
      <x v="7"/>
      <x v="2"/>
      <x v="1"/>
    </i>
    <i r="1">
      <x v="2273"/>
      <x v="3"/>
      <x v="783"/>
      <x v="9"/>
    </i>
    <i r="1">
      <x v="2429"/>
      <x v="18"/>
      <x v="1607"/>
      <x v="9"/>
    </i>
    <i r="1">
      <x v="2021"/>
      <x v="16"/>
      <x v="1406"/>
      <x/>
    </i>
    <i r="1">
      <x v="565"/>
      <x v="8"/>
      <x v="455"/>
      <x/>
    </i>
    <i r="1">
      <x v="1599"/>
      <x v="3"/>
      <x v="1136"/>
      <x v="9"/>
    </i>
    <i r="1">
      <x v="1834"/>
      <x v="3"/>
      <x v="1293"/>
      <x/>
    </i>
    <i r="1">
      <x v="568"/>
      <x v="8"/>
      <x v="458"/>
      <x/>
    </i>
    <i r="1">
      <x v="1819"/>
      <x v="3"/>
      <x v="1282"/>
      <x/>
    </i>
    <i r="1">
      <x v="2040"/>
      <x v="3"/>
      <x v="1417"/>
      <x/>
    </i>
    <i r="1">
      <x v="2295"/>
      <x v="18"/>
      <x v="650"/>
      <x v="9"/>
    </i>
    <i r="1">
      <x v="1544"/>
      <x v="3"/>
      <x v="1093"/>
      <x v="9"/>
    </i>
    <i r="1">
      <x v="2310"/>
      <x v="3"/>
      <x v="1290"/>
      <x v="9"/>
    </i>
    <i r="1">
      <x v="463"/>
      <x v="7"/>
      <x v="376"/>
      <x v="19"/>
    </i>
    <i r="1">
      <x v="1022"/>
      <x v="2"/>
      <x v="782"/>
      <x/>
    </i>
    <i r="1">
      <x v="950"/>
      <x v="9"/>
      <x v="756"/>
      <x/>
    </i>
    <i r="1">
      <x v="751"/>
      <x v="9"/>
      <x v="603"/>
      <x v="1"/>
    </i>
    <i r="1">
      <x v="2322"/>
      <x v="3"/>
      <x v="1551"/>
      <x v="9"/>
    </i>
    <i r="1">
      <x v="216"/>
      <x v="5"/>
      <x v="183"/>
      <x v="1"/>
    </i>
    <i r="1">
      <x v="377"/>
      <x/>
      <x v="312"/>
      <x v="9"/>
    </i>
    <i r="1">
      <x v="1519"/>
      <x v="3"/>
      <x v="1073"/>
      <x v="9"/>
    </i>
    <i r="1">
      <x v="1301"/>
      <x v="12"/>
      <x v="920"/>
      <x v="1"/>
    </i>
    <i r="1">
      <x v="2251"/>
      <x v="18"/>
      <x v="1522"/>
      <x v="9"/>
    </i>
    <i r="1">
      <x v="1313"/>
      <x v="12"/>
      <x v="472"/>
      <x v="1"/>
    </i>
    <i r="1">
      <x v="1262"/>
      <x v="12"/>
      <x v="886"/>
      <x v="1"/>
    </i>
    <i r="1">
      <x v="1343"/>
      <x v="13"/>
      <x v="938"/>
      <x v="1"/>
    </i>
    <i r="1">
      <x v="1194"/>
      <x v="11"/>
      <x v="453"/>
      <x v="9"/>
    </i>
    <i r="1">
      <x v="636"/>
      <x v="9"/>
      <x v="510"/>
      <x v="9"/>
    </i>
    <i r="1">
      <x v="1111"/>
      <x/>
      <x v="817"/>
      <x v="1"/>
    </i>
    <i r="1">
      <x v="2438"/>
      <x v="3"/>
      <x v="1608"/>
      <x v="9"/>
    </i>
    <i r="1">
      <x v="1183"/>
      <x v="1"/>
      <x v="843"/>
      <x v="9"/>
    </i>
    <i r="1">
      <x v="252"/>
      <x v="5"/>
      <x v="212"/>
      <x v="1"/>
    </i>
    <i r="1">
      <x v="766"/>
      <x v="9"/>
      <x v="617"/>
      <x v="9"/>
    </i>
    <i r="1">
      <x v="2046"/>
      <x v="3"/>
      <x v="1419"/>
      <x/>
    </i>
    <i r="1">
      <x v="452"/>
      <x v="6"/>
      <x v="372"/>
      <x/>
    </i>
    <i r="1">
      <x v="1032"/>
      <x v="1"/>
      <x v="375"/>
      <x v="9"/>
    </i>
    <i r="1">
      <x v="2436"/>
      <x v="3"/>
      <x v="1290"/>
      <x v="9"/>
    </i>
    <i r="1">
      <x v="2010"/>
      <x v="3"/>
      <x v="1290"/>
      <x/>
    </i>
    <i r="1">
      <x v="1041"/>
      <x/>
      <x v="775"/>
      <x/>
    </i>
    <i r="1">
      <x v="1884"/>
      <x v="3"/>
      <x v="1323"/>
      <x/>
    </i>
    <i r="1">
      <x v="1283"/>
      <x v="12"/>
      <x v="905"/>
      <x v="40"/>
    </i>
    <i r="1">
      <x v="372"/>
      <x/>
      <x v="308"/>
      <x/>
    </i>
    <i r="1">
      <x v="32"/>
      <x v="4"/>
      <x v="31"/>
      <x/>
    </i>
    <i r="1">
      <x v="1278"/>
      <x v="12"/>
      <x v="901"/>
      <x v="1"/>
    </i>
    <i r="1">
      <x v="420"/>
      <x/>
      <x v="40"/>
      <x v="9"/>
    </i>
    <i r="1">
      <x v="1049"/>
      <x/>
      <x v="790"/>
      <x v="9"/>
    </i>
    <i r="1">
      <x v="1931"/>
      <x v="7"/>
      <x v="1349"/>
      <x v="1"/>
    </i>
    <i r="1">
      <x v="2334"/>
      <x v="16"/>
      <x v="1503"/>
      <x v="1"/>
    </i>
    <i r="1">
      <x v="247"/>
      <x v="5"/>
      <x v="209"/>
      <x v="1"/>
    </i>
    <i r="1">
      <x v="53"/>
      <x v="5"/>
      <x v="51"/>
      <x v="1"/>
    </i>
    <i r="1">
      <x v="66"/>
      <x v="4"/>
      <x v="62"/>
      <x v="1"/>
    </i>
    <i r="1">
      <x v="2580"/>
      <x v="1"/>
      <x v="408"/>
      <x v="1"/>
    </i>
    <i r="1">
      <x v="1141"/>
      <x v="1"/>
      <x v="807"/>
      <x v="9"/>
    </i>
    <i r="1">
      <x v="311"/>
      <x v="5"/>
      <x v="256"/>
      <x v="1"/>
    </i>
    <i r="1">
      <x v="1982"/>
      <x v="1"/>
      <x v="1384"/>
      <x v="1"/>
    </i>
    <i r="1">
      <x v="1258"/>
      <x v="12"/>
      <x v="886"/>
      <x v="1"/>
    </i>
    <i r="1">
      <x v="217"/>
      <x v="5"/>
      <x v="184"/>
      <x v="1"/>
    </i>
    <i r="1">
      <x v="318"/>
      <x v="5"/>
      <x v="262"/>
      <x v="1"/>
    </i>
    <i r="1">
      <x v="337"/>
      <x v="5"/>
      <x v="279"/>
      <x v="1"/>
    </i>
    <i r="1">
      <x v="212"/>
      <x v="5"/>
      <x v="179"/>
      <x v="1"/>
    </i>
    <i r="1">
      <x v="241"/>
      <x v="5"/>
      <x v="203"/>
      <x v="1"/>
    </i>
    <i r="1">
      <x v="476"/>
      <x/>
      <x v="80"/>
      <x v="9"/>
    </i>
    <i r="1">
      <x v="2555"/>
      <x v="3"/>
      <x v="1669"/>
      <x v="1"/>
    </i>
    <i r="1">
      <x v="1149"/>
      <x/>
      <x v="832"/>
      <x v="1"/>
    </i>
    <i r="1">
      <x v="1920"/>
      <x v="7"/>
      <x v="1341"/>
      <x v="9"/>
    </i>
    <i r="1">
      <x v="1058"/>
      <x/>
      <x v="774"/>
      <x v="1"/>
    </i>
    <i r="1">
      <x v="2309"/>
      <x v="3"/>
      <x v="1544"/>
      <x v="1"/>
    </i>
    <i r="1">
      <x v="1161"/>
      <x v="11"/>
      <x v="191"/>
      <x v="9"/>
    </i>
    <i r="1">
      <x v="175"/>
      <x v="5"/>
      <x v="101"/>
      <x v="1"/>
    </i>
    <i r="1">
      <x v="1163"/>
      <x/>
      <x v="836"/>
      <x v="1"/>
    </i>
    <i r="1">
      <x v="2336"/>
      <x v="16"/>
      <x v="1557"/>
      <x v="1"/>
    </i>
    <i r="1">
      <x v="492"/>
      <x/>
      <x v="396"/>
      <x v="9"/>
    </i>
    <i r="1">
      <x v="1564"/>
      <x v="3"/>
      <x v="1109"/>
      <x v="9"/>
    </i>
    <i r="1">
      <x v="1184"/>
      <x v="1"/>
      <x v="844"/>
      <x v="9"/>
    </i>
    <i r="1">
      <x v="177"/>
      <x v="5"/>
      <x v="156"/>
      <x v="1"/>
    </i>
    <i r="1">
      <x v="1185"/>
      <x v="1"/>
      <x v="221"/>
      <x v="9"/>
    </i>
    <i r="1">
      <x v="1113"/>
      <x/>
      <x v="819"/>
      <x v="1"/>
    </i>
    <i r="1">
      <x v="495"/>
      <x/>
      <x v="313"/>
      <x v="9"/>
    </i>
    <i r="1">
      <x v="574"/>
      <x v="8"/>
      <x v="462"/>
      <x v="1"/>
    </i>
    <i r="1">
      <x v="732"/>
      <x v="9"/>
      <x v="525"/>
      <x v="1"/>
    </i>
    <i r="1">
      <x v="181"/>
      <x v="5"/>
      <x v="125"/>
      <x v="1"/>
    </i>
    <i r="1">
      <x v="1053"/>
      <x v="1"/>
      <x v="78"/>
      <x v="9"/>
    </i>
    <i r="1">
      <x v="608"/>
      <x v="8"/>
      <x v="102"/>
      <x v="1"/>
    </i>
    <i r="1">
      <x v="306"/>
      <x v="5"/>
      <x v="102"/>
      <x v="1"/>
    </i>
    <i r="1">
      <x v="300"/>
      <x v="5"/>
      <x v="250"/>
      <x v="1"/>
    </i>
    <i r="1">
      <x v="2173"/>
      <x v="3"/>
      <x v="1478"/>
      <x v="9"/>
    </i>
    <i r="1">
      <x v="2574"/>
      <x v="18"/>
      <x v="1683"/>
      <x v="9"/>
    </i>
    <i r="1">
      <x v="1030"/>
      <x v="1"/>
      <x v="763"/>
      <x v="9"/>
    </i>
    <i r="1">
      <x v="2604"/>
      <x v="18"/>
      <x v="1700"/>
      <x v="9"/>
    </i>
    <i r="1">
      <x v="260"/>
      <x v="5"/>
      <x v="198"/>
      <x v="1"/>
    </i>
    <i r="1">
      <x v="2262"/>
      <x v="18"/>
      <x v="1527"/>
      <x v="9"/>
    </i>
    <i r="1">
      <x v="325"/>
      <x v="5"/>
      <x v="269"/>
      <x v="1"/>
    </i>
    <i r="1">
      <x v="1924"/>
      <x v="7"/>
      <x v="967"/>
      <x v="9"/>
    </i>
    <i r="1">
      <x v="1714"/>
      <x v="3"/>
      <x v="1223"/>
      <x v="9"/>
    </i>
    <i r="1">
      <x v="375"/>
      <x/>
      <x v="310"/>
      <x v="9"/>
    </i>
    <i r="1">
      <x v="1002"/>
      <x v="2"/>
      <x v="776"/>
      <x/>
    </i>
    <i r="1">
      <x v="2459"/>
      <x v="18"/>
      <x v="1618"/>
      <x v="9"/>
    </i>
    <i r="1">
      <x v="2492"/>
      <x v="19"/>
      <x v="1635"/>
      <x/>
    </i>
    <i r="1">
      <x v="940"/>
      <x v="9"/>
      <x v="746"/>
      <x/>
    </i>
    <i r="1">
      <x v="2029"/>
      <x v="18"/>
      <x v="1412"/>
      <x/>
    </i>
    <i r="1">
      <x v="1632"/>
      <x v="3"/>
      <x v="156"/>
      <x v="9"/>
    </i>
    <i r="1">
      <x v="618"/>
      <x v="9"/>
      <x v="496"/>
      <x v="9"/>
    </i>
    <i r="1">
      <x v="2349"/>
      <x v="18"/>
      <x v="1561"/>
      <x v="9"/>
    </i>
    <i r="1">
      <x v="2099"/>
      <x v="3"/>
      <x v="1396"/>
      <x v="9"/>
    </i>
    <i r="1">
      <x v="2495"/>
      <x v="3"/>
      <x v="1636"/>
      <x v="9"/>
    </i>
    <i r="1">
      <x v="931"/>
      <x v="9"/>
      <x v="63"/>
      <x v="1"/>
    </i>
    <i r="1">
      <x v="147"/>
      <x v="5"/>
      <x v="134"/>
      <x v="1"/>
    </i>
    <i r="1">
      <x v="442"/>
      <x v="6"/>
      <x v="225"/>
      <x v="1"/>
    </i>
    <i r="1">
      <x v="1344"/>
      <x v="13"/>
      <x v="948"/>
      <x v="1"/>
    </i>
    <i r="1">
      <x v="100"/>
      <x v="4"/>
      <x v="93"/>
      <x v="1"/>
    </i>
    <i r="1">
      <x v="188"/>
      <x v="5"/>
      <x v="116"/>
      <x v="1"/>
    </i>
    <i r="1">
      <x v="1692"/>
      <x v="3"/>
      <x v="1206"/>
      <x v="9"/>
    </i>
    <i r="1">
      <x v="291"/>
      <x v="5"/>
      <x v="242"/>
      <x v="1"/>
    </i>
    <i r="1">
      <x v="202"/>
      <x v="5"/>
      <x v="172"/>
      <x v="1"/>
    </i>
    <i r="1">
      <x v="790"/>
      <x v="9"/>
      <x v="638"/>
      <x v="1"/>
    </i>
    <i r="1">
      <x v="619"/>
      <x v="9"/>
      <x v="497"/>
      <x v="9"/>
    </i>
    <i r="1">
      <x v="1398"/>
      <x v="12"/>
      <x v="987"/>
      <x v="1"/>
    </i>
    <i r="1">
      <x v="2325"/>
      <x v="3"/>
      <x v="231"/>
      <x v="9"/>
    </i>
    <i r="1">
      <x v="1631"/>
      <x v="3"/>
      <x v="1161"/>
      <x v="9"/>
    </i>
    <i r="1">
      <x v="645"/>
      <x v="9"/>
      <x v="518"/>
      <x v="9"/>
    </i>
    <i r="1">
      <x v="1580"/>
      <x v="3"/>
      <x v="1122"/>
      <x v="9"/>
    </i>
    <i r="1">
      <x v="6"/>
      <x v="5"/>
      <x v="6"/>
      <x/>
    </i>
    <i r="1">
      <x v="1466"/>
      <x v="3"/>
      <x v="1030"/>
      <x/>
    </i>
    <i r="1">
      <x v="1585"/>
      <x v="3"/>
      <x v="1127"/>
      <x v="9"/>
    </i>
    <i r="1">
      <x v="478"/>
      <x/>
      <x v="389"/>
      <x v="9"/>
    </i>
    <i r="1">
      <x v="793"/>
      <x v="9"/>
      <x v="641"/>
      <x v="9"/>
    </i>
    <i r="1">
      <x v="2489"/>
      <x v="18"/>
      <x v="1633"/>
      <x v="9"/>
    </i>
    <i r="1">
      <x v="2066"/>
      <x v="16"/>
      <x v="808"/>
      <x/>
    </i>
    <i r="1">
      <x v="1209"/>
      <x v="12"/>
      <x v="849"/>
      <x/>
    </i>
    <i r="1">
      <x v="990"/>
      <x/>
      <x v="763"/>
      <x/>
    </i>
    <i r="1">
      <x v="1223"/>
      <x v="12"/>
      <x v="860"/>
      <x/>
    </i>
    <i r="1">
      <x v="779"/>
      <x v="9"/>
      <x v="627"/>
      <x v="9"/>
    </i>
    <i r="1">
      <x v="1433"/>
      <x v="13"/>
      <x v="589"/>
      <x v="1"/>
    </i>
    <i r="1">
      <x v="1250"/>
      <x v="12"/>
      <x v="116"/>
      <x v="1"/>
    </i>
    <i r="1">
      <x v="714"/>
      <x v="9"/>
      <x v="505"/>
      <x v="9"/>
    </i>
    <i r="1">
      <x v="534"/>
      <x/>
      <x v="431"/>
      <x v="9"/>
    </i>
    <i r="1">
      <x v="111"/>
      <x v="5"/>
      <x v="102"/>
      <x v="1"/>
    </i>
    <i r="1">
      <x v="71"/>
      <x v="4"/>
      <x v="67"/>
      <x v="1"/>
    </i>
    <i r="1">
      <x v="1572"/>
      <x v="3"/>
      <x v="412"/>
      <x v="9"/>
    </i>
    <i r="1">
      <x v="829"/>
      <x v="9"/>
      <x v="665"/>
      <x v="1"/>
    </i>
    <i r="1">
      <x v="1425"/>
      <x v="14"/>
      <x v="121"/>
      <x v="1"/>
    </i>
    <i r="1">
      <x v="913"/>
      <x v="9"/>
      <x v="726"/>
      <x v="9"/>
    </i>
    <i r="1">
      <x v="1127"/>
      <x v="11"/>
      <x v="101"/>
      <x v="1"/>
    </i>
    <i r="1">
      <x v="1708"/>
      <x v="3"/>
      <x v="1219"/>
      <x v="9"/>
    </i>
    <i r="1">
      <x v="1830"/>
      <x v="3"/>
      <x v="1288"/>
      <x/>
    </i>
    <i r="1">
      <x v="1693"/>
      <x v="3"/>
      <x v="648"/>
      <x v="9"/>
    </i>
    <i r="1">
      <x v="2601"/>
      <x v="18"/>
      <x v="1698"/>
      <x v="9"/>
    </i>
    <i r="1">
      <x v="2328"/>
      <x v="18"/>
      <x v="1553"/>
      <x v="9"/>
    </i>
    <i r="1">
      <x v="1910"/>
      <x v="7"/>
      <x v="1333"/>
      <x/>
    </i>
    <i r="1">
      <x v="1635"/>
      <x v="3"/>
      <x v="812"/>
      <x v="9"/>
    </i>
    <i r="1">
      <x v="532"/>
      <x/>
      <x v="429"/>
      <x v="9"/>
    </i>
    <i r="1">
      <x v="1502"/>
      <x v="3"/>
      <x v="1058"/>
      <x/>
    </i>
    <i r="1">
      <x v="2026"/>
      <x v="3"/>
      <x v="202"/>
      <x/>
    </i>
    <i r="1">
      <x v="1738"/>
      <x v="3"/>
      <x v="1237"/>
      <x v="9"/>
    </i>
    <i r="1">
      <x v="457"/>
      <x v="7"/>
      <x v="289"/>
      <x v="13"/>
    </i>
    <i r="1">
      <x v="1471"/>
      <x v="3"/>
      <x v="1032"/>
      <x/>
    </i>
    <i r="1">
      <x v="1547"/>
      <x v="3"/>
      <x v="1095"/>
      <x v="9"/>
    </i>
    <i r="1">
      <x v="2129"/>
      <x v="3"/>
      <x v="1454"/>
      <x v="9"/>
    </i>
    <i r="1">
      <x v="439"/>
      <x/>
      <x v="363"/>
      <x/>
    </i>
    <i r="1">
      <x v="1890"/>
      <x v="18"/>
      <x v="1022"/>
      <x/>
    </i>
    <i r="1">
      <x v="698"/>
      <x v="9"/>
      <x v="562"/>
      <x v="9"/>
    </i>
    <i r="1">
      <x v="1469"/>
      <x v="3"/>
      <x v="1032"/>
      <x/>
    </i>
    <i r="1">
      <x v="981"/>
      <x v="10"/>
      <x v="773"/>
      <x v="9"/>
    </i>
    <i r="1">
      <x v="1552"/>
      <x v="3"/>
      <x v="1099"/>
      <x v="9"/>
    </i>
    <i r="1">
      <x v="215"/>
      <x v="5"/>
      <x v="182"/>
      <x v="1"/>
    </i>
    <i r="1">
      <x v="1671"/>
      <x v="3"/>
      <x v="39"/>
      <x v="9"/>
    </i>
    <i r="1">
      <x v="1182"/>
      <x v="1"/>
      <x v="796"/>
      <x v="9"/>
    </i>
    <i r="1">
      <x v="376"/>
      <x/>
      <x v="311"/>
      <x v="9"/>
    </i>
    <i r="1">
      <x v="1160"/>
      <x v="11"/>
      <x v="63"/>
      <x v="9"/>
    </i>
    <i r="1">
      <x v="841"/>
      <x v="9"/>
      <x v="673"/>
      <x v="9"/>
    </i>
    <i r="1">
      <x v="862"/>
      <x v="9"/>
      <x v="689"/>
      <x v="9"/>
    </i>
    <i r="1">
      <x v="67"/>
      <x v="4"/>
      <x v="63"/>
      <x v="1"/>
    </i>
    <i r="1">
      <x v="483"/>
      <x/>
      <x v="191"/>
      <x v="9"/>
    </i>
    <i r="1">
      <x v="211"/>
      <x v="5"/>
      <x v="178"/>
      <x v="1"/>
    </i>
    <i r="1">
      <x v="2401"/>
      <x v="3"/>
      <x v="145"/>
      <x v="9"/>
    </i>
    <i r="1">
      <x v="518"/>
      <x/>
      <x v="416"/>
      <x v="9"/>
    </i>
    <i r="1">
      <x v="1257"/>
      <x v="12"/>
      <x v="883"/>
      <x v="1"/>
    </i>
    <i r="1">
      <x v="1003"/>
      <x v="1"/>
      <x v="78"/>
      <x v="9"/>
    </i>
    <i r="1">
      <x v="815"/>
      <x v="9"/>
      <x v="593"/>
      <x v="9"/>
    </i>
    <i r="1">
      <x v="2445"/>
      <x v="2"/>
      <x v="122"/>
      <x v="1"/>
    </i>
    <i r="1">
      <x v="782"/>
      <x v="9"/>
      <x v="630"/>
      <x v="9"/>
    </i>
    <i r="1">
      <x v="1279"/>
      <x v="12"/>
      <x v="902"/>
      <x v="1"/>
    </i>
    <i r="1">
      <x v="888"/>
      <x v="9"/>
      <x v="233"/>
      <x v="9"/>
    </i>
    <i r="1">
      <x v="1589"/>
      <x v="3"/>
      <x v="1131"/>
      <x v="9"/>
    </i>
    <i r="1">
      <x v="908"/>
      <x v="9"/>
      <x v="575"/>
      <x v="9"/>
    </i>
    <i r="1">
      <x v="10"/>
      <x v="5"/>
      <x v="10"/>
      <x/>
    </i>
    <i r="1">
      <x v="1479"/>
      <x v="3"/>
      <x v="34"/>
      <x/>
    </i>
    <i r="1">
      <x v="2159"/>
      <x v="3"/>
      <x v="1471"/>
      <x v="9"/>
    </i>
    <i r="1">
      <x v="1106"/>
      <x/>
      <x v="814"/>
      <x v="9"/>
    </i>
    <i r="1">
      <x v="1839"/>
      <x v="3"/>
      <x v="365"/>
      <x/>
    </i>
    <i r="1">
      <x v="348"/>
      <x/>
      <x v="288"/>
      <x/>
    </i>
    <i r="1">
      <x v="1530"/>
      <x v="3"/>
      <x v="1082"/>
      <x v="9"/>
    </i>
    <i r="1">
      <x v="1214"/>
      <x v="12"/>
      <x v="17"/>
      <x/>
    </i>
    <i r="1">
      <x v="2036"/>
      <x v="3"/>
      <x v="1416"/>
      <x/>
    </i>
    <i r="1">
      <x v="2017"/>
      <x v="18"/>
      <x v="1404"/>
      <x/>
    </i>
    <i r="1">
      <x v="1869"/>
      <x v="3"/>
      <x v="781"/>
      <x/>
    </i>
    <i r="1">
      <x v="951"/>
      <x v="9"/>
      <x v="757"/>
      <x/>
    </i>
    <i r="1">
      <x v="637"/>
      <x v="9"/>
      <x v="511"/>
      <x v="9"/>
    </i>
    <i r="1">
      <x v="250"/>
      <x v="5"/>
      <x v="147"/>
      <x v="1"/>
    </i>
    <i r="1">
      <x v="1941"/>
      <x v="7"/>
      <x v="109"/>
      <x v="9"/>
    </i>
    <i r="1">
      <x v="896"/>
      <x v="9"/>
      <x v="716"/>
      <x v="9"/>
    </i>
    <i r="1">
      <x v="1458"/>
      <x v="10"/>
      <x v="80"/>
      <x v="1"/>
    </i>
    <i r="1">
      <x v="196"/>
      <x v="5"/>
      <x v="168"/>
      <x v="1"/>
    </i>
    <i r="1">
      <x v="1946"/>
      <x v="7"/>
      <x v="1360"/>
      <x v="9"/>
    </i>
    <i r="1">
      <x v="233"/>
      <x v="5"/>
      <x v="82"/>
      <x v="1"/>
    </i>
    <i r="1">
      <x v="2333"/>
      <x v="16"/>
      <x v="1555"/>
      <x v="1"/>
    </i>
    <i r="1">
      <x v="2243"/>
      <x v="3"/>
      <x v="194"/>
      <x v="9"/>
    </i>
    <i r="1">
      <x v="1383"/>
      <x v="13"/>
      <x v="976"/>
      <x v="1"/>
    </i>
    <i r="1">
      <x v="1057"/>
      <x v="2"/>
      <x v="793"/>
      <x v="1"/>
    </i>
    <i r="1">
      <x v="879"/>
      <x v="9"/>
      <x v="703"/>
      <x v="9"/>
    </i>
    <i r="1">
      <x v="1356"/>
      <x v="12"/>
      <x v="959"/>
      <x v="1"/>
    </i>
    <i r="1">
      <x v="1407"/>
      <x v="12"/>
      <x v="994"/>
      <x v="1"/>
    </i>
    <i r="1">
      <x v="2430"/>
      <x v="18"/>
      <x v="212"/>
      <x v="1"/>
    </i>
    <i r="1">
      <x v="2256"/>
      <x v="3"/>
      <x v="1274"/>
      <x v="1"/>
    </i>
    <i r="1">
      <x v="759"/>
      <x v="9"/>
      <x v="610"/>
      <x v="9"/>
    </i>
    <i r="1">
      <x v="1846"/>
      <x v="3"/>
      <x v="1302"/>
      <x/>
    </i>
    <i r="1">
      <x v="1669"/>
      <x v="3"/>
      <x v="1191"/>
      <x v="9"/>
    </i>
    <i r="1">
      <x v="2183"/>
      <x v="3"/>
      <x v="194"/>
      <x v="9"/>
    </i>
    <i r="1">
      <x v="670"/>
      <x v="9"/>
      <x v="539"/>
      <x v="9"/>
    </i>
    <i r="1">
      <x v="2160"/>
      <x v="18"/>
      <x v="11"/>
      <x v="52"/>
    </i>
    <i r="1">
      <x v="2565"/>
      <x v="18"/>
      <x v="1678"/>
      <x v="9"/>
    </i>
    <i r="1">
      <x v="2342"/>
      <x v="3"/>
      <x v="1515"/>
      <x v="9"/>
    </i>
    <i r="1">
      <x v="1499"/>
      <x v="3"/>
      <x v="300"/>
      <x/>
    </i>
    <i r="1">
      <x v="688"/>
      <x v="9"/>
      <x v="555"/>
      <x v="9"/>
    </i>
    <i r="1">
      <x v="1783"/>
      <x v="3"/>
      <x v="763"/>
      <x/>
    </i>
    <i r="1">
      <x v="1042"/>
      <x/>
      <x v="775"/>
      <x/>
    </i>
    <i r="1">
      <x v="991"/>
      <x/>
      <x v="776"/>
      <x/>
    </i>
    <i r="1">
      <x v="2185"/>
      <x v="3"/>
      <x v="1485"/>
      <x v="9"/>
    </i>
    <i r="1">
      <x v="14"/>
      <x v="5"/>
      <x v="14"/>
      <x/>
    </i>
    <i r="1">
      <x v="567"/>
      <x v="8"/>
      <x v="457"/>
      <x/>
    </i>
    <i r="1">
      <x v="37"/>
      <x v="5"/>
      <x v="36"/>
      <x/>
    </i>
    <i r="1">
      <x v="1044"/>
      <x v="2"/>
      <x v="786"/>
      <x/>
    </i>
    <i r="1">
      <x v="1341"/>
      <x v="14"/>
      <x v="39"/>
      <x/>
    </i>
    <i r="1">
      <x v="36"/>
      <x v="5"/>
      <x v="35"/>
      <x/>
    </i>
    <i r="1">
      <x v="1230"/>
      <x v="12"/>
      <x v="866"/>
      <x/>
    </i>
    <i r="1">
      <x v="1976"/>
      <x v="3"/>
      <x v="282"/>
      <x/>
    </i>
    <i r="1">
      <x v="924"/>
      <x v="9"/>
      <x v="734"/>
      <x v="9"/>
    </i>
    <i r="1">
      <x v="2170"/>
      <x v="3"/>
      <x v="1477"/>
      <x v="9"/>
    </i>
    <i r="1">
      <x v="185"/>
      <x v="5"/>
      <x v="161"/>
      <x v="1"/>
    </i>
    <i r="1">
      <x v="2073"/>
      <x v="3"/>
      <x v="1290"/>
      <x v="9"/>
    </i>
    <i r="1">
      <x v="523"/>
      <x/>
      <x v="420"/>
      <x v="9"/>
    </i>
    <i r="1">
      <x v="1620"/>
      <x v="3"/>
      <x v="1154"/>
      <x v="9"/>
    </i>
    <i r="1">
      <x v="208"/>
      <x v="5"/>
      <x v="176"/>
      <x v="1"/>
    </i>
    <i r="1">
      <x v="267"/>
      <x v="5"/>
      <x v="220"/>
      <x v="1"/>
    </i>
    <i r="1">
      <x v="1132"/>
      <x v="11"/>
      <x v="101"/>
      <x v="1"/>
    </i>
    <i r="1">
      <x v="1168"/>
      <x/>
      <x v="101"/>
      <x v="1"/>
    </i>
    <i r="1">
      <x v="1206"/>
      <x v="11"/>
      <x v="376"/>
      <x v="9"/>
    </i>
    <i r="1">
      <x v="865"/>
      <x v="9"/>
      <x v="63"/>
      <x v="9"/>
    </i>
    <i r="1">
      <x v="1951"/>
      <x v="7"/>
      <x v="1362"/>
      <x v="9"/>
    </i>
    <i r="1">
      <x v="2289"/>
      <x v="3"/>
      <x v="1263"/>
      <x v="1"/>
    </i>
    <i r="1">
      <x v="2270"/>
      <x v="3"/>
      <x v="365"/>
      <x v="9"/>
    </i>
    <i r="1">
      <x v="488"/>
      <x/>
      <x v="394"/>
      <x v="9"/>
    </i>
    <i r="1">
      <x v="2612"/>
      <x v="1"/>
      <x v="1705"/>
      <x v="1"/>
    </i>
    <i r="1">
      <x v="1422"/>
      <x v="13"/>
      <x v="238"/>
      <x v="1"/>
    </i>
    <i r="1">
      <x v="197"/>
      <x v="5"/>
      <x v="147"/>
      <x v="1"/>
    </i>
    <i r="1">
      <x v="1173"/>
      <x/>
      <x v="839"/>
      <x v="1"/>
    </i>
    <i r="1">
      <x v="1202"/>
      <x v="11"/>
      <x v="186"/>
      <x v="9"/>
    </i>
    <i r="1">
      <x v="1073"/>
      <x v="1"/>
      <x v="798"/>
      <x v="9"/>
    </i>
    <i r="1">
      <x v="2539"/>
      <x v="18"/>
      <x v="1661"/>
      <x v="9"/>
    </i>
    <i r="1">
      <x v="172"/>
      <x v="5"/>
      <x v="152"/>
      <x v="1"/>
    </i>
    <i r="1">
      <x v="1068"/>
      <x v="11"/>
      <x v="63"/>
      <x v="9"/>
    </i>
    <i r="1">
      <x v="671"/>
      <x v="9"/>
      <x v="200"/>
      <x v="9"/>
    </i>
    <i r="1">
      <x v="292"/>
      <x v="5"/>
      <x v="243"/>
      <x v="1"/>
    </i>
    <i r="1">
      <x v="1455"/>
      <x v="10"/>
      <x v="815"/>
      <x v="1"/>
    </i>
    <i r="1">
      <x v="2212"/>
      <x v="3"/>
      <x v="1499"/>
      <x v="9"/>
    </i>
    <i r="1">
      <x v="1970"/>
      <x v="7"/>
      <x v="1376"/>
      <x v="9"/>
    </i>
    <i r="1">
      <x v="334"/>
      <x v="5"/>
      <x v="276"/>
      <x v="1"/>
    </i>
    <i r="1">
      <x v="695"/>
      <x v="9"/>
      <x v="560"/>
      <x v="9"/>
    </i>
    <i r="1">
      <x v="2475"/>
      <x v="3"/>
      <x v="1626"/>
      <x v="9"/>
    </i>
    <i r="1">
      <x v="183"/>
      <x v="5"/>
      <x v="159"/>
      <x v="1"/>
    </i>
    <i r="1">
      <x v="1180"/>
      <x/>
      <x v="447"/>
      <x v="1"/>
    </i>
    <i r="1">
      <x v="968"/>
      <x v="10"/>
      <x v="768"/>
      <x v="9"/>
    </i>
    <i r="1">
      <x v="1465"/>
      <x v="10"/>
      <x v="1029"/>
      <x v="1"/>
    </i>
    <i r="1">
      <x v="475"/>
      <x/>
      <x v="387"/>
      <x v="9"/>
    </i>
    <i r="1">
      <x v="1776"/>
      <x v="15"/>
      <x v="282"/>
      <x v="9"/>
    </i>
    <i r="1">
      <x v="2157"/>
      <x v="3"/>
      <x v="63"/>
      <x v="9"/>
    </i>
    <i r="1">
      <x v="232"/>
      <x v="5"/>
      <x v="196"/>
      <x v="1"/>
    </i>
    <i r="1">
      <x v="113"/>
      <x v="5"/>
      <x v="103"/>
      <x v="1"/>
    </i>
    <i r="1">
      <x v="2109"/>
      <x v="3"/>
      <x v="1441"/>
      <x v="9"/>
    </i>
    <i r="1">
      <x v="606"/>
      <x v="8"/>
      <x v="486"/>
      <x v="1"/>
    </i>
    <i r="1">
      <x v="1606"/>
      <x v="3"/>
      <x v="1142"/>
      <x v="9"/>
    </i>
    <i r="1">
      <x v="1324"/>
      <x v="14"/>
      <x v="122"/>
      <x v="1"/>
    </i>
    <i r="1">
      <x v="1661"/>
      <x v="3"/>
      <x v="1184"/>
      <x v="9"/>
    </i>
    <i r="1">
      <x v="431"/>
      <x/>
      <x v="358"/>
      <x v="9"/>
    </i>
    <i r="1">
      <x v="1066"/>
      <x v="1"/>
      <x v="794"/>
      <x v="9"/>
    </i>
    <i r="1">
      <x v="710"/>
      <x v="9"/>
      <x v="572"/>
      <x v="9"/>
    </i>
    <i r="1">
      <x v="2111"/>
      <x v="3"/>
      <x v="281"/>
      <x v="9"/>
    </i>
    <i r="1">
      <x v="788"/>
      <x v="9"/>
      <x v="636"/>
      <x v="9"/>
    </i>
    <i r="1">
      <x v="696"/>
      <x v="9"/>
      <x v="561"/>
      <x v="9"/>
    </i>
    <i r="1">
      <x v="2254"/>
      <x v="3"/>
      <x v="1387"/>
      <x v="9"/>
    </i>
    <i r="1">
      <x v="742"/>
      <x v="9"/>
      <x v="39"/>
      <x v="9"/>
    </i>
    <i r="1">
      <x v="657"/>
      <x v="9"/>
      <x v="528"/>
      <x v="9"/>
    </i>
    <i r="1">
      <x v="676"/>
      <x v="9"/>
      <x v="544"/>
      <x v="9"/>
    </i>
    <i r="1">
      <x v="1617"/>
      <x v="3"/>
      <x v="1151"/>
      <x v="9"/>
    </i>
    <i r="1">
      <x v="412"/>
      <x/>
      <x v="340"/>
      <x v="9"/>
    </i>
    <i r="1">
      <x v="699"/>
      <x v="9"/>
      <x v="563"/>
      <x v="9"/>
    </i>
    <i r="1">
      <x v="2115"/>
      <x v="18"/>
      <x v="206"/>
      <x v="9"/>
    </i>
    <i r="1">
      <x v="1952"/>
      <x v="7"/>
      <x v="1363"/>
      <x v="9"/>
    </i>
    <i r="1">
      <x v="1378"/>
      <x v="12"/>
      <x v="973"/>
      <x v="1"/>
    </i>
    <i r="1">
      <x v="1072"/>
      <x v="1"/>
      <x v="797"/>
      <x v="9"/>
    </i>
    <i r="1">
      <x v="2351"/>
      <x v="7"/>
      <x v="1562"/>
      <x v="9"/>
    </i>
    <i r="1">
      <x v="1298"/>
      <x v="12"/>
      <x v="917"/>
      <x v="1"/>
    </i>
    <i r="1">
      <x v="552"/>
      <x v="8"/>
      <x v="447"/>
      <x v="1"/>
    </i>
    <i r="1">
      <x v="1462"/>
      <x v="10"/>
      <x v="327"/>
      <x v="1"/>
    </i>
    <i r="1">
      <x v="272"/>
      <x v="5"/>
      <x v="224"/>
      <x v="1"/>
    </i>
    <i r="1">
      <x v="591"/>
      <x v="8"/>
      <x v="476"/>
      <x v="1"/>
    </i>
    <i r="1">
      <x v="2371"/>
      <x v="18"/>
      <x v="1576"/>
      <x v="9"/>
    </i>
    <i r="1">
      <x v="1307"/>
      <x v="12"/>
      <x v="925"/>
      <x v="1"/>
    </i>
    <i r="1">
      <x v="494"/>
      <x/>
      <x v="398"/>
      <x v="9"/>
    </i>
    <i r="1">
      <x v="596"/>
      <x v="8"/>
      <x v="296"/>
      <x v="1"/>
    </i>
    <i r="1">
      <x v="2119"/>
      <x v="3"/>
      <x v="1446"/>
      <x v="9"/>
    </i>
    <i r="1">
      <x v="2486"/>
      <x v="3"/>
      <x v="1630"/>
      <x v="1"/>
    </i>
    <i r="1">
      <x v="1188"/>
      <x v="11"/>
      <x v="186"/>
      <x v="9"/>
    </i>
    <i r="1">
      <x v="850"/>
      <x v="9"/>
      <x v="680"/>
      <x v="9"/>
    </i>
    <i r="1">
      <x v="1009"/>
      <x v="1"/>
      <x v="375"/>
      <x v="9"/>
    </i>
    <i r="1">
      <x v="1010"/>
      <x v="1"/>
      <x v="296"/>
      <x v="9"/>
    </i>
    <i r="1">
      <x v="443"/>
      <x v="6"/>
      <x v="130"/>
      <x v="1"/>
    </i>
    <i r="1">
      <x v="733"/>
      <x v="9"/>
      <x v="23"/>
      <x v="9"/>
    </i>
    <i r="1">
      <x v="1566"/>
      <x v="3"/>
      <x v="300"/>
      <x v="9"/>
    </i>
    <i r="1">
      <x v="186"/>
      <x v="5"/>
      <x v="162"/>
      <x v="1"/>
    </i>
    <i r="1">
      <x v="721"/>
      <x v="9"/>
      <x v="581"/>
      <x v="9"/>
    </i>
    <i r="1">
      <x v="1089"/>
      <x/>
      <x v="804"/>
      <x v="9"/>
    </i>
    <i r="1">
      <x v="1192"/>
      <x v="11"/>
      <x v="102"/>
      <x v="9"/>
    </i>
    <i r="1">
      <x v="282"/>
      <x v="5"/>
      <x v="233"/>
      <x v="1"/>
    </i>
    <i r="1">
      <x v="2394"/>
      <x v="3"/>
      <x v="1587"/>
      <x v="9"/>
    </i>
    <i r="1">
      <x v="1232"/>
      <x v="12"/>
      <x v="868"/>
      <x v="1"/>
    </i>
    <i r="1">
      <x v="1637"/>
      <x v="3"/>
      <x v="1165"/>
      <x v="9"/>
    </i>
    <i r="1">
      <x v="2519"/>
      <x v="18"/>
      <x v="1650"/>
      <x v="1"/>
    </i>
    <i r="1">
      <x v="1011"/>
      <x v="1"/>
      <x v="781"/>
      <x v="9"/>
    </i>
    <i r="1">
      <x v="520"/>
      <x/>
      <x v="418"/>
      <x v="9"/>
    </i>
    <i r="1">
      <x v="226"/>
      <x v="5"/>
      <x v="191"/>
      <x v="1"/>
    </i>
    <i r="1">
      <x v="2528"/>
      <x v="18"/>
      <x v="628"/>
      <x v="9"/>
    </i>
    <i r="1">
      <x v="261"/>
      <x v="5"/>
      <x v="77"/>
      <x v="1"/>
    </i>
    <i r="1">
      <x v="1583"/>
      <x v="3"/>
      <x v="1125"/>
      <x v="9"/>
    </i>
    <i r="1">
      <x v="234"/>
      <x v="5"/>
      <x v="197"/>
      <x v="1"/>
    </i>
    <i r="1">
      <x v="753"/>
      <x v="9"/>
      <x v="604"/>
      <x v="1"/>
    </i>
    <i r="1">
      <x v="1381"/>
      <x v="12"/>
      <x v="310"/>
      <x v="1"/>
    </i>
    <i r="1">
      <x v="1006"/>
      <x v="1"/>
      <x v="123"/>
      <x v="9"/>
    </i>
    <i r="1">
      <x v="1963"/>
      <x v="7"/>
      <x v="1369"/>
      <x v="9"/>
    </i>
    <i r="1">
      <x v="1205"/>
      <x v="11"/>
      <x v="453"/>
      <x v="9"/>
    </i>
    <i r="1">
      <x v="424"/>
      <x/>
      <x v="351"/>
      <x v="9"/>
    </i>
    <i r="1">
      <x v="522"/>
      <x/>
      <x v="419"/>
      <x v="9"/>
    </i>
    <i r="1">
      <x v="102"/>
      <x v="4"/>
      <x v="94"/>
      <x v="1"/>
    </i>
    <i r="1">
      <x v="703"/>
      <x v="9"/>
      <x v="565"/>
      <x v="9"/>
    </i>
    <i r="1">
      <x v="717"/>
      <x v="9"/>
      <x v="125"/>
      <x v="9"/>
    </i>
    <i r="1">
      <x v="621"/>
      <x v="9"/>
      <x v="498"/>
      <x v="9"/>
    </i>
    <i r="1">
      <x v="1193"/>
      <x v="11"/>
      <x v="202"/>
      <x v="9"/>
    </i>
    <i r="1">
      <x v="1234"/>
      <x v="12"/>
      <x v="870"/>
      <x v="1"/>
    </i>
    <i r="1">
      <x v="1622"/>
      <x v="3"/>
      <x v="1156"/>
      <x v="9"/>
    </i>
    <i r="1">
      <x v="308"/>
      <x v="5"/>
      <x v="255"/>
      <x v="1"/>
    </i>
    <i r="1">
      <x v="1658"/>
      <x v="3"/>
      <x v="1182"/>
      <x v="9"/>
    </i>
    <i r="1">
      <x v="1587"/>
      <x v="3"/>
      <x v="1129"/>
      <x v="9"/>
    </i>
    <i r="1">
      <x v="2428"/>
      <x v="3"/>
      <x v="295"/>
      <x v="9"/>
    </i>
    <i r="1">
      <x v="1410"/>
      <x v="12"/>
      <x v="997"/>
      <x v="1"/>
    </i>
    <i r="1">
      <x v="2611"/>
      <x v="1"/>
      <x v="1704"/>
      <x v="1"/>
    </i>
    <i r="1">
      <x v="2590"/>
      <x v="18"/>
      <x v="367"/>
      <x v="9"/>
    </i>
    <i r="1">
      <x v="2134"/>
      <x v="3"/>
      <x v="1457"/>
      <x v="1"/>
    </i>
    <i r="1">
      <x v="2209"/>
      <x v="3"/>
      <x v="1497"/>
      <x v="1"/>
    </i>
    <i r="1">
      <x v="813"/>
      <x v="9"/>
      <x v="654"/>
      <x v="9"/>
    </i>
    <i r="1">
      <x v="639"/>
      <x v="9"/>
      <x v="513"/>
      <x v="9"/>
    </i>
    <i r="1">
      <x v="1291"/>
      <x v="12"/>
      <x v="911"/>
      <x v="1"/>
    </i>
    <i r="1">
      <x v="1365"/>
      <x v="12"/>
      <x v="965"/>
      <x v="1"/>
    </i>
    <i r="1">
      <x v="106"/>
      <x v="5"/>
      <x v="97"/>
      <x v="1"/>
    </i>
    <i r="1">
      <x v="1770"/>
      <x v="3"/>
      <x v="1259"/>
      <x v="9"/>
    </i>
    <i r="1">
      <x v="715"/>
      <x v="9"/>
      <x v="576"/>
      <x v="9"/>
    </i>
    <i r="1">
      <x v="2221"/>
      <x v="16"/>
      <x v="129"/>
      <x v="1"/>
    </i>
    <i r="1">
      <x v="1140"/>
      <x v="2"/>
      <x v="830"/>
      <x v="1"/>
    </i>
    <i r="1">
      <x v="406"/>
      <x/>
      <x v="336"/>
      <x v="9"/>
    </i>
    <i r="1">
      <x v="2261"/>
      <x v="18"/>
      <x v="375"/>
      <x v="1"/>
    </i>
    <i r="1">
      <x v="2454"/>
      <x v="1"/>
      <x v="212"/>
      <x v="1"/>
    </i>
    <i r="1">
      <x v="1047"/>
      <x v="1"/>
      <x v="788"/>
      <x v="9"/>
    </i>
    <i r="1">
      <x v="734"/>
      <x v="9"/>
      <x v="109"/>
      <x v="9"/>
    </i>
    <i r="1">
      <x v="1878"/>
      <x v="19"/>
      <x v="1320"/>
      <x/>
    </i>
    <i r="1">
      <x v="741"/>
      <x v="9"/>
      <x v="543"/>
      <x v="28"/>
    </i>
    <i r="1">
      <x v="8"/>
      <x v="4"/>
      <x v="8"/>
      <x/>
    </i>
    <i r="1">
      <x v="1796"/>
      <x v="2"/>
      <x v="776"/>
      <x/>
    </i>
    <i r="1">
      <x v="2164"/>
      <x v="3"/>
      <x v="1474"/>
      <x v="9"/>
    </i>
    <i r="1">
      <x v="2037"/>
      <x v="3"/>
      <x v="1383"/>
      <x/>
    </i>
    <i r="1">
      <x v="799"/>
      <x v="9"/>
      <x v="645"/>
      <x v="9"/>
    </i>
    <i r="1">
      <x v="2034"/>
      <x v="3"/>
      <x v="1414"/>
      <x/>
    </i>
    <i r="1">
      <x v="2350"/>
      <x v="7"/>
      <x v="688"/>
      <x v="9"/>
    </i>
    <i r="1">
      <x v="826"/>
      <x v="9"/>
      <x v="663"/>
      <x v="9"/>
    </i>
    <i r="1">
      <x v="1829"/>
      <x v="3"/>
      <x v="1291"/>
      <x/>
    </i>
    <i r="1">
      <x v="1810"/>
      <x v="3"/>
      <x v="1274"/>
      <x/>
    </i>
    <i r="1">
      <x v="771"/>
      <x v="9"/>
      <x v="622"/>
      <x v="9"/>
    </i>
    <i r="1">
      <x v="2245"/>
      <x v="18"/>
      <x v="1518"/>
      <x v="9"/>
    </i>
    <i r="1">
      <x v="107"/>
      <x v="5"/>
      <x v="98"/>
      <x v="1"/>
    </i>
    <i r="1">
      <x v="2139"/>
      <x v="3"/>
      <x v="1274"/>
      <x v="9"/>
    </i>
    <i r="1">
      <x v="1953"/>
      <x v="7"/>
      <x v="1354"/>
      <x v="9"/>
    </i>
    <i r="1">
      <x v="404"/>
      <x/>
      <x v="334"/>
      <x v="9"/>
    </i>
    <i r="1">
      <x v="2187"/>
      <x v="18"/>
      <x v="1487"/>
      <x v="9"/>
    </i>
    <i r="1">
      <x v="625"/>
      <x v="9"/>
      <x v="502"/>
      <x v="1"/>
    </i>
    <i r="1">
      <x v="1406"/>
      <x v="12"/>
      <x v="993"/>
      <x v="7"/>
    </i>
    <i r="1">
      <x v="1607"/>
      <x v="3"/>
      <x v="1143"/>
      <x v="9"/>
    </i>
    <i r="1">
      <x v="1486"/>
      <x v="3"/>
      <x v="1046"/>
      <x/>
    </i>
    <i r="1">
      <x v="1245"/>
      <x v="12"/>
      <x v="878"/>
      <x v="37"/>
    </i>
    <i r="1">
      <x v="467"/>
      <x v="8"/>
      <x v="379"/>
      <x/>
    </i>
    <i r="1">
      <x v="357"/>
      <x/>
      <x v="294"/>
      <x/>
    </i>
    <i r="1">
      <x v="41"/>
      <x v="5"/>
      <x v="40"/>
      <x/>
    </i>
    <i r="1">
      <x v="1799"/>
      <x v="17"/>
      <x v="1268"/>
      <x/>
    </i>
    <i r="1">
      <x v="903"/>
      <x v="9"/>
      <x v="39"/>
      <x/>
    </i>
    <i r="1">
      <x v="2135"/>
      <x v="3"/>
      <x v="1272"/>
      <x v="9"/>
    </i>
    <i r="1">
      <x v="873"/>
      <x v="9"/>
      <x v="697"/>
      <x v="9"/>
    </i>
    <i r="1">
      <x v="1906"/>
      <x v="7"/>
      <x v="763"/>
      <x/>
    </i>
    <i r="1">
      <x v="1062"/>
      <x v="1"/>
      <x v="78"/>
      <x v="9"/>
    </i>
    <i r="1">
      <x v="2439"/>
      <x v="3"/>
      <x v="1609"/>
      <x v="9"/>
    </i>
    <i r="1">
      <x v="461"/>
      <x v="7"/>
      <x v="327"/>
      <x v="17"/>
    </i>
    <i r="1">
      <x v="2480"/>
      <x v="3"/>
      <x v="1627"/>
      <x v="9"/>
    </i>
    <i r="1">
      <x v="1501"/>
      <x v="3"/>
      <x v="300"/>
      <x/>
    </i>
    <i r="1">
      <x v="2176"/>
      <x v="18"/>
      <x v="1480"/>
      <x v="55"/>
    </i>
    <i r="1">
      <x v="731"/>
      <x v="9"/>
      <x v="590"/>
      <x v="9"/>
    </i>
    <i r="1">
      <x v="1045"/>
      <x/>
      <x v="775"/>
      <x/>
    </i>
    <i r="1">
      <x v="2469"/>
      <x v="18"/>
      <x v="1622"/>
      <x v="1"/>
    </i>
    <i r="1">
      <x v="2532"/>
      <x v="18"/>
      <x v="1657"/>
      <x v="9"/>
    </i>
    <i r="1">
      <x v="2138"/>
      <x v="3"/>
      <x v="1290"/>
      <x v="9"/>
    </i>
    <i r="1">
      <x v="1267"/>
      <x v="12"/>
      <x v="892"/>
      <x v="1"/>
    </i>
    <i r="1">
      <x v="312"/>
      <x v="5"/>
      <x v="257"/>
      <x v="1"/>
    </i>
    <i r="1">
      <x v="2370"/>
      <x v="3"/>
      <x v="1575"/>
      <x v="9"/>
    </i>
    <i r="1">
      <x v="1928"/>
      <x v="7"/>
      <x v="1347"/>
      <x v="1"/>
    </i>
    <i r="1">
      <x v="327"/>
      <x v="5"/>
      <x v="270"/>
      <x v="1"/>
    </i>
    <i r="1">
      <x v="1373"/>
      <x v="12"/>
      <x v="408"/>
      <x v="1"/>
    </i>
    <i r="1">
      <x v="2406"/>
      <x v="3"/>
      <x v="1593"/>
      <x v="1"/>
    </i>
    <i r="1">
      <x v="295"/>
      <x v="5"/>
      <x v="246"/>
      <x v="1"/>
    </i>
    <i r="1">
      <x v="2407"/>
      <x v="3"/>
      <x v="1594"/>
      <x v="9"/>
    </i>
    <i r="1">
      <x v="1706"/>
      <x v="3"/>
      <x v="1217"/>
      <x v="9"/>
    </i>
    <i r="1">
      <x v="2408"/>
      <x v="18"/>
      <x v="1595"/>
      <x v="1"/>
    </i>
    <i r="1">
      <x v="1109"/>
      <x v="11"/>
      <x v="101"/>
      <x v="1"/>
    </i>
    <i r="1">
      <x v="2265"/>
      <x v="1"/>
      <x v="1528"/>
      <x v="1"/>
    </i>
    <i r="1">
      <x v="242"/>
      <x v="5"/>
      <x v="204"/>
      <x v="1"/>
    </i>
    <i r="1">
      <x v="885"/>
      <x v="9"/>
      <x v="707"/>
      <x v="9"/>
    </i>
    <i r="1">
      <x v="807"/>
      <x v="9"/>
      <x v="635"/>
      <x v="1"/>
    </i>
    <i r="1">
      <x v="171"/>
      <x v="5"/>
      <x v="151"/>
      <x v="1"/>
    </i>
    <i r="1">
      <x v="2150"/>
      <x v="3"/>
      <x v="194"/>
      <x v="9"/>
    </i>
    <i r="1">
      <x v="2163"/>
      <x v="18"/>
      <x v="1473"/>
      <x v="9"/>
    </i>
    <i r="1">
      <x v="2357"/>
      <x v="3"/>
      <x v="774"/>
      <x v="1"/>
    </i>
    <i r="1">
      <x v="1252"/>
      <x v="12"/>
      <x v="883"/>
      <x v="1"/>
    </i>
    <i r="1">
      <x v="238"/>
      <x v="5"/>
      <x v="200"/>
      <x v="1"/>
    </i>
    <i r="1">
      <x v="2557"/>
      <x v="3"/>
      <x v="49"/>
      <x v="1"/>
    </i>
    <i r="1">
      <x v="581"/>
      <x v="8"/>
      <x v="468"/>
      <x v="1"/>
    </i>
    <i r="1">
      <x v="2290"/>
      <x v="3"/>
      <x v="1536"/>
      <x v="9"/>
    </i>
    <i r="1">
      <x v="2174"/>
      <x v="18"/>
      <x v="1479"/>
      <x v="53"/>
    </i>
    <i r="1">
      <x v="1520"/>
      <x v="3"/>
      <x v="410"/>
      <x v="9"/>
    </i>
    <i r="1">
      <x v="42"/>
      <x v="5"/>
      <x v="40"/>
      <x/>
    </i>
    <i r="1">
      <x v="2504"/>
      <x v="18"/>
      <x v="1642"/>
      <x v="9"/>
    </i>
    <i r="1">
      <x v="342"/>
      <x/>
      <x v="283"/>
      <x/>
    </i>
    <i r="1">
      <x v="423"/>
      <x/>
      <x v="350"/>
      <x v="9"/>
    </i>
    <i r="1">
      <x v="2468"/>
      <x v="18"/>
      <x v="1602"/>
      <x v="9"/>
    </i>
    <i r="1">
      <x v="2250"/>
      <x v="3"/>
      <x v="1521"/>
      <x v="9"/>
    </i>
    <i r="1">
      <x v="1204"/>
      <x v="11"/>
      <x v="289"/>
      <x v="9"/>
    </i>
    <i r="1">
      <x v="1573"/>
      <x v="3"/>
      <x v="1116"/>
      <x v="9"/>
    </i>
    <i r="1">
      <x v="11"/>
      <x v="5"/>
      <x v="11"/>
      <x/>
    </i>
    <i r="1">
      <x v="1980"/>
      <x v="3"/>
      <x v="1382"/>
      <x/>
    </i>
    <i r="1">
      <x v="1814"/>
      <x v="3"/>
      <x v="1277"/>
      <x/>
    </i>
    <i r="1">
      <x v="672"/>
      <x v="9"/>
      <x v="540"/>
      <x v="9"/>
    </i>
    <i r="1">
      <x v="1815"/>
      <x v="3"/>
      <x v="1278"/>
      <x/>
    </i>
    <i r="1">
      <x v="1865"/>
      <x v="3"/>
      <x v="1313"/>
      <x/>
    </i>
    <i r="1">
      <x v="1866"/>
      <x v="3"/>
      <x v="1314"/>
      <x/>
    </i>
    <i r="1">
      <x v="905"/>
      <x v="9"/>
      <x v="337"/>
      <x/>
    </i>
    <i r="1">
      <x v="777"/>
      <x v="9"/>
      <x v="624"/>
      <x v="9"/>
    </i>
    <i r="1">
      <x v="462"/>
      <x v="7"/>
      <x v="375"/>
      <x v="18"/>
    </i>
    <i r="1">
      <x v="1851"/>
      <x v="3"/>
      <x v="1305"/>
      <x/>
    </i>
    <i r="1">
      <x v="223"/>
      <x v="5"/>
      <x v="188"/>
      <x v="1"/>
    </i>
    <i r="1">
      <x v="2237"/>
      <x v="18"/>
      <x v="54"/>
      <x v="9"/>
    </i>
    <i r="1">
      <x v="268"/>
      <x v="5"/>
      <x v="221"/>
      <x v="1"/>
    </i>
    <i r="1">
      <x v="1296"/>
      <x v="12"/>
      <x v="915"/>
      <x v="1"/>
    </i>
    <i r="1">
      <x v="1255"/>
      <x v="12"/>
      <x v="109"/>
      <x v="1"/>
    </i>
    <i r="1">
      <x v="97"/>
      <x v="4"/>
      <x v="90"/>
      <x v="1"/>
    </i>
    <i r="1">
      <x v="155"/>
      <x v="5"/>
      <x v="139"/>
      <x v="1"/>
    </i>
    <i r="1">
      <x v="1652"/>
      <x v="3"/>
      <x v="1176"/>
      <x v="9"/>
    </i>
    <i r="1">
      <x v="1328"/>
      <x v="12"/>
      <x v="939"/>
      <x v="1"/>
    </i>
    <i r="1">
      <x v="555"/>
      <x v="8"/>
      <x v="186"/>
      <x v="1"/>
    </i>
    <i r="1">
      <x v="240"/>
      <x v="5"/>
      <x v="202"/>
      <x v="1"/>
    </i>
    <i r="1">
      <x v="2506"/>
      <x v="18"/>
      <x v="278"/>
      <x v="1"/>
    </i>
    <i r="1">
      <x v="1254"/>
      <x v="12"/>
      <x v="885"/>
      <x v="1"/>
    </i>
    <i r="1">
      <x v="2096"/>
      <x v="3"/>
      <x v="63"/>
      <x v="9"/>
    </i>
    <i r="1">
      <x v="340"/>
      <x/>
      <x v="282"/>
      <x/>
    </i>
    <i r="1">
      <x v="2303"/>
      <x v="18"/>
      <x v="650"/>
      <x v="57"/>
    </i>
    <i r="1">
      <x v="1274"/>
      <x v="12"/>
      <x v="40"/>
      <x v="35"/>
    </i>
    <i r="1">
      <x v="1750"/>
      <x v="3"/>
      <x v="1246"/>
      <x v="9"/>
    </i>
    <i r="1">
      <x v="2353"/>
      <x v="3"/>
      <x v="1564"/>
      <x v="9"/>
    </i>
    <i r="1">
      <x v="570"/>
      <x v="8"/>
      <x v="460"/>
      <x/>
    </i>
    <i r="1">
      <x v="1895"/>
      <x v="3"/>
      <x v="799"/>
      <x/>
    </i>
    <i r="1">
      <x v="472"/>
      <x/>
      <x v="384"/>
      <x v="9"/>
    </i>
    <i r="1">
      <x v="1498"/>
      <x v="3"/>
      <x v="1056"/>
      <x/>
    </i>
    <i r="1">
      <x v="1748"/>
      <x v="3"/>
      <x v="233"/>
      <x v="9"/>
    </i>
    <i r="1">
      <x v="2188"/>
      <x v="18"/>
      <x v="1488"/>
      <x v="9"/>
    </i>
    <i r="1">
      <x v="1481"/>
      <x v="3"/>
      <x v="1041"/>
      <x/>
    </i>
    <i r="1">
      <x v="1822"/>
      <x v="3"/>
      <x v="1284"/>
      <x/>
    </i>
    <i r="1">
      <x v="464"/>
      <x v="7"/>
      <x v="102"/>
      <x v="20"/>
    </i>
    <i r="1">
      <x v="1036"/>
      <x v="2"/>
      <x v="784"/>
      <x/>
    </i>
    <i r="1">
      <x v="1549"/>
      <x v="3"/>
      <x v="1097"/>
      <x v="9"/>
    </i>
    <i r="1">
      <x v="2226"/>
      <x v="3"/>
      <x v="1509"/>
      <x v="9"/>
    </i>
    <i r="1">
      <x v="1040"/>
      <x/>
      <x v="775"/>
      <x/>
    </i>
    <i r="1">
      <x v="1224"/>
      <x v="12"/>
      <x v="861"/>
      <x/>
    </i>
    <i r="1">
      <x v="1785"/>
      <x v="3"/>
      <x v="376"/>
      <x/>
    </i>
    <i r="1">
      <x v="1713"/>
      <x v="3"/>
      <x v="1222"/>
      <x v="9"/>
    </i>
    <i r="1">
      <x v="2006"/>
      <x v="18"/>
      <x v="1400"/>
      <x/>
    </i>
    <i r="1">
      <x v="1817"/>
      <x v="3"/>
      <x v="1280"/>
      <x/>
    </i>
    <i r="1">
      <x v="54"/>
      <x v="5"/>
      <x v="52"/>
      <x v="1"/>
    </i>
    <i r="1">
      <x v="2148"/>
      <x v="18"/>
      <x v="1468"/>
      <x v="1"/>
    </i>
    <i r="1">
      <x v="1561"/>
      <x v="3"/>
      <x v="1107"/>
      <x v="9"/>
    </i>
    <i r="1">
      <x v="515"/>
      <x/>
      <x v="414"/>
      <x v="9"/>
    </i>
    <i r="1">
      <x v="2441"/>
      <x v="3"/>
      <x v="1611"/>
      <x v="9"/>
    </i>
    <i r="1">
      <x v="1286"/>
      <x v="12"/>
      <x v="907"/>
      <x v="1"/>
    </i>
    <i r="1">
      <x v="1645"/>
      <x v="3"/>
      <x v="1172"/>
      <x v="9"/>
    </i>
    <i r="1">
      <x v="1529"/>
      <x v="3"/>
      <x v="1081"/>
      <x v="9"/>
    </i>
    <i r="1">
      <x v="2077"/>
      <x v="3"/>
      <x v="1416"/>
      <x v="1"/>
    </i>
    <i r="1">
      <x v="651"/>
      <x v="9"/>
      <x v="49"/>
      <x v="1"/>
    </i>
    <i r="1">
      <x v="2294"/>
      <x v="18"/>
      <x v="1538"/>
      <x v="1"/>
    </i>
    <i r="1">
      <x v="286"/>
      <x v="5"/>
      <x v="237"/>
      <x v="1"/>
    </i>
    <i r="1">
      <x v="2091"/>
      <x v="18"/>
      <x v="1437"/>
      <x v="1"/>
    </i>
    <i r="1">
      <x v="199"/>
      <x v="5"/>
      <x v="102"/>
      <x v="1"/>
    </i>
    <i r="1">
      <x v="88"/>
      <x v="5"/>
      <x v="55"/>
      <x v="1"/>
    </i>
    <i r="1">
      <x v="2549"/>
      <x v="3"/>
      <x v="1666"/>
      <x v="9"/>
    </i>
    <i r="1">
      <x v="1586"/>
      <x v="3"/>
      <x v="1128"/>
      <x v="9"/>
    </i>
    <i r="1">
      <x v="653"/>
      <x v="9"/>
      <x v="524"/>
      <x v="1"/>
    </i>
    <i r="1">
      <x v="2361"/>
      <x v="3"/>
      <x v="1569"/>
      <x v="9"/>
    </i>
    <i r="1">
      <x v="1588"/>
      <x v="3"/>
      <x v="1130"/>
      <x v="9"/>
    </i>
    <i r="1">
      <x v="878"/>
      <x v="9"/>
      <x v="702"/>
      <x v="1"/>
    </i>
    <i r="1">
      <x v="550"/>
      <x v="8"/>
      <x v="445"/>
      <x v="1"/>
    </i>
    <i r="1">
      <x v="2090"/>
      <x v="16"/>
      <x v="63"/>
      <x v="1"/>
    </i>
    <i r="1">
      <x v="810"/>
      <x v="9"/>
      <x v="653"/>
      <x v="9"/>
    </i>
    <i r="1">
      <x v="2298"/>
      <x v="18"/>
      <x v="337"/>
      <x v="9"/>
    </i>
    <i r="1">
      <x v="1302"/>
      <x v="12"/>
      <x v="921"/>
      <x v="1"/>
    </i>
    <i r="1">
      <x v="346"/>
      <x/>
      <x v="286"/>
      <x/>
    </i>
    <i r="1">
      <x v="1858"/>
      <x v="3"/>
      <x v="1263"/>
      <x/>
    </i>
    <i r="1">
      <x v="2168"/>
      <x v="3"/>
      <x v="365"/>
      <x v="9"/>
    </i>
    <i r="1">
      <x v="2233"/>
      <x v="3"/>
      <x v="1513"/>
      <x v="9"/>
    </i>
    <i r="1">
      <x v="335"/>
      <x v="5"/>
      <x v="277"/>
      <x v="2"/>
    </i>
    <i r="1">
      <x v="1904"/>
      <x v="3"/>
      <x v="297"/>
      <x/>
    </i>
    <i r="1">
      <x v="1979"/>
      <x v="3"/>
      <x v="1298"/>
      <x/>
    </i>
    <i r="1">
      <x v="1840"/>
      <x v="3"/>
      <x v="1298"/>
      <x/>
    </i>
    <i r="1">
      <x v="1896"/>
      <x v="3"/>
      <x v="1328"/>
      <x/>
    </i>
    <i r="1">
      <x v="1835"/>
      <x v="3"/>
      <x v="1294"/>
      <x/>
    </i>
    <i r="1">
      <x v="973"/>
      <x v="10"/>
      <x v="101"/>
      <x v="9"/>
    </i>
    <i r="1">
      <x v="1901"/>
      <x v="3"/>
      <x v="1029"/>
      <x/>
    </i>
    <i r="1">
      <x v="1894"/>
      <x v="3"/>
      <x v="799"/>
      <x/>
    </i>
    <i r="1">
      <x v="1174"/>
      <x v="11"/>
      <x v="360"/>
      <x v="9"/>
    </i>
    <i r="1">
      <x v="616"/>
      <x v="9"/>
      <x v="494"/>
      <x v="9"/>
    </i>
    <i r="1">
      <x v="105"/>
      <x v="5"/>
      <x v="96"/>
      <x v="5"/>
    </i>
    <i r="1">
      <x v="2033"/>
      <x v="3"/>
      <x v="781"/>
      <x/>
    </i>
    <i r="1">
      <x v="381"/>
      <x/>
      <x v="316"/>
      <x v="9"/>
    </i>
    <i r="1">
      <x v="387"/>
      <x/>
      <x v="321"/>
      <x v="9"/>
    </i>
    <i r="1">
      <x v="1724"/>
      <x v="3"/>
      <x v="1228"/>
      <x v="9"/>
    </i>
    <i r="1">
      <x v="2080"/>
      <x v="3"/>
      <x v="63"/>
      <x v="9"/>
    </i>
    <i r="1">
      <x v="993"/>
      <x/>
      <x v="776"/>
      <x/>
    </i>
    <i r="1">
      <x v="1495"/>
      <x v="3"/>
      <x v="1053"/>
      <x/>
    </i>
    <i r="1">
      <x v="1263"/>
      <x v="12"/>
      <x v="59"/>
      <x v="1"/>
    </i>
    <i r="1">
      <x v="2423"/>
      <x v="18"/>
      <x v="1605"/>
      <x v="9"/>
    </i>
    <i r="1">
      <x v="1974"/>
      <x v="7"/>
      <x v="1380"/>
      <x v="1"/>
    </i>
    <i r="1">
      <x v="1091"/>
      <x v="2"/>
      <x v="805"/>
      <x v="1"/>
    </i>
    <i r="1">
      <x v="1138"/>
      <x/>
      <x v="315"/>
      <x v="1"/>
    </i>
    <i r="1">
      <x v="1618"/>
      <x v="3"/>
      <x v="1152"/>
      <x v="9"/>
    </i>
    <i r="1">
      <x v="1154"/>
      <x v="2"/>
      <x v="835"/>
      <x v="1"/>
    </i>
    <i r="1">
      <x v="477"/>
      <x/>
      <x v="388"/>
      <x v="9"/>
    </i>
    <i r="1">
      <x v="55"/>
      <x v="5"/>
      <x v="53"/>
      <x v="1"/>
    </i>
    <i r="1">
      <x v="127"/>
      <x v="5"/>
      <x v="116"/>
      <x v="1"/>
    </i>
    <i r="1">
      <x v="480"/>
      <x/>
      <x v="390"/>
      <x v="9"/>
    </i>
    <i r="1">
      <x v="514"/>
      <x/>
      <x v="413"/>
      <x v="9"/>
    </i>
    <i r="1">
      <x v="2341"/>
      <x v="3"/>
      <x v="1442"/>
      <x v="9"/>
    </i>
    <i r="1">
      <x v="168"/>
      <x v="5"/>
      <x v="148"/>
      <x v="1"/>
    </i>
    <i r="1">
      <x v="138"/>
      <x v="5"/>
      <x v="126"/>
      <x v="1"/>
    </i>
    <i r="1">
      <x v="667"/>
      <x v="9"/>
      <x v="233"/>
      <x v="1"/>
    </i>
    <i r="1">
      <x v="1548"/>
      <x v="3"/>
      <x v="1096"/>
      <x v="9"/>
    </i>
    <i r="1">
      <x v="2112"/>
      <x v="3"/>
      <x v="12"/>
      <x v="9"/>
    </i>
    <i r="1">
      <x v="1235"/>
      <x v="12"/>
      <x v="871"/>
      <x v="1"/>
    </i>
    <i r="1">
      <x v="1703"/>
      <x v="3"/>
      <x v="1214"/>
      <x v="9"/>
    </i>
    <i r="1">
      <x v="2167"/>
      <x v="3"/>
      <x v="1476"/>
      <x v="1"/>
    </i>
    <i r="1">
      <x v="427"/>
      <x/>
      <x v="354"/>
      <x v="9"/>
    </i>
    <i r="1">
      <x v="2172"/>
      <x v="3"/>
      <x v="63"/>
      <x v="9"/>
    </i>
    <i r="1">
      <x v="551"/>
      <x v="8"/>
      <x v="446"/>
      <x v="1"/>
    </i>
    <i r="1">
      <x v="789"/>
      <x v="9"/>
      <x v="637"/>
      <x v="9"/>
    </i>
    <i r="1">
      <x v="2443"/>
      <x v="18"/>
      <x v="1613"/>
      <x v="9"/>
    </i>
    <i r="1">
      <x v="2086"/>
      <x v="16"/>
      <x v="1022"/>
      <x v="1"/>
    </i>
    <i r="1">
      <x v="2113"/>
      <x v="16"/>
      <x v="317"/>
      <x v="1"/>
    </i>
    <i r="1">
      <x v="2282"/>
      <x v="3"/>
      <x v="1533"/>
      <x v="9"/>
    </i>
    <i r="1">
      <x v="1752"/>
      <x v="3"/>
      <x v="1247"/>
      <x v="9"/>
    </i>
    <i r="1">
      <x v="557"/>
      <x v="8"/>
      <x v="449"/>
      <x v="1"/>
    </i>
    <i r="1">
      <x v="680"/>
      <x v="9"/>
      <x v="548"/>
      <x v="9"/>
    </i>
    <i r="1">
      <x v="210"/>
      <x v="5"/>
      <x v="121"/>
      <x v="1"/>
    </i>
    <i r="1">
      <x v="1121"/>
      <x v="2"/>
      <x v="824"/>
      <x v="1"/>
    </i>
    <i r="1">
      <x v="1155"/>
      <x/>
      <x v="80"/>
      <x v="1"/>
    </i>
    <i r="1">
      <x v="162"/>
      <x v="5"/>
      <x v="143"/>
      <x v="1"/>
    </i>
    <i r="1">
      <x v="2533"/>
      <x v="18"/>
      <x v="1631"/>
      <x v="1"/>
    </i>
    <i r="1">
      <x v="2449"/>
      <x v="18"/>
      <x v="289"/>
      <x v="1"/>
    </i>
    <i r="1">
      <x v="558"/>
      <x v="8"/>
      <x v="292"/>
      <x v="1"/>
    </i>
    <i r="1">
      <x v="474"/>
      <x/>
      <x v="386"/>
      <x v="9"/>
    </i>
    <i r="1">
      <x v="1369"/>
      <x v="12"/>
      <x v="968"/>
      <x v="1"/>
    </i>
    <i r="1">
      <x v="444"/>
      <x v="6"/>
      <x v="365"/>
      <x v="9"/>
    </i>
    <i r="1">
      <x v="2387"/>
      <x v="3"/>
      <x v="826"/>
      <x v="9"/>
    </i>
    <i r="1">
      <x v="2456"/>
      <x v="18"/>
      <x v="1616"/>
      <x v="9"/>
    </i>
    <i r="1">
      <x v="2201"/>
      <x v="3"/>
      <x v="1495"/>
      <x v="9"/>
    </i>
    <i r="1">
      <x v="1266"/>
      <x v="12"/>
      <x v="891"/>
      <x v="1"/>
    </i>
    <i r="1">
      <x v="622"/>
      <x v="9"/>
      <x v="499"/>
      <x v="9"/>
    </i>
    <i r="1">
      <x v="2338"/>
      <x v="16"/>
      <x v="49"/>
      <x v="1"/>
    </i>
    <i r="1">
      <x v="2570"/>
      <x v="18"/>
      <x v="1680"/>
      <x v="9"/>
    </i>
    <i r="1">
      <x v="180"/>
      <x v="5"/>
      <x v="109"/>
      <x v="1"/>
    </i>
    <i r="1">
      <x v="823"/>
      <x v="9"/>
      <x v="49"/>
      <x v="9"/>
    </i>
    <i r="1">
      <x v="536"/>
      <x/>
      <x v="433"/>
      <x v="9"/>
    </i>
    <i r="1">
      <x v="1103"/>
      <x/>
      <x v="774"/>
      <x v="1"/>
    </i>
    <i r="1">
      <x v="1243"/>
      <x v="12"/>
      <x v="876"/>
      <x v="1"/>
    </i>
    <i r="1">
      <x v="507"/>
      <x/>
      <x v="409"/>
      <x v="9"/>
    </i>
    <i r="1">
      <x v="2204"/>
      <x v="3"/>
      <x v="1290"/>
      <x v="1"/>
    </i>
    <i r="1">
      <x v="2267"/>
      <x v="18"/>
      <x v="121"/>
      <x v="1"/>
    </i>
    <i r="1">
      <x v="421"/>
      <x/>
      <x v="348"/>
      <x v="9"/>
    </i>
    <i r="1">
      <x v="650"/>
      <x v="9"/>
      <x v="522"/>
      <x v="9"/>
    </i>
    <i r="1">
      <x v="707"/>
      <x v="9"/>
      <x v="569"/>
      <x v="9"/>
    </i>
    <i r="1">
      <x v="1726"/>
      <x v="3"/>
      <x v="1230"/>
      <x v="9"/>
    </i>
    <i r="1">
      <x v="1164"/>
      <x v="2"/>
      <x v="837"/>
      <x v="32"/>
    </i>
    <i r="1">
      <x v="2359"/>
      <x v="3"/>
      <x v="1567"/>
      <x v="9"/>
    </i>
    <i r="1">
      <x v="2236"/>
      <x v="18"/>
      <x v="1516"/>
      <x v="1"/>
    </i>
    <i r="1">
      <x v="1660"/>
      <x v="3"/>
      <x v="1183"/>
      <x v="9"/>
    </i>
    <i r="1">
      <x v="722"/>
      <x v="9"/>
      <x v="582"/>
      <x v="9"/>
    </i>
    <i r="1">
      <x v="610"/>
      <x v="9"/>
      <x v="489"/>
      <x v="1"/>
    </i>
    <i r="1">
      <x v="978"/>
      <x v="10"/>
      <x v="408"/>
      <x v="1"/>
    </i>
    <i r="1">
      <x v="1943"/>
      <x v="7"/>
      <x v="1357"/>
      <x v="1"/>
    </i>
    <i r="1">
      <x v="314"/>
      <x v="5"/>
      <x v="117"/>
      <x v="1"/>
    </i>
    <i r="1">
      <x v="50"/>
      <x v="5"/>
      <x v="48"/>
      <x v="1"/>
    </i>
    <i r="1">
      <x v="91"/>
      <x v="4"/>
      <x v="84"/>
      <x v="1"/>
    </i>
    <i r="1">
      <x v="1376"/>
      <x v="12"/>
      <x v="972"/>
      <x v="1"/>
    </i>
    <i r="1">
      <x v="537"/>
      <x/>
      <x v="434"/>
      <x v="9"/>
    </i>
    <i r="1">
      <x v="2321"/>
      <x v="18"/>
      <x v="1550"/>
      <x v="9"/>
    </i>
    <i r="1">
      <x v="1598"/>
      <x v="3"/>
      <x v="32"/>
      <x v="9"/>
    </i>
    <i r="1">
      <x v="1945"/>
      <x v="7"/>
      <x v="1359"/>
      <x v="9"/>
    </i>
    <i r="1">
      <x v="775"/>
      <x v="9"/>
      <x v="606"/>
      <x v="1"/>
    </i>
    <i r="1">
      <x v="1424"/>
      <x v="14"/>
      <x v="1006"/>
      <x v="1"/>
    </i>
    <i r="1">
      <x v="1124"/>
      <x v="11"/>
      <x v="826"/>
      <x v="9"/>
    </i>
    <i r="1">
      <x v="769"/>
      <x v="9"/>
      <x v="620"/>
      <x v="9"/>
    </i>
    <i r="1">
      <x v="496"/>
      <x/>
      <x v="399"/>
      <x v="9"/>
    </i>
    <i r="1">
      <x v="2161"/>
      <x v="18"/>
      <x v="414"/>
      <x v="9"/>
    </i>
    <i r="1">
      <x v="305"/>
      <x v="5"/>
      <x v="254"/>
      <x v="1"/>
    </i>
    <i r="1">
      <x v="792"/>
      <x v="9"/>
      <x v="640"/>
      <x v="9"/>
    </i>
    <i r="1">
      <x v="184"/>
      <x v="5"/>
      <x v="160"/>
      <x v="1"/>
    </i>
    <i r="1">
      <x v="2199"/>
      <x v="3"/>
      <x v="1494"/>
      <x v="9"/>
    </i>
    <i r="1">
      <x v="1772"/>
      <x v="3"/>
      <x v="239"/>
      <x v="9"/>
    </i>
    <i r="1">
      <x v="1626"/>
      <x v="3"/>
      <x v="1156"/>
      <x v="9"/>
    </i>
    <i r="1">
      <x v="1741"/>
      <x v="3"/>
      <x v="1240"/>
      <x v="9"/>
    </i>
    <i r="1">
      <x v="1339"/>
      <x v="12"/>
      <x v="595"/>
      <x v="1"/>
    </i>
    <i r="1">
      <x v="684"/>
      <x v="9"/>
      <x v="552"/>
      <x v="9"/>
    </i>
    <i r="1">
      <x v="786"/>
      <x v="9"/>
      <x v="634"/>
      <x v="9"/>
    </i>
    <i r="1">
      <x v="1777"/>
      <x v="15"/>
      <x v="815"/>
      <x v="9"/>
    </i>
    <i r="1">
      <x v="1745"/>
      <x v="3"/>
      <x v="1244"/>
      <x v="9"/>
    </i>
    <i r="1">
      <x v="1451"/>
      <x v="10"/>
      <x v="1022"/>
      <x v="1"/>
    </i>
    <i r="1">
      <x v="1688"/>
      <x v="3"/>
      <x v="1103"/>
      <x v="9"/>
    </i>
    <i r="1">
      <x v="275"/>
      <x v="5"/>
      <x v="227"/>
      <x v="1"/>
    </i>
    <i r="1">
      <x v="1157"/>
      <x/>
      <x v="772"/>
      <x v="9"/>
    </i>
    <i r="1">
      <x v="1101"/>
      <x v="11"/>
      <x v="12"/>
      <x v="9"/>
    </i>
    <i r="1">
      <x v="2571"/>
      <x v="18"/>
      <x v="1681"/>
      <x v="9"/>
    </i>
    <i r="1">
      <x v="2189"/>
      <x v="18"/>
      <x v="1489"/>
      <x v="9"/>
    </i>
    <i r="1">
      <x v="626"/>
      <x v="9"/>
      <x v="82"/>
      <x v="9"/>
    </i>
    <i r="1">
      <x v="2190"/>
      <x v="18"/>
      <x v="1490"/>
      <x v="9"/>
    </i>
    <i r="1">
      <x v="516"/>
      <x/>
      <x v="415"/>
      <x v="9"/>
    </i>
    <i r="1">
      <x v="2411"/>
      <x v="18"/>
      <x v="1597"/>
      <x v="9"/>
    </i>
    <i r="1">
      <x v="471"/>
      <x/>
      <x v="383"/>
      <x v="9"/>
    </i>
    <i r="1">
      <x v="2355"/>
      <x v="3"/>
      <x v="826"/>
      <x v="9"/>
    </i>
    <i r="1">
      <x v="2266"/>
      <x v="3"/>
      <x v="322"/>
      <x v="1"/>
    </i>
    <i r="1">
      <x v="1151"/>
      <x v="11"/>
      <x v="186"/>
      <x v="9"/>
    </i>
    <i r="1">
      <x v="836"/>
      <x v="9"/>
      <x v="671"/>
      <x v="9"/>
    </i>
    <i r="1">
      <x v="418"/>
      <x/>
      <x v="346"/>
      <x v="9"/>
    </i>
    <i r="1">
      <x v="2107"/>
      <x v="18"/>
      <x v="63"/>
      <x v="1"/>
    </i>
    <i r="1">
      <x v="1114"/>
      <x/>
      <x v="815"/>
      <x v="1"/>
    </i>
    <i r="1">
      <x v="1348"/>
      <x v="12"/>
      <x v="952"/>
      <x v="1"/>
    </i>
    <i r="1">
      <x v="112"/>
      <x v="5"/>
      <x v="63"/>
      <x v="1"/>
    </i>
    <i r="1">
      <x v="713"/>
      <x v="9"/>
      <x v="575"/>
      <x v="9"/>
    </i>
    <i r="1">
      <x v="379"/>
      <x/>
      <x v="314"/>
      <x v="1"/>
    </i>
    <i r="1">
      <x v="1625"/>
      <x v="3"/>
      <x v="1158"/>
      <x v="9"/>
    </i>
    <i r="1">
      <x v="2143"/>
      <x v="16"/>
      <x v="1463"/>
      <x v="1"/>
    </i>
    <i r="1">
      <x v="644"/>
      <x v="9"/>
      <x v="263"/>
      <x v="9"/>
    </i>
    <i r="1">
      <x v="605"/>
      <x v="8"/>
      <x v="485"/>
      <x v="1"/>
    </i>
    <i r="1">
      <x v="833"/>
      <x v="9"/>
      <x v="569"/>
      <x v="9"/>
    </i>
    <i r="1">
      <x v="654"/>
      <x v="9"/>
      <x v="525"/>
      <x v="1"/>
    </i>
    <i r="1">
      <x v="229"/>
      <x v="5"/>
      <x v="194"/>
      <x v="1"/>
    </i>
    <i r="1">
      <x v="95"/>
      <x v="4"/>
      <x v="88"/>
      <x v="1"/>
    </i>
    <i r="1">
      <x v="269"/>
      <x v="5"/>
      <x v="222"/>
      <x v="1"/>
    </i>
    <i r="1">
      <x v="1146"/>
      <x v="11"/>
      <x v="360"/>
      <x v="9"/>
    </i>
    <i r="1">
      <x v="599"/>
      <x v="8"/>
      <x v="215"/>
      <x v="1"/>
    </i>
    <i r="1">
      <x v="1317"/>
      <x v="12"/>
      <x v="929"/>
      <x v="1"/>
    </i>
    <i r="1">
      <x v="2471"/>
      <x v="18"/>
      <x v="54"/>
      <x v="9"/>
    </i>
    <i r="1">
      <x v="694"/>
      <x v="9"/>
      <x v="559"/>
      <x v="9"/>
    </i>
    <i r="1">
      <x v="1853"/>
      <x v="3"/>
      <x v="1306"/>
      <x/>
    </i>
    <i r="1">
      <x v="1804"/>
      <x v="3"/>
      <x v="1270"/>
      <x/>
    </i>
    <i r="1">
      <x v="957"/>
      <x v="20"/>
      <x v="762"/>
      <x/>
    </i>
    <i r="1">
      <x v="938"/>
      <x v="9"/>
      <x v="744"/>
      <x/>
    </i>
    <i r="1">
      <x v="1253"/>
      <x v="12"/>
      <x v="884"/>
      <x v="39"/>
    </i>
    <i r="1">
      <x v="1510"/>
      <x v="3"/>
      <x v="1065"/>
      <x/>
    </i>
    <i r="1">
      <x v="2339"/>
      <x v="3"/>
      <x v="49"/>
      <x v="9"/>
    </i>
    <i r="1">
      <x v="541"/>
      <x v="8"/>
      <x v="436"/>
      <x/>
    </i>
    <i r="1">
      <x v="1990"/>
      <x v="18"/>
      <x v="1392"/>
      <x/>
    </i>
    <i r="1">
      <x v="1211"/>
      <x v="12"/>
      <x v="851"/>
      <x/>
    </i>
    <i r="1">
      <x v="830"/>
      <x v="9"/>
      <x v="666"/>
      <x v="9"/>
    </i>
    <i r="1">
      <x v="460"/>
      <x v="7"/>
      <x v="291"/>
      <x v="16"/>
    </i>
    <i r="1">
      <x v="2048"/>
      <x v="3"/>
      <x v="1420"/>
      <x/>
    </i>
    <i r="1">
      <x v="1213"/>
      <x v="12"/>
      <x v="853"/>
      <x/>
    </i>
    <i r="1">
      <x v="2104"/>
      <x v="18"/>
      <x v="1438"/>
      <x v="50"/>
    </i>
    <i r="1">
      <x v="2009"/>
      <x v="3"/>
      <x v="1401"/>
      <x/>
    </i>
    <i r="1">
      <x v="1514"/>
      <x v="3"/>
      <x v="1069"/>
      <x/>
    </i>
    <i r="1">
      <x v="1986"/>
      <x v="3"/>
      <x v="1388"/>
      <x/>
    </i>
    <i r="1">
      <x v="7"/>
      <x v="4"/>
      <x v="7"/>
      <x/>
    </i>
    <i r="1">
      <x v="1813"/>
      <x v="7"/>
      <x v="1276"/>
      <x/>
    </i>
    <i r="1">
      <x v="459"/>
      <x v="7"/>
      <x v="291"/>
      <x v="15"/>
    </i>
    <i r="1">
      <x v="469"/>
      <x v="8"/>
      <x v="381"/>
      <x/>
    </i>
    <i r="1">
      <x v="1540"/>
      <x v="3"/>
      <x v="1089"/>
      <x v="9"/>
    </i>
    <i r="1">
      <x v="960"/>
      <x v="10"/>
      <x v="764"/>
      <x/>
    </i>
    <i r="1">
      <x v="1216"/>
      <x v="12"/>
      <x v="855"/>
      <x/>
    </i>
    <i r="1">
      <x v="2019"/>
      <x v="3"/>
      <x v="194"/>
      <x/>
    </i>
    <i r="1">
      <x v="1912"/>
      <x v="7"/>
      <x v="1335"/>
      <x/>
    </i>
    <i r="1">
      <x v="353"/>
      <x/>
      <x v="289"/>
      <x/>
    </i>
    <i r="1">
      <x v="2047"/>
      <x v="3"/>
      <x v="111"/>
      <x v="9"/>
    </i>
    <i r="1">
      <x v="43"/>
      <x v="5"/>
      <x v="41"/>
      <x/>
    </i>
    <i r="1">
      <x v="39"/>
      <x v="5"/>
      <x v="38"/>
      <x/>
    </i>
    <i r="1">
      <x v="2280"/>
      <x v="3"/>
      <x v="322"/>
      <x v="9"/>
    </i>
    <i r="1">
      <x v="2413"/>
      <x v="18"/>
      <x v="1598"/>
      <x v="1"/>
    </i>
    <i r="1">
      <x v="615"/>
      <x v="9"/>
      <x v="493"/>
      <x v="9"/>
    </i>
    <i r="1">
      <x v="2375"/>
      <x v="3"/>
      <x v="1222"/>
      <x v="1"/>
    </i>
    <i r="1">
      <x v="338"/>
      <x v="5"/>
      <x v="280"/>
      <x v="1"/>
    </i>
    <i r="1">
      <x v="1417"/>
      <x v="12"/>
      <x v="1002"/>
      <x v="1"/>
    </i>
    <i r="1">
      <x v="2284"/>
      <x v="3"/>
      <x v="121"/>
      <x v="9"/>
    </i>
    <i r="1">
      <x v="437"/>
      <x/>
      <x v="289"/>
      <x v="9"/>
    </i>
    <i r="1">
      <x v="228"/>
      <x v="5"/>
      <x v="193"/>
      <x v="1"/>
    </i>
    <i r="1">
      <x v="1636"/>
      <x v="3"/>
      <x v="1164"/>
      <x v="9"/>
    </i>
    <i r="1">
      <x v="1657"/>
      <x v="3"/>
      <x v="1181"/>
      <x v="9"/>
    </i>
    <i r="1">
      <x v="144"/>
      <x v="5"/>
      <x v="131"/>
      <x v="1"/>
    </i>
    <i r="1">
      <x v="1751"/>
      <x v="3"/>
      <x v="797"/>
      <x v="9"/>
    </i>
    <i r="1">
      <x v="1715"/>
      <x v="3"/>
      <x v="660"/>
      <x v="9"/>
    </i>
    <i r="1">
      <x v="531"/>
      <x/>
      <x v="428"/>
      <x v="9"/>
    </i>
    <i r="1">
      <x v="301"/>
      <x v="5"/>
      <x v="251"/>
      <x v="1"/>
    </i>
    <i r="1">
      <x v="1269"/>
      <x v="12"/>
      <x v="894"/>
      <x v="1"/>
    </i>
    <i r="1">
      <x v="281"/>
      <x v="5"/>
      <x v="215"/>
      <x v="1"/>
    </i>
    <i r="1">
      <x v="135"/>
      <x v="5"/>
      <x v="123"/>
      <x v="1"/>
    </i>
    <i r="1">
      <x v="2257"/>
      <x v="3"/>
      <x v="1524"/>
      <x v="9"/>
    </i>
    <i r="1">
      <x v="133"/>
      <x v="5"/>
      <x v="63"/>
      <x v="1"/>
    </i>
    <i r="1">
      <x v="284"/>
      <x v="5"/>
      <x v="235"/>
      <x v="1"/>
    </i>
    <i r="1">
      <x v="624"/>
      <x v="9"/>
      <x v="501"/>
      <x v="1"/>
    </i>
    <i r="1">
      <x v="526"/>
      <x/>
      <x v="423"/>
      <x v="9"/>
    </i>
    <i r="1">
      <x v="330"/>
      <x v="5"/>
      <x v="165"/>
      <x v="1"/>
    </i>
    <i r="1">
      <x v="2578"/>
      <x v="3"/>
      <x v="1686"/>
      <x v="9"/>
    </i>
    <i r="1">
      <x v="316"/>
      <x v="5"/>
      <x v="260"/>
      <x v="1"/>
    </i>
    <i r="1">
      <x v="2106"/>
      <x v="18"/>
      <x v="1440"/>
      <x v="9"/>
    </i>
    <i r="1">
      <x v="2579"/>
      <x v="1"/>
      <x v="888"/>
      <x v="1"/>
    </i>
    <i r="1">
      <x v="1922"/>
      <x v="7"/>
      <x v="1342"/>
      <x v="1"/>
    </i>
    <i r="1">
      <x v="82"/>
      <x v="5"/>
      <x v="77"/>
      <x v="1"/>
    </i>
    <i r="1">
      <x v="530"/>
      <x/>
      <x v="427"/>
      <x v="9"/>
    </i>
    <i r="1">
      <x v="243"/>
      <x v="5"/>
      <x v="205"/>
      <x v="1"/>
    </i>
    <i r="1">
      <x v="923"/>
      <x v="9"/>
      <x v="229"/>
      <x v="9"/>
    </i>
    <i r="1">
      <x v="598"/>
      <x v="8"/>
      <x v="481"/>
      <x v="1"/>
    </i>
    <i r="1">
      <x v="1305"/>
      <x v="12"/>
      <x v="923"/>
      <x v="1"/>
    </i>
    <i r="1">
      <x v="944"/>
      <x v="9"/>
      <x v="750"/>
      <x/>
    </i>
    <i r="1">
      <x v="1887"/>
      <x v="3"/>
      <x v="1325"/>
      <x/>
    </i>
    <i r="1">
      <x v="1790"/>
      <x v="2"/>
      <x v="775"/>
      <x/>
    </i>
    <i r="1">
      <x v="1342"/>
      <x v="14"/>
      <x v="212"/>
      <x/>
    </i>
    <i r="1">
      <x v="992"/>
      <x/>
      <x v="202"/>
      <x/>
    </i>
    <i r="1">
      <x v="504"/>
      <x/>
      <x v="215"/>
      <x v="9"/>
    </i>
    <i r="1">
      <x v="1727"/>
      <x v="3"/>
      <x v="1231"/>
      <x v="9"/>
    </i>
    <i r="1">
      <x v="1487"/>
      <x v="3"/>
      <x v="1047"/>
      <x/>
    </i>
    <i r="1">
      <x v="458"/>
      <x v="7"/>
      <x v="327"/>
      <x v="14"/>
    </i>
    <i r="1">
      <x v="47"/>
      <x v="5"/>
      <x v="45"/>
      <x v="3"/>
    </i>
    <i r="1">
      <x v="34"/>
      <x v="5"/>
      <x v="33"/>
      <x/>
    </i>
    <i r="1">
      <x v="2395"/>
      <x v="18"/>
      <x v="1588"/>
      <x v="9"/>
    </i>
    <i r="1">
      <x v="38"/>
      <x v="5"/>
      <x v="37"/>
      <x/>
    </i>
    <i r="1">
      <x v="1993"/>
      <x v="3"/>
      <x v="1394"/>
      <x/>
    </i>
    <i r="1">
      <x v="947"/>
      <x v="9"/>
      <x v="753"/>
      <x/>
    </i>
    <i r="1">
      <x v="2320"/>
      <x v="18"/>
      <x v="1549"/>
      <x v="9"/>
    </i>
    <i r="1">
      <x v="855"/>
      <x v="9"/>
      <x v="63"/>
      <x v="9"/>
    </i>
    <i r="1">
      <x v="1531"/>
      <x v="3"/>
      <x v="1083"/>
      <x v="9"/>
    </i>
    <i r="1">
      <x v="876"/>
      <x v="9"/>
      <x v="700"/>
      <x v="9"/>
    </i>
    <i r="1">
      <x v="1747"/>
      <x v="3"/>
      <x v="1245"/>
      <x v="9"/>
    </i>
    <i r="1">
      <x v="1903"/>
      <x v="3"/>
      <x v="63"/>
      <x/>
    </i>
    <i r="1">
      <x v="1473"/>
      <x v="3"/>
      <x v="1035"/>
      <x/>
    </i>
    <i r="1">
      <x v="299"/>
      <x v="5"/>
      <x v="147"/>
      <x v="6"/>
    </i>
    <i r="1">
      <x v="1019"/>
      <x v="2"/>
      <x v="776"/>
      <x/>
    </i>
    <i r="1">
      <x v="952"/>
      <x v="9"/>
      <x v="727"/>
      <x/>
    </i>
    <i r="1">
      <x v="367"/>
      <x/>
      <x v="303"/>
      <x/>
    </i>
    <i r="1">
      <x v="2417"/>
      <x v="18"/>
      <x v="1600"/>
      <x v="9"/>
    </i>
    <i r="1">
      <x v="945"/>
      <x v="9"/>
      <x v="751"/>
      <x/>
    </i>
    <i r="1">
      <x v="1507"/>
      <x v="3"/>
      <x v="1062"/>
      <x/>
    </i>
    <i r="1">
      <x v="2042"/>
      <x v="3"/>
      <x v="311"/>
      <x/>
    </i>
    <i r="1">
      <x v="2001"/>
      <x v="3"/>
      <x v="1032"/>
      <x/>
    </i>
    <i r="1">
      <x v="1509"/>
      <x v="3"/>
      <x v="1064"/>
      <x/>
    </i>
    <i r="1">
      <x v="678"/>
      <x v="9"/>
      <x v="546"/>
      <x v="9"/>
    </i>
    <i r="1">
      <x v="1998"/>
      <x v="3"/>
      <x v="202"/>
      <x/>
    </i>
    <i r="1">
      <x v="1816"/>
      <x v="3"/>
      <x v="1279"/>
      <x/>
    </i>
    <i r="1">
      <x v="1493"/>
      <x v="3"/>
      <x v="1052"/>
      <x/>
    </i>
    <i r="1">
      <x v="25"/>
      <x v="5"/>
      <x v="24"/>
      <x/>
    </i>
    <i r="1">
      <x v="902"/>
      <x v="9"/>
      <x v="722"/>
      <x/>
    </i>
    <i r="1">
      <x v="909"/>
      <x v="9"/>
      <x v="724"/>
      <x v="9"/>
    </i>
    <i r="1">
      <x v="884"/>
      <x v="9"/>
      <x v="198"/>
      <x v="9"/>
    </i>
    <i r="1">
      <x v="2307"/>
      <x v="3"/>
      <x v="1272"/>
      <x v="9"/>
    </i>
    <i r="1">
      <x v="264"/>
      <x v="5"/>
      <x v="218"/>
      <x v="1"/>
    </i>
    <i r="1">
      <x v="2288"/>
      <x v="18"/>
      <x v="1535"/>
      <x v="9"/>
    </i>
    <i r="1">
      <x v="2491"/>
      <x v="18"/>
      <x v="296"/>
      <x v="1"/>
    </i>
    <i r="1">
      <x v="1337"/>
      <x v="12"/>
      <x v="945"/>
      <x v="1"/>
    </i>
    <i r="1">
      <x v="918"/>
      <x v="9"/>
      <x v="730"/>
      <x v="1"/>
    </i>
    <i r="1">
      <x v="120"/>
      <x v="5"/>
      <x v="109"/>
      <x v="1"/>
    </i>
    <i r="1">
      <x v="398"/>
      <x/>
      <x v="329"/>
      <x v="9"/>
    </i>
    <i r="1">
      <x v="1780"/>
      <x v="1"/>
      <x v="775"/>
      <x v="1"/>
    </i>
    <i r="1">
      <x v="2422"/>
      <x v="18"/>
      <x v="1410"/>
      <x v="1"/>
    </i>
    <i r="1">
      <x v="571"/>
      <x v="8"/>
      <x v="194"/>
      <x v="1"/>
    </i>
    <i r="1">
      <x v="2501"/>
      <x v="18"/>
      <x v="487"/>
      <x v="1"/>
    </i>
    <i r="1">
      <x v="1460"/>
      <x v="10"/>
      <x v="1028"/>
      <x v="1"/>
    </i>
    <i r="1">
      <x v="1452"/>
      <x v="10"/>
      <x v="1023"/>
      <x v="1"/>
    </i>
    <i r="1">
      <x v="401"/>
      <x/>
      <x v="331"/>
      <x v="1"/>
    </i>
    <i r="1">
      <x v="192"/>
      <x v="5"/>
      <x v="166"/>
      <x v="1"/>
    </i>
    <i r="1">
      <x v="2217"/>
      <x v="16"/>
      <x v="1503"/>
      <x v="1"/>
    </i>
    <i r="1">
      <x v="415"/>
      <x/>
      <x v="343"/>
      <x v="9"/>
    </i>
    <i r="1">
      <x v="77"/>
      <x v="4"/>
      <x v="73"/>
      <x v="1"/>
    </i>
    <i r="1">
      <x v="248"/>
      <x v="5"/>
      <x v="210"/>
      <x v="1"/>
    </i>
    <i r="1">
      <x v="589"/>
      <x v="8"/>
      <x v="475"/>
      <x v="1"/>
    </i>
    <i r="1">
      <x v="2512"/>
      <x v="16"/>
      <x v="1646"/>
      <x v="1"/>
    </i>
    <i r="1">
      <x v="752"/>
      <x v="9"/>
      <x v="191"/>
      <x v="1"/>
    </i>
    <i r="1">
      <x v="1554"/>
      <x v="3"/>
      <x v="727"/>
      <x v="9"/>
    </i>
    <i r="1">
      <x v="1153"/>
      <x v="2"/>
      <x v="834"/>
      <x v="1"/>
    </i>
    <i r="1">
      <x v="2195"/>
      <x v="18"/>
      <x v="1461"/>
      <x v="9"/>
    </i>
    <i r="1">
      <x v="2166"/>
      <x v="18"/>
      <x v="1419"/>
      <x v="1"/>
    </i>
    <i r="1">
      <x v="121"/>
      <x v="5"/>
      <x v="110"/>
      <x v="1"/>
    </i>
    <i r="1">
      <x v="658"/>
      <x v="9"/>
      <x v="529"/>
      <x v="9"/>
    </i>
    <i r="1">
      <x v="2520"/>
      <x v="18"/>
      <x v="231"/>
      <x v="9"/>
    </i>
    <i r="1">
      <x v="1545"/>
      <x v="3"/>
      <x v="34"/>
      <x v="9"/>
    </i>
    <i r="1">
      <x v="249"/>
      <x v="5"/>
      <x v="117"/>
      <x v="1"/>
    </i>
    <i r="1">
      <x v="1396"/>
      <x v="12"/>
      <x v="986"/>
      <x v="1"/>
    </i>
    <i r="1">
      <x v="1582"/>
      <x v="3"/>
      <x v="1124"/>
      <x v="9"/>
    </i>
    <i r="1">
      <x v="1179"/>
      <x/>
      <x v="123"/>
      <x v="1"/>
    </i>
    <i r="1">
      <x v="87"/>
      <x v="5"/>
      <x v="55"/>
      <x v="1"/>
    </i>
    <i r="1">
      <x v="1543"/>
      <x v="3"/>
      <x v="1092"/>
      <x v="9"/>
    </i>
    <i r="1">
      <x v="2137"/>
      <x v="3"/>
      <x v="1459"/>
      <x v="9"/>
    </i>
    <i r="1">
      <x v="1295"/>
      <x v="12"/>
      <x v="914"/>
      <x v="1"/>
    </i>
    <i r="1">
      <x v="1667"/>
      <x v="3"/>
      <x v="1189"/>
      <x v="9"/>
    </i>
    <i r="1">
      <x v="1108"/>
      <x/>
      <x v="816"/>
      <x v="1"/>
    </i>
    <i r="1">
      <x v="1925"/>
      <x v="7"/>
      <x v="1344"/>
      <x v="1"/>
    </i>
    <i r="1">
      <x v="2367"/>
      <x v="3"/>
      <x v="1573"/>
      <x v="1"/>
    </i>
    <i r="1">
      <x v="1705"/>
      <x v="3"/>
      <x v="1216"/>
      <x v="9"/>
    </i>
    <i r="1">
      <x v="700"/>
      <x v="9"/>
      <x v="110"/>
      <x v="9"/>
    </i>
    <i r="1">
      <x v="70"/>
      <x v="4"/>
      <x v="66"/>
      <x v="1"/>
    </i>
    <i r="1">
      <x v="724"/>
      <x v="9"/>
      <x v="583"/>
      <x v="9"/>
    </i>
    <i r="1">
      <x v="2586"/>
      <x v="3"/>
      <x v="1689"/>
      <x v="9"/>
    </i>
    <i r="1">
      <x v="1389"/>
      <x v="12"/>
      <x v="982"/>
      <x v="1"/>
    </i>
    <i r="1">
      <x v="336"/>
      <x v="5"/>
      <x v="278"/>
      <x v="1"/>
    </i>
    <i r="1">
      <x v="1938"/>
      <x v="7"/>
      <x v="1354"/>
      <x v="9"/>
    </i>
    <i r="1">
      <x v="251"/>
      <x v="5"/>
      <x v="211"/>
      <x v="1"/>
    </i>
    <i r="1">
      <x v="2463"/>
      <x v="3"/>
      <x v="607"/>
      <x v="9"/>
    </i>
    <i r="1">
      <x v="2162"/>
      <x v="18"/>
      <x v="1472"/>
      <x v="1"/>
    </i>
    <i r="1">
      <x v="820"/>
      <x v="9"/>
      <x v="660"/>
      <x v="9"/>
    </i>
    <i r="1">
      <x v="2259"/>
      <x v="18"/>
      <x v="1526"/>
      <x v="9"/>
    </i>
    <i r="1">
      <x v="350"/>
      <x/>
      <x v="290"/>
      <x/>
    </i>
    <i r="1">
      <x v="1261"/>
      <x v="12"/>
      <x v="468"/>
      <x v="21"/>
    </i>
    <i r="1">
      <x v="2"/>
      <x v="5"/>
      <x v="2"/>
      <x/>
    </i>
    <i r="1">
      <x v="2062"/>
      <x v="16"/>
      <x v="1426"/>
      <x/>
    </i>
    <i r="1">
      <x v="2246"/>
      <x v="18"/>
      <x v="1519"/>
      <x v="9"/>
    </i>
    <i r="1">
      <x v="1605"/>
      <x v="3"/>
      <x v="1141"/>
      <x v="9"/>
    </i>
    <i r="1">
      <x v="1601"/>
      <x v="3"/>
      <x v="1138"/>
      <x v="9"/>
    </i>
    <i r="1">
      <x v="119"/>
      <x v="5"/>
      <x v="108"/>
      <x v="2"/>
    </i>
    <i r="1">
      <x v="1742"/>
      <x v="3"/>
      <x v="1241"/>
      <x v="9"/>
    </i>
    <i r="1">
      <x v="1743"/>
      <x v="3"/>
      <x v="1242"/>
      <x v="9"/>
    </i>
    <i r="1">
      <x v="941"/>
      <x v="9"/>
      <x v="747"/>
      <x/>
    </i>
    <i r="1">
      <x v="1046"/>
      <x/>
      <x v="787"/>
      <x/>
    </i>
    <i r="1">
      <x v="369"/>
      <x/>
      <x v="305"/>
      <x/>
    </i>
    <i r="1">
      <x v="1568"/>
      <x v="3"/>
      <x v="1112"/>
      <x v="9"/>
    </i>
    <i r="1">
      <x v="1542"/>
      <x v="3"/>
      <x v="1091"/>
      <x v="9"/>
    </i>
    <i r="1">
      <x v="1488"/>
      <x v="3"/>
      <x v="1048"/>
      <x/>
    </i>
    <i r="1">
      <x v="758"/>
      <x v="9"/>
      <x v="609"/>
      <x v="9"/>
    </i>
    <i r="1">
      <x v="1836"/>
      <x v="3"/>
      <x v="1295"/>
      <x/>
    </i>
    <i r="1">
      <x v="720"/>
      <x v="9"/>
      <x v="580"/>
      <x v="9"/>
    </i>
    <i r="1">
      <x v="735"/>
      <x v="9"/>
      <x v="591"/>
      <x v="9"/>
    </i>
    <i r="1">
      <x v="628"/>
      <x v="9"/>
      <x v="504"/>
      <x v="9"/>
    </i>
    <i r="1">
      <x v="502"/>
      <x/>
      <x v="405"/>
      <x v="9"/>
    </i>
    <i r="1">
      <x v="2382"/>
      <x v="18"/>
      <x v="1581"/>
      <x v="9"/>
    </i>
    <i r="1">
      <x v="1166"/>
      <x v="11"/>
      <x v="202"/>
      <x v="9"/>
    </i>
    <i r="1">
      <x v="843"/>
      <x v="9"/>
      <x v="675"/>
      <x v="9"/>
    </i>
    <i r="1">
      <x v="1717"/>
      <x v="3"/>
      <x v="688"/>
      <x v="9"/>
    </i>
    <i r="1">
      <x v="2039"/>
      <x v="3"/>
      <x v="202"/>
      <x/>
    </i>
    <i r="1">
      <x v="456"/>
      <x v="7"/>
      <x v="191"/>
      <x v="12"/>
    </i>
    <i r="1">
      <x v="1838"/>
      <x v="3"/>
      <x v="1297"/>
      <x/>
    </i>
    <i r="1">
      <x v="455"/>
      <x v="7"/>
      <x v="191"/>
      <x v="11"/>
    </i>
    <i r="1">
      <x v="2130"/>
      <x v="3"/>
      <x v="1419"/>
      <x v="9"/>
    </i>
    <i r="1">
      <x v="1602"/>
      <x v="3"/>
      <x v="1139"/>
      <x v="9"/>
    </i>
    <i r="1">
      <x v="17"/>
      <x v="5"/>
      <x v="17"/>
      <x/>
    </i>
    <i r="1">
      <x v="961"/>
      <x v="10"/>
      <x v="202"/>
      <x/>
    </i>
    <i r="1">
      <x v="1994"/>
      <x v="18"/>
      <x v="206"/>
      <x/>
    </i>
    <i r="1">
      <x v="473"/>
      <x/>
      <x v="385"/>
      <x v="9"/>
    </i>
    <i r="1">
      <x v="917"/>
      <x v="9"/>
      <x v="729"/>
      <x v="9"/>
    </i>
    <i r="1">
      <x v="709"/>
      <x v="9"/>
      <x v="571"/>
      <x v="9"/>
    </i>
    <i r="1">
      <x v="934"/>
      <x v="9"/>
      <x v="740"/>
      <x v="9"/>
    </i>
    <i r="1">
      <x v="2022"/>
      <x v="18"/>
      <x v="1407"/>
      <x/>
    </i>
    <i r="1">
      <x v="1999"/>
      <x v="3"/>
      <x v="1396"/>
      <x/>
    </i>
    <i r="1">
      <x v="1808"/>
      <x v="3"/>
      <x v="273"/>
      <x/>
    </i>
    <i r="1">
      <x v="1977"/>
      <x v="3"/>
      <x v="1381"/>
      <x/>
    </i>
    <i r="1">
      <x v="1933"/>
      <x v="7"/>
      <x v="1351"/>
      <x v="9"/>
    </i>
    <i r="1">
      <x v="1826"/>
      <x v="3"/>
      <x v="1288"/>
      <x/>
    </i>
    <i r="1">
      <x v="2064"/>
      <x v="16"/>
      <x v="72"/>
      <x/>
    </i>
    <i r="1">
      <x v="1833"/>
      <x v="7"/>
      <x v="6"/>
      <x/>
    </i>
    <i r="1">
      <x v="954"/>
      <x v="9"/>
      <x v="759"/>
      <x/>
    </i>
    <i r="1">
      <x v="1818"/>
      <x v="3"/>
      <x v="1281"/>
      <x/>
    </i>
    <i r="1">
      <x v="1729"/>
      <x v="3"/>
      <x v="1232"/>
      <x v="9"/>
    </i>
    <i r="1">
      <x v="772"/>
      <x v="9"/>
      <x v="623"/>
      <x v="9"/>
    </i>
    <i r="1">
      <x v="417"/>
      <x/>
      <x v="345"/>
      <x v="9"/>
    </i>
    <i r="1">
      <x v="736"/>
      <x v="9"/>
      <x v="592"/>
      <x v="9"/>
    </i>
    <i r="1">
      <x v="1725"/>
      <x v="3"/>
      <x v="1229"/>
      <x v="9"/>
    </i>
    <i r="1">
      <x v="2093"/>
      <x v="3"/>
      <x v="80"/>
      <x v="1"/>
    </i>
    <i r="1">
      <x v="2286"/>
      <x v="18"/>
      <x v="1483"/>
      <x v="1"/>
    </i>
    <i r="1">
      <x v="1525"/>
      <x v="3"/>
      <x v="1077"/>
      <x v="9"/>
    </i>
    <i r="1">
      <x v="812"/>
      <x v="9"/>
      <x v="607"/>
      <x v="1"/>
    </i>
    <i r="1">
      <x v="2392"/>
      <x v="3"/>
      <x v="1585"/>
      <x v="9"/>
    </i>
    <i r="1">
      <x v="590"/>
      <x v="8"/>
      <x v="49"/>
      <x v="1"/>
    </i>
    <i r="1">
      <x v="797"/>
      <x v="9"/>
      <x v="536"/>
      <x v="1"/>
    </i>
    <i r="1">
      <x v="190"/>
      <x v="5"/>
      <x v="164"/>
      <x v="1"/>
    </i>
    <i r="1">
      <x v="1240"/>
      <x v="12"/>
      <x v="874"/>
      <x v="1"/>
    </i>
    <i r="1">
      <x v="1707"/>
      <x v="3"/>
      <x v="1218"/>
      <x v="9"/>
    </i>
    <i r="1">
      <x v="538"/>
      <x/>
      <x v="435"/>
      <x v="9"/>
    </i>
    <i r="1">
      <x v="1292"/>
      <x v="12"/>
      <x v="912"/>
      <x v="1"/>
    </i>
    <i r="1">
      <x v="435"/>
      <x/>
      <x v="186"/>
      <x v="9"/>
    </i>
    <i r="1">
      <x v="1159"/>
      <x v="11"/>
      <x v="202"/>
      <x v="9"/>
    </i>
    <i r="1">
      <x v="131"/>
      <x v="5"/>
      <x v="120"/>
      <x v="1"/>
    </i>
    <i r="1">
      <x v="163"/>
      <x v="5"/>
      <x v="144"/>
      <x v="1"/>
    </i>
    <i r="1">
      <x v="842"/>
      <x v="9"/>
      <x v="674"/>
      <x v="9"/>
    </i>
    <i r="1">
      <x v="2200"/>
      <x v="3"/>
      <x v="327"/>
      <x v="1"/>
    </i>
    <i r="1">
      <x v="697"/>
      <x v="9"/>
      <x v="90"/>
      <x v="9"/>
    </i>
    <i r="1">
      <x v="78"/>
      <x v="4"/>
      <x v="74"/>
      <x v="1"/>
    </i>
    <i r="1">
      <x v="179"/>
      <x v="5"/>
      <x v="158"/>
      <x v="1"/>
    </i>
    <i r="1">
      <x v="1125"/>
      <x v="11"/>
      <x v="63"/>
      <x v="9"/>
    </i>
    <i r="1">
      <x v="1932"/>
      <x v="7"/>
      <x v="1350"/>
      <x v="9"/>
    </i>
    <i r="1">
      <x v="1517"/>
      <x v="3"/>
      <x v="1071"/>
      <x v="9"/>
    </i>
    <i r="1">
      <x v="1199"/>
      <x v="11"/>
      <x v="191"/>
      <x v="9"/>
    </i>
    <i r="1">
      <x v="2299"/>
      <x v="3"/>
      <x v="1540"/>
      <x v="1"/>
    </i>
    <i r="1">
      <x v="176"/>
      <x v="5"/>
      <x v="155"/>
      <x v="1"/>
    </i>
    <i r="1">
      <x v="528"/>
      <x/>
      <x v="425"/>
      <x v="9"/>
    </i>
    <i r="1">
      <x v="56"/>
      <x v="5"/>
      <x v="54"/>
      <x v="1"/>
    </i>
    <i r="1">
      <x v="524"/>
      <x/>
      <x v="421"/>
      <x v="9"/>
    </i>
    <i r="1">
      <x v="1666"/>
      <x v="3"/>
      <x v="1188"/>
      <x v="9"/>
    </i>
    <i r="1">
      <x v="1744"/>
      <x v="3"/>
      <x v="1243"/>
      <x v="9"/>
    </i>
    <i r="1">
      <x v="642"/>
      <x v="9"/>
      <x v="516"/>
      <x v="9"/>
    </i>
    <i r="1">
      <x v="1380"/>
      <x v="12"/>
      <x v="975"/>
      <x v="1"/>
    </i>
    <i r="1">
      <x v="109"/>
      <x v="5"/>
      <x v="100"/>
      <x v="1"/>
    </i>
    <i r="1">
      <x v="525"/>
      <x/>
      <x v="422"/>
      <x v="9"/>
    </i>
    <i r="1">
      <x v="1722"/>
      <x v="3"/>
      <x v="1226"/>
      <x v="9"/>
    </i>
    <i r="1">
      <x v="414"/>
      <x/>
      <x v="342"/>
      <x v="9"/>
    </i>
    <i r="1">
      <x v="2461"/>
      <x v="18"/>
      <x v="986"/>
      <x v="9"/>
    </i>
    <i r="1">
      <x v="1395"/>
      <x v="12"/>
      <x v="938"/>
      <x v="1"/>
    </i>
    <i r="1">
      <x v="392"/>
      <x/>
      <x v="324"/>
      <x v="9"/>
    </i>
    <i r="1">
      <x v="858"/>
      <x v="9"/>
      <x v="686"/>
      <x v="9"/>
    </i>
    <i r="1">
      <x v="204"/>
      <x v="5"/>
      <x v="173"/>
      <x v="1"/>
    </i>
    <i r="1">
      <x v="1112"/>
      <x/>
      <x v="818"/>
      <x v="1"/>
    </i>
    <i r="1">
      <x v="432"/>
      <x/>
      <x v="82"/>
      <x v="9"/>
    </i>
    <i r="1">
      <x v="1921"/>
      <x v="7"/>
      <x v="796"/>
      <x v="9"/>
    </i>
    <i r="1">
      <x v="2373"/>
      <x v="18"/>
      <x v="1577"/>
      <x v="9"/>
    </i>
    <i r="1">
      <x v="704"/>
      <x v="9"/>
      <x v="566"/>
      <x v="9"/>
    </i>
    <i r="1">
      <x v="1306"/>
      <x v="12"/>
      <x v="924"/>
      <x v="1"/>
    </i>
    <i r="1">
      <x v="727"/>
      <x v="9"/>
      <x v="586"/>
      <x v="23"/>
    </i>
    <i r="1">
      <x v="2024"/>
      <x v="18"/>
      <x v="1409"/>
      <x/>
    </i>
    <i r="1">
      <x v="390"/>
      <x/>
      <x v="323"/>
      <x v="9"/>
    </i>
    <i r="1">
      <x v="1728"/>
      <x v="3"/>
      <x v="1186"/>
      <x v="9"/>
    </i>
    <i r="1">
      <x v="2493"/>
      <x v="19"/>
      <x v="1429"/>
      <x/>
    </i>
    <i r="1">
      <x v="1457"/>
      <x v="10"/>
      <x v="1026"/>
      <x/>
    </i>
    <i r="1">
      <x v="693"/>
      <x v="9"/>
      <x v="558"/>
      <x v="9"/>
    </i>
    <i r="1">
      <x v="2186"/>
      <x v="18"/>
      <x v="1486"/>
      <x v="56"/>
    </i>
    <i r="1">
      <x v="2100"/>
      <x v="2"/>
      <x v="218"/>
      <x/>
    </i>
    <i r="1">
      <x v="632"/>
      <x v="9"/>
      <x v="507"/>
      <x v="9"/>
    </i>
    <i r="1">
      <x v="2074"/>
      <x v="2"/>
      <x v="1432"/>
      <x/>
    </i>
    <i r="1">
      <x v="1663"/>
      <x v="3"/>
      <x v="1186"/>
      <x v="9"/>
    </i>
    <i r="1">
      <x v="468"/>
      <x v="8"/>
      <x v="380"/>
      <x/>
    </i>
    <i r="1">
      <x v="711"/>
      <x v="9"/>
      <x v="573"/>
      <x v="25"/>
    </i>
    <i r="1">
      <x v="1212"/>
      <x v="12"/>
      <x v="852"/>
      <x/>
    </i>
    <i r="1">
      <x v="545"/>
      <x v="8"/>
      <x v="440"/>
      <x/>
    </i>
    <i r="1">
      <x v="2460"/>
      <x v="18"/>
      <x v="1619"/>
      <x v="9"/>
    </i>
    <i r="1">
      <x v="1219"/>
      <x v="12"/>
      <x v="858"/>
      <x/>
    </i>
    <i r="1">
      <x v="1497"/>
      <x v="3"/>
      <x v="1055"/>
      <x/>
    </i>
    <i r="1">
      <x v="875"/>
      <x v="9"/>
      <x v="699"/>
      <x v="9"/>
    </i>
    <i r="1">
      <x v="877"/>
      <x v="9"/>
      <x v="701"/>
      <x v="9"/>
    </i>
    <i r="1">
      <x v="2343"/>
      <x v="18"/>
      <x v="202"/>
      <x v="9"/>
    </i>
    <i r="1">
      <x v="2314"/>
      <x v="18"/>
      <x v="122"/>
      <x v="9"/>
    </i>
    <i r="1">
      <x v="1064"/>
      <x v="1"/>
      <x v="327"/>
      <x v="9"/>
    </i>
    <i r="1">
      <x v="436"/>
      <x/>
      <x v="361"/>
      <x v="9"/>
    </i>
    <i r="1">
      <x v="983"/>
      <x v="10"/>
      <x v="186"/>
      <x v="9"/>
    </i>
    <i r="1">
      <x v="745"/>
      <x v="9"/>
      <x v="598"/>
      <x v="9"/>
    </i>
    <i r="1">
      <x v="1534"/>
      <x v="3"/>
      <x v="337"/>
      <x v="9"/>
    </i>
    <i r="1">
      <x v="986"/>
      <x v="10"/>
      <x v="232"/>
      <x v="9"/>
    </i>
    <i r="1">
      <x v="883"/>
      <x v="9"/>
      <x v="359"/>
      <x v="9"/>
    </i>
    <i r="1">
      <x v="1453"/>
      <x v="10"/>
      <x v="1024"/>
      <x/>
    </i>
    <i r="1">
      <x v="1483"/>
      <x v="3"/>
      <x v="1043"/>
      <x/>
    </i>
    <i r="1">
      <x v="1749"/>
      <x v="3"/>
      <x v="714"/>
      <x v="9"/>
    </i>
    <i r="1">
      <x v="400"/>
      <x/>
      <x v="330"/>
      <x v="9"/>
    </i>
    <i r="1">
      <x v="9"/>
      <x v="5"/>
      <x v="9"/>
      <x/>
    </i>
    <i r="1">
      <x v="930"/>
      <x v="9"/>
      <x v="505"/>
      <x v="9"/>
    </i>
    <i r="1">
      <x v="1997"/>
      <x v="3"/>
      <x v="1156"/>
      <x v="9"/>
    </i>
    <i r="1">
      <x v="635"/>
      <x v="9"/>
      <x v="494"/>
      <x v="9"/>
    </i>
    <i r="1">
      <x v="641"/>
      <x v="9"/>
      <x v="515"/>
      <x v="9"/>
    </i>
    <i r="1">
      <x v="1065"/>
      <x v="1"/>
      <x v="327"/>
      <x v="9"/>
    </i>
    <i r="1">
      <x v="2065"/>
      <x v="16"/>
      <x v="808"/>
      <x/>
    </i>
    <i r="1">
      <x v="466"/>
      <x v="8"/>
      <x v="378"/>
      <x/>
    </i>
    <i r="1">
      <x v="543"/>
      <x v="8"/>
      <x v="438"/>
      <x/>
    </i>
    <i r="1">
      <x v="1508"/>
      <x v="3"/>
      <x v="1063"/>
      <x/>
    </i>
    <i r="1">
      <x v="956"/>
      <x v="9"/>
      <x v="761"/>
      <x/>
    </i>
    <i r="1">
      <x v="470"/>
      <x v="8"/>
      <x v="382"/>
      <x/>
    </i>
    <i r="1">
      <x v="1608"/>
      <x v="3"/>
      <x v="1079"/>
      <x v="9"/>
    </i>
    <i r="1">
      <x v="2318"/>
      <x v="18"/>
      <x v="1547"/>
      <x v="9"/>
    </i>
    <i r="1">
      <x v="787"/>
      <x v="9"/>
      <x v="635"/>
      <x v="9"/>
    </i>
    <i r="1">
      <x v="1911"/>
      <x v="7"/>
      <x v="1334"/>
      <x/>
    </i>
    <i r="1">
      <x v="1914"/>
      <x v="7"/>
      <x v="783"/>
      <x/>
    </i>
    <i r="1">
      <x v="1472"/>
      <x v="3"/>
      <x v="1034"/>
      <x/>
    </i>
    <i r="1">
      <x v="1913"/>
      <x v="7"/>
      <x v="1336"/>
      <x/>
    </i>
    <i r="1">
      <x v="1470"/>
      <x v="3"/>
      <x v="1033"/>
      <x/>
    </i>
    <i r="1">
      <x v="450"/>
      <x v="6"/>
      <x v="371"/>
      <x/>
    </i>
    <i r="1">
      <x v="984"/>
      <x v="10"/>
      <x v="770"/>
      <x v="9"/>
    </i>
    <i r="1">
      <x v="2464"/>
      <x v="3"/>
      <x v="1620"/>
      <x v="9"/>
    </i>
    <i r="1">
      <x v="1794"/>
      <x v="7"/>
      <x v="763"/>
      <x/>
    </i>
    <i r="1">
      <x v="1854"/>
      <x v="3"/>
      <x v="1291"/>
      <x/>
    </i>
    <i r="1">
      <x v="2000"/>
      <x v="3"/>
      <x v="1033"/>
      <x/>
    </i>
    <i r="1">
      <x v="1856"/>
      <x v="3"/>
      <x v="1308"/>
      <x/>
    </i>
    <i r="1">
      <x v="303"/>
      <x v="5"/>
      <x v="253"/>
      <x v="1"/>
    </i>
    <i r="1">
      <x v="705"/>
      <x v="9"/>
      <x v="567"/>
      <x v="9"/>
    </i>
    <i r="1">
      <x v="692"/>
      <x v="9"/>
      <x v="557"/>
      <x v="9"/>
    </i>
    <i r="1">
      <x v="1353"/>
      <x v="12"/>
      <x v="957"/>
      <x v="1"/>
    </i>
    <i r="1">
      <x v="975"/>
      <x v="10"/>
      <x v="77"/>
      <x v="9"/>
    </i>
    <i r="1">
      <x v="1962"/>
      <x v="7"/>
      <x v="1368"/>
      <x v="1"/>
    </i>
    <i r="1">
      <x v="1623"/>
      <x v="3"/>
      <x v="1157"/>
      <x v="9"/>
    </i>
    <i r="1">
      <x v="110"/>
      <x v="5"/>
      <x v="101"/>
      <x v="1"/>
    </i>
    <i r="1">
      <x v="2457"/>
      <x v="18"/>
      <x v="1617"/>
      <x v="9"/>
    </i>
    <i r="1">
      <x v="1936"/>
      <x v="7"/>
      <x v="323"/>
      <x v="1"/>
    </i>
    <i r="1">
      <x v="80"/>
      <x v="5"/>
      <x v="76"/>
      <x v="1"/>
    </i>
    <i r="1">
      <x v="317"/>
      <x v="5"/>
      <x v="261"/>
      <x v="1"/>
    </i>
    <i r="1">
      <x v="214"/>
      <x v="5"/>
      <x v="181"/>
      <x v="1"/>
    </i>
    <i r="1">
      <x v="310"/>
      <x v="5"/>
      <x v="195"/>
      <x v="1"/>
    </i>
    <i r="1">
      <x v="320"/>
      <x v="5"/>
      <x v="264"/>
      <x v="1"/>
    </i>
    <i r="1">
      <x v="2316"/>
      <x v="18"/>
      <x v="1546"/>
      <x v="1"/>
    </i>
    <i r="1">
      <x v="399"/>
      <x/>
      <x v="292"/>
      <x v="9"/>
    </i>
    <i r="1">
      <x v="304"/>
      <x v="5"/>
      <x v="31"/>
      <x v="1"/>
    </i>
    <i r="1">
      <x v="1523"/>
      <x v="3"/>
      <x v="1075"/>
      <x v="9"/>
    </i>
    <i r="1">
      <x v="1597"/>
      <x v="3"/>
      <x v="1135"/>
      <x v="9"/>
    </i>
    <i r="1">
      <x v="2559"/>
      <x v="2"/>
      <x v="1672"/>
      <x v="1"/>
    </i>
    <i r="1">
      <x v="393"/>
      <x/>
      <x v="325"/>
      <x v="9"/>
    </i>
    <i r="1">
      <x v="2563"/>
      <x v="16"/>
      <x v="1676"/>
      <x v="1"/>
    </i>
    <i r="1">
      <x v="283"/>
      <x v="5"/>
      <x v="234"/>
      <x v="1"/>
    </i>
    <i r="1">
      <x v="1119"/>
      <x/>
      <x v="822"/>
      <x v="1"/>
    </i>
    <i r="1">
      <x v="313"/>
      <x v="5"/>
      <x v="258"/>
      <x v="1"/>
    </i>
    <i r="1">
      <x v="482"/>
      <x/>
      <x v="391"/>
      <x v="9"/>
    </i>
    <i r="1">
      <x v="631"/>
      <x v="9"/>
      <x v="506"/>
      <x v="9"/>
    </i>
    <i r="1">
      <x v="382"/>
      <x/>
      <x v="317"/>
      <x v="9"/>
    </i>
    <i r="1">
      <x v="2142"/>
      <x v="16"/>
      <x v="1462"/>
      <x v="1"/>
    </i>
    <i r="1">
      <x v="384"/>
      <x/>
      <x v="319"/>
      <x v="9"/>
    </i>
    <i r="1">
      <x v="573"/>
      <x v="8"/>
      <x v="461"/>
      <x v="1"/>
    </i>
    <i r="1">
      <x v="802"/>
      <x v="9"/>
      <x v="647"/>
      <x v="9"/>
    </i>
    <i r="1">
      <x v="83"/>
      <x v="5"/>
      <x v="78"/>
      <x v="1"/>
    </i>
    <i r="1">
      <x v="719"/>
      <x v="9"/>
      <x v="579"/>
      <x v="9"/>
    </i>
    <i r="1">
      <x v="576"/>
      <x v="8"/>
      <x v="464"/>
      <x v="1"/>
    </i>
    <i r="1">
      <x v="146"/>
      <x v="5"/>
      <x v="133"/>
      <x v="1"/>
    </i>
    <i r="1">
      <x v="209"/>
      <x v="5"/>
      <x v="177"/>
      <x v="1"/>
    </i>
    <i r="1">
      <x v="1593"/>
      <x v="3"/>
      <x v="826"/>
      <x v="9"/>
    </i>
    <i r="1">
      <x v="153"/>
      <x v="5"/>
      <x v="137"/>
      <x v="1"/>
    </i>
    <i r="1">
      <x v="128"/>
      <x v="5"/>
      <x v="117"/>
      <x v="1"/>
    </i>
    <i r="1">
      <x v="2276"/>
      <x v="3"/>
      <x v="774"/>
      <x v="1"/>
    </i>
    <i r="1">
      <x v="201"/>
      <x v="5"/>
      <x v="171"/>
      <x v="1"/>
    </i>
    <i r="1">
      <x v="1673"/>
      <x v="3"/>
      <x v="1193"/>
      <x v="9"/>
    </i>
    <i r="1">
      <x v="2229"/>
      <x v="3"/>
      <x v="1510"/>
      <x v="9"/>
    </i>
    <i r="1">
      <x v="2540"/>
      <x v="18"/>
      <x v="1662"/>
      <x v="9"/>
    </i>
    <i r="1">
      <x v="706"/>
      <x v="9"/>
      <x v="568"/>
      <x v="23"/>
    </i>
    <i r="1">
      <x v="355"/>
      <x/>
      <x v="229"/>
      <x/>
    </i>
    <i r="1">
      <x v="2016"/>
      <x v="3"/>
      <x v="1403"/>
      <x/>
    </i>
    <i r="1">
      <x v="948"/>
      <x v="9"/>
      <x v="754"/>
      <x/>
    </i>
    <i r="1">
      <x v="347"/>
      <x/>
      <x v="287"/>
      <x/>
    </i>
    <i r="1">
      <x v="1565"/>
      <x v="3"/>
      <x v="1110"/>
      <x v="9"/>
    </i>
    <i r="1">
      <x v="926"/>
      <x v="9"/>
      <x v="736"/>
      <x v="9"/>
    </i>
    <i r="1">
      <x v="725"/>
      <x v="9"/>
      <x v="584"/>
      <x v="9"/>
    </i>
    <i r="1">
      <x v="1996"/>
      <x v="3"/>
      <x v="1395"/>
      <x/>
    </i>
    <i r="1">
      <x v="364"/>
      <x/>
      <x v="300"/>
      <x/>
    </i>
    <i r="1">
      <x v="1485"/>
      <x v="3"/>
      <x v="1045"/>
      <x/>
    </i>
    <i r="1">
      <x v="535"/>
      <x/>
      <x v="432"/>
      <x v="9"/>
    </i>
    <i r="1">
      <x v="1995"/>
      <x v="3"/>
      <x v="1130"/>
      <x v="9"/>
    </i>
    <i r="1">
      <x v="2045"/>
      <x v="3"/>
      <x v="783"/>
      <x/>
    </i>
    <i r="1">
      <x v="566"/>
      <x v="8"/>
      <x v="456"/>
      <x/>
    </i>
    <i r="1">
      <x v="1506"/>
      <x v="3"/>
      <x v="1061"/>
      <x/>
    </i>
    <i r="1">
      <x v="1500"/>
      <x v="3"/>
      <x v="1057"/>
      <x/>
    </i>
    <i r="1">
      <x v="1496"/>
      <x v="3"/>
      <x v="1054"/>
      <x/>
    </i>
    <i r="1">
      <x v="1613"/>
      <x v="3"/>
      <x v="1147"/>
      <x v="9"/>
    </i>
    <i r="1">
      <x v="405"/>
      <x/>
      <x v="335"/>
      <x v="9"/>
    </i>
    <i r="1">
      <x v="1189"/>
      <x v="11"/>
      <x v="826"/>
      <x v="9"/>
    </i>
    <i r="1">
      <x v="2442"/>
      <x v="3"/>
      <x v="1612"/>
      <x v="9"/>
    </i>
    <i r="1">
      <x v="685"/>
      <x v="9"/>
      <x v="217"/>
      <x v="9"/>
    </i>
    <i r="1">
      <x v="539"/>
      <x/>
      <x v="435"/>
      <x v="9"/>
    </i>
    <i r="1">
      <x v="1546"/>
      <x v="3"/>
      <x v="1094"/>
      <x v="9"/>
    </i>
    <i r="1">
      <x v="2211"/>
      <x v="3"/>
      <x v="1498"/>
      <x v="9"/>
    </i>
    <i r="1">
      <x v="356"/>
      <x/>
      <x v="293"/>
      <x/>
    </i>
    <i r="1">
      <x v="2002"/>
      <x v="18"/>
      <x v="1397"/>
      <x/>
    </i>
    <i r="1">
      <x v="454"/>
      <x v="7"/>
      <x v="374"/>
      <x v="10"/>
    </i>
    <i r="1">
      <x v="2020"/>
      <x v="3"/>
      <x v="1403"/>
      <x/>
    </i>
    <i r="1">
      <x v="521"/>
      <x/>
      <x v="394"/>
      <x v="9"/>
    </i>
    <i r="1">
      <x v="946"/>
      <x v="9"/>
      <x v="752"/>
      <x/>
    </i>
    <i r="1">
      <x v="1475"/>
      <x v="3"/>
      <x v="1033"/>
      <x/>
    </i>
    <i r="1">
      <x v="562"/>
      <x v="8"/>
      <x v="452"/>
      <x/>
    </i>
    <i r="1">
      <x v="609"/>
      <x v="8"/>
      <x v="488"/>
      <x/>
    </i>
    <i r="1">
      <x v="939"/>
      <x v="9"/>
      <x v="745"/>
      <x/>
    </i>
    <i r="1">
      <x v="1987"/>
      <x v="3"/>
      <x v="1389"/>
      <x/>
    </i>
    <i r="1">
      <x v="925"/>
      <x v="9"/>
      <x v="735"/>
      <x v="9"/>
    </i>
    <i r="1">
      <x v="1489"/>
      <x v="3"/>
      <x v="1049"/>
      <x/>
    </i>
    <i r="1">
      <x v="949"/>
      <x v="9"/>
      <x v="755"/>
      <x/>
    </i>
    <i r="1">
      <x v="1454"/>
      <x v="10"/>
      <x v="1025"/>
      <x/>
    </i>
    <i r="1">
      <x v="1805"/>
      <x v="16"/>
      <x v="1271"/>
      <x/>
    </i>
    <i r="1">
      <x v="1515"/>
      <x v="3"/>
      <x v="1070"/>
      <x/>
    </i>
    <i r="1">
      <x v="2196"/>
      <x v="18"/>
      <x v="1492"/>
      <x v="9"/>
    </i>
    <i r="1">
      <x v="407"/>
      <x/>
      <x v="337"/>
      <x v="9"/>
    </i>
    <i r="1">
      <x v="2051"/>
      <x v="3"/>
      <x v="727"/>
      <x v="9"/>
    </i>
    <i r="1">
      <x v="1480"/>
      <x v="3"/>
      <x v="1040"/>
      <x/>
    </i>
    <i r="1">
      <x v="1505"/>
      <x v="3"/>
      <x v="1060"/>
      <x/>
    </i>
    <i r="1">
      <x v="1988"/>
      <x v="3"/>
      <x v="1390"/>
      <x/>
    </i>
    <i r="1">
      <x v="2059"/>
      <x v="3"/>
      <x v="1070"/>
      <x/>
    </i>
    <i r="1">
      <x v="1558"/>
      <x v="3"/>
      <x v="1104"/>
      <x v="9"/>
    </i>
    <i r="1">
      <x v="2584"/>
      <x v="3"/>
      <x v="1688"/>
      <x v="9"/>
    </i>
    <i r="1">
      <x v="916"/>
      <x v="9"/>
      <x v="728"/>
      <x v="9"/>
    </i>
    <i r="1">
      <x v="2366"/>
      <x v="18"/>
      <x v="1572"/>
      <x v="9"/>
    </i>
    <i r="1">
      <x v="1152"/>
      <x v="11"/>
      <x v="833"/>
      <x v="9"/>
    </i>
    <i r="1">
      <x v="985"/>
      <x v="10"/>
      <x v="770"/>
      <x v="9"/>
    </i>
    <i r="1">
      <x v="1735"/>
      <x v="3"/>
      <x v="1235"/>
      <x v="9"/>
    </i>
    <i r="1">
      <x v="465"/>
      <x v="8"/>
      <x v="377"/>
      <x/>
    </i>
    <i r="1">
      <x v="4"/>
      <x v="4"/>
      <x v="4"/>
      <x/>
    </i>
    <i r="1">
      <x v="1478"/>
      <x v="3"/>
      <x v="1039"/>
      <x/>
    </i>
    <i r="1">
      <x v="5"/>
      <x v="5"/>
      <x v="5"/>
      <x/>
    </i>
    <i r="1">
      <x v="1477"/>
      <x v="3"/>
      <x v="1038"/>
      <x/>
    </i>
    <i t="grand">
      <x/>
    </i>
  </rowItems>
  <colFields count="1">
    <field x="-2"/>
  </colFields>
  <colItems count="2">
    <i>
      <x/>
    </i>
    <i i="1">
      <x v="1"/>
    </i>
  </colItems>
  <dataFields count="2">
    <dataField name="Adjusted Turnover*" fld="5" baseField="3" baseItem="1032" numFmtId="164"/>
    <dataField name="Average Price" fld="4" subtotal="average" baseField="3" baseItem="1"/>
  </dataFields>
  <formats count="2">
    <format dxfId="4">
      <pivotArea dataOnly="0" labelOnly="1" grandRow="1" outline="0" fieldPosition="0"/>
    </format>
    <format dxfId="3">
      <pivotArea outline="0" fieldPosition="0">
        <references count="1">
          <reference field="4294967294" count="1">
            <x v="0"/>
          </reference>
        </references>
      </pivotArea>
    </format>
  </formats>
  <pivotHierarchies count="46">
    <pivotHierarchy dragToData="1"/>
    <pivotHierarchy dragToData="1"/>
    <pivotHierarchy multipleItemSelectionAllowed="1" dragToData="1"/>
    <pivotHierarchy dragToData="1"/>
    <pivotHierarchy dragToData="1"/>
    <pivotHierarchy multipleItemSelectionAllowed="1" dragToData="1">
      <members count="1" level="1">
        <member name="[input_csv].[Week of Year].&amp;[2025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caption="Average Price"/>
    <pivotHierarchy dragToData="1"/>
    <pivotHierarchy dragToData="1"/>
    <pivotHierarchy dragToData="1"/>
    <pivotHierarchy dragToData="1" caption="Adjusted Turnove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5">
    <rowHierarchyUsage hierarchyUsage="24"/>
    <rowHierarchyUsage hierarchyUsage="11"/>
    <rowHierarchyUsage hierarchyUsage="21"/>
    <rowHierarchyUsage hierarchyUsage="18"/>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input_csv]"/>
        <x15:activeTabTopLevelEntity name="[isin_info]"/>
        <x15:activeTabTopLevelEntity name="[type_and_subtype]"/>
        <x15:activeTabTopLevelEntity name="[issu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2EB6CE-7934-4647-9916-6DCB34AF4EA3}" name="PivotTable4" cacheId="528" applyNumberFormats="0" applyBorderFormats="0" applyFontFormats="0" applyPatternFormats="0" applyAlignmentFormats="0" applyWidthHeightFormats="1" dataCaption="Values" tag="643f6144-d446-48fa-8e79-2abe28b769e7" updatedVersion="8" minRefreshableVersion="3" showDrill="0" subtotalHiddenItems="1" itemPrintTitles="1" createdVersion="8" indent="0" compact="0" compactData="0" multipleFieldFilters="0">
  <location ref="B18:I3473" firstHeaderRow="0" firstDataRow="1" firstDataCol="6"/>
  <pivotFields count="14">
    <pivotField compact="0" allDrilled="1" outline="0" showAll="0" sortType="descending" defaultSubtotal="0" defaultAttributeDrillState="1">
      <items count="10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axis="axisRow" compact="0" allDrilled="1" outline="0" showAll="0"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21">
        <item x="0"/>
        <item x="1"/>
        <item x="2"/>
        <item x="3"/>
        <item x="4"/>
        <item x="5"/>
        <item x="6"/>
        <item x="7"/>
        <item x="8"/>
        <item x="9"/>
        <item x="10"/>
        <item x="11"/>
        <item x="12"/>
        <item x="13"/>
        <item x="14"/>
        <item x="15"/>
        <item x="16"/>
        <item x="17"/>
        <item x="18"/>
        <item x="19"/>
        <item x="20"/>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6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s>
      <autoSortScope>
        <pivotArea dataOnly="0" outline="0" fieldPosition="0">
          <references count="1">
            <reference field="4294967294" count="1" selected="0">
              <x v="0"/>
            </reference>
          </references>
        </pivotArea>
      </autoSortScope>
    </pivotField>
    <pivotField compact="0" allDrilled="1" outline="0"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compact="0" allDrilled="1" outline="0" subtotalTop="0" showAll="0" measureFilter="1" sortType="descending" defaultSubtotal="0" defaultAttributeDrillState="1">
      <items count="11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19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6">
    <field x="5"/>
    <field x="7"/>
    <field x="3"/>
    <field x="2"/>
    <field x="4"/>
    <field x="8"/>
  </rowFields>
  <rowItems count="3455">
    <i>
      <x v="64"/>
      <x v="242"/>
      <x/>
      <x/>
      <x v="4"/>
      <x v="369"/>
    </i>
    <i r="5">
      <x v="368"/>
    </i>
    <i r="1">
      <x v="236"/>
      <x/>
      <x/>
      <x v="3"/>
      <x v="342"/>
    </i>
    <i r="5">
      <x v="344"/>
    </i>
    <i r="5">
      <x v="340"/>
    </i>
    <i r="5">
      <x v="341"/>
    </i>
    <i r="5">
      <x v="343"/>
    </i>
    <i r="4">
      <x v="4"/>
      <x v="337"/>
    </i>
    <i r="5">
      <x v="336"/>
    </i>
    <i r="5">
      <x v="338"/>
    </i>
    <i r="5">
      <x v="339"/>
    </i>
    <i r="4">
      <x v="1"/>
      <x v="346"/>
    </i>
    <i r="5">
      <x v="347"/>
    </i>
    <i r="5">
      <x v="348"/>
    </i>
    <i r="4">
      <x/>
      <x v="345"/>
    </i>
    <i r="1">
      <x v="239"/>
      <x/>
      <x/>
      <x v="4"/>
      <x v="357"/>
    </i>
    <i r="5">
      <x v="356"/>
    </i>
    <i r="5">
      <x v="360"/>
    </i>
    <i r="5">
      <x v="359"/>
    </i>
    <i r="5">
      <x v="358"/>
    </i>
    <i r="4">
      <x v="3"/>
      <x v="361"/>
    </i>
    <i r="4">
      <x v="1"/>
      <x v="364"/>
    </i>
    <i r="4">
      <x/>
      <x v="362"/>
    </i>
    <i r="4">
      <x v="11"/>
      <x v="363"/>
    </i>
    <i r="1">
      <x v="238"/>
      <x/>
      <x/>
      <x v="4"/>
      <x v="351"/>
    </i>
    <i r="5">
      <x v="350"/>
    </i>
    <i r="5">
      <x v="352"/>
    </i>
    <i r="4">
      <x v="3"/>
      <x v="353"/>
    </i>
    <i r="5">
      <x v="354"/>
    </i>
    <i r="4">
      <x/>
      <x v="355"/>
    </i>
    <i r="1">
      <x v="255"/>
      <x/>
      <x/>
      <x v="3"/>
      <x v="418"/>
    </i>
    <i r="5">
      <x v="415"/>
    </i>
    <i r="5">
      <x v="414"/>
    </i>
    <i r="5">
      <x v="419"/>
    </i>
    <i r="5">
      <x v="416"/>
    </i>
    <i r="5">
      <x v="412"/>
    </i>
    <i r="5">
      <x v="411"/>
    </i>
    <i r="5">
      <x v="417"/>
    </i>
    <i r="5">
      <x v="413"/>
    </i>
    <i r="4">
      <x/>
      <x v="422"/>
    </i>
    <i r="5">
      <x v="421"/>
    </i>
    <i r="5">
      <x v="420"/>
    </i>
    <i r="4">
      <x v="12"/>
      <x v="424"/>
    </i>
    <i r="5">
      <x v="423"/>
    </i>
    <i r="4">
      <x v="4"/>
      <x v="410"/>
    </i>
    <i r="4">
      <x v="1"/>
      <x v="425"/>
    </i>
    <i r="5">
      <x v="426"/>
    </i>
    <i r="1">
      <x v="235"/>
      <x/>
      <x/>
      <x v="4"/>
      <x v="335"/>
    </i>
    <i r="5">
      <x v="334"/>
    </i>
    <i r="1">
      <x v="250"/>
      <x/>
      <x/>
      <x v="1"/>
      <x v="392"/>
    </i>
    <i r="5">
      <x v="391"/>
    </i>
    <i r="1">
      <x v="253"/>
      <x/>
      <x/>
      <x v="4"/>
      <x v="397"/>
    </i>
    <i r="5">
      <x v="398"/>
    </i>
    <i r="5">
      <x v="396"/>
    </i>
    <i r="4">
      <x v="3"/>
      <x v="399"/>
    </i>
    <i r="5">
      <x v="400"/>
    </i>
    <i r="4">
      <x/>
      <x v="403"/>
    </i>
    <i r="5">
      <x v="402"/>
    </i>
    <i r="5">
      <x v="404"/>
    </i>
    <i r="4">
      <x v="12"/>
      <x v="405"/>
    </i>
    <i r="5">
      <x v="406"/>
    </i>
    <i r="4">
      <x v="1"/>
      <x v="408"/>
    </i>
    <i r="4">
      <x v="15"/>
      <x v="401"/>
    </i>
    <i r="4">
      <x v="16"/>
      <x v="407"/>
    </i>
    <i r="1">
      <x v="254"/>
      <x/>
      <x/>
      <x v="9"/>
      <x v="409"/>
    </i>
    <i r="1">
      <x v="251"/>
      <x/>
      <x/>
      <x v="1"/>
      <x v="393"/>
    </i>
    <i>
      <x v="589"/>
      <x v="236"/>
      <x/>
      <x/>
      <x v="3"/>
      <x v="342"/>
    </i>
    <i r="5">
      <x v="344"/>
    </i>
    <i r="5">
      <x v="340"/>
    </i>
    <i r="5">
      <x v="341"/>
    </i>
    <i r="5">
      <x v="343"/>
    </i>
    <i r="4">
      <x v="4"/>
      <x v="337"/>
    </i>
    <i r="5">
      <x v="336"/>
    </i>
    <i r="5">
      <x v="338"/>
    </i>
    <i r="5">
      <x v="339"/>
    </i>
    <i r="4">
      <x v="1"/>
      <x v="346"/>
    </i>
    <i r="5">
      <x v="347"/>
    </i>
    <i r="5">
      <x v="348"/>
    </i>
    <i r="4">
      <x/>
      <x v="345"/>
    </i>
    <i r="1">
      <x v="238"/>
      <x/>
      <x/>
      <x v="4"/>
      <x v="351"/>
    </i>
    <i r="5">
      <x v="350"/>
    </i>
    <i r="5">
      <x v="352"/>
    </i>
    <i r="4">
      <x v="3"/>
      <x v="353"/>
    </i>
    <i r="5">
      <x v="354"/>
    </i>
    <i r="4">
      <x/>
      <x v="355"/>
    </i>
    <i r="1">
      <x v="948"/>
      <x/>
      <x/>
      <x v="3"/>
      <x v="1535"/>
    </i>
    <i r="1">
      <x v="255"/>
      <x/>
      <x/>
      <x v="3"/>
      <x v="418"/>
    </i>
    <i r="5">
      <x v="415"/>
    </i>
    <i r="5">
      <x v="414"/>
    </i>
    <i r="5">
      <x v="419"/>
    </i>
    <i r="5">
      <x v="416"/>
    </i>
    <i r="5">
      <x v="412"/>
    </i>
    <i r="5">
      <x v="411"/>
    </i>
    <i r="5">
      <x v="417"/>
    </i>
    <i r="5">
      <x v="413"/>
    </i>
    <i r="4">
      <x/>
      <x v="422"/>
    </i>
    <i r="5">
      <x v="421"/>
    </i>
    <i r="5">
      <x v="420"/>
    </i>
    <i r="4">
      <x v="12"/>
      <x v="424"/>
    </i>
    <i r="5">
      <x v="423"/>
    </i>
    <i r="4">
      <x v="4"/>
      <x v="410"/>
    </i>
    <i r="4">
      <x v="1"/>
      <x v="425"/>
    </i>
    <i r="5">
      <x v="426"/>
    </i>
    <i r="1">
      <x v="246"/>
      <x/>
      <x/>
      <x v="9"/>
      <x v="386"/>
    </i>
    <i r="1">
      <x v="235"/>
      <x/>
      <x/>
      <x v="4"/>
      <x v="335"/>
    </i>
    <i r="5">
      <x v="334"/>
    </i>
    <i r="1">
      <x v="1138"/>
      <x/>
      <x/>
      <x v="3"/>
      <x v="1845"/>
    </i>
    <i r="5">
      <x v="1844"/>
    </i>
    <i r="5">
      <x v="1846"/>
    </i>
    <i r="5">
      <x v="1843"/>
    </i>
    <i r="4">
      <x v="4"/>
      <x v="1841"/>
    </i>
    <i r="5">
      <x v="1842"/>
    </i>
    <i r="4">
      <x/>
      <x v="1850"/>
    </i>
    <i r="5">
      <x v="1852"/>
    </i>
    <i r="5">
      <x v="1853"/>
    </i>
    <i r="5">
      <x v="1849"/>
    </i>
    <i r="5">
      <x v="1851"/>
    </i>
    <i r="4">
      <x v="2"/>
      <x v="1847"/>
    </i>
    <i r="5">
      <x v="1848"/>
    </i>
    <i r="4">
      <x v="17"/>
      <x v="1840"/>
    </i>
    <i r="5">
      <x v="1839"/>
    </i>
    <i r="4">
      <x v="16"/>
      <x v="1855"/>
    </i>
    <i r="4">
      <x v="6"/>
      <x v="1854"/>
    </i>
    <i r="1">
      <x v="565"/>
      <x/>
      <x/>
      <x v="1"/>
      <x v="866"/>
    </i>
    <i r="4">
      <x v="4"/>
      <x v="863"/>
    </i>
    <i r="5">
      <x v="862"/>
    </i>
    <i r="5">
      <x v="864"/>
    </i>
    <i r="4">
      <x/>
      <x v="865"/>
    </i>
    <i r="1">
      <x v="341"/>
      <x/>
      <x/>
      <x v="3"/>
      <x v="552"/>
    </i>
    <i r="5">
      <x v="551"/>
    </i>
    <i r="5">
      <x v="553"/>
    </i>
    <i r="5">
      <x v="554"/>
    </i>
    <i r="5">
      <x v="550"/>
    </i>
    <i r="4">
      <x/>
      <x v="555"/>
    </i>
    <i r="1">
      <x v="244"/>
      <x/>
      <x/>
      <x v="4"/>
      <x v="376"/>
    </i>
    <i r="5">
      <x v="375"/>
    </i>
    <i r="5">
      <x v="374"/>
    </i>
    <i r="5">
      <x v="378"/>
    </i>
    <i r="5">
      <x v="372"/>
    </i>
    <i r="5">
      <x v="373"/>
    </i>
    <i r="5">
      <x v="371"/>
    </i>
    <i r="5">
      <x v="377"/>
    </i>
    <i r="4">
      <x v="1"/>
      <x v="380"/>
    </i>
    <i r="5">
      <x v="381"/>
    </i>
    <i r="4">
      <x v="8"/>
      <x v="379"/>
    </i>
    <i>
      <x v="62"/>
      <x v="242"/>
      <x/>
      <x/>
      <x v="4"/>
      <x v="369"/>
    </i>
    <i r="5">
      <x v="368"/>
    </i>
    <i r="1">
      <x v="236"/>
      <x/>
      <x/>
      <x v="3"/>
      <x v="342"/>
    </i>
    <i r="5">
      <x v="344"/>
    </i>
    <i r="5">
      <x v="340"/>
    </i>
    <i r="5">
      <x v="341"/>
    </i>
    <i r="5">
      <x v="343"/>
    </i>
    <i r="4">
      <x v="4"/>
      <x v="337"/>
    </i>
    <i r="5">
      <x v="336"/>
    </i>
    <i r="5">
      <x v="338"/>
    </i>
    <i r="5">
      <x v="339"/>
    </i>
    <i r="4">
      <x v="1"/>
      <x v="346"/>
    </i>
    <i r="5">
      <x v="347"/>
    </i>
    <i r="5">
      <x v="348"/>
    </i>
    <i r="4">
      <x/>
      <x v="345"/>
    </i>
    <i r="1">
      <x v="239"/>
      <x/>
      <x/>
      <x v="4"/>
      <x v="357"/>
    </i>
    <i r="5">
      <x v="356"/>
    </i>
    <i r="5">
      <x v="360"/>
    </i>
    <i r="5">
      <x v="359"/>
    </i>
    <i r="5">
      <x v="358"/>
    </i>
    <i r="4">
      <x v="3"/>
      <x v="361"/>
    </i>
    <i r="4">
      <x v="1"/>
      <x v="364"/>
    </i>
    <i r="4">
      <x/>
      <x v="362"/>
    </i>
    <i r="4">
      <x v="11"/>
      <x v="363"/>
    </i>
    <i r="1">
      <x v="238"/>
      <x/>
      <x/>
      <x v="4"/>
      <x v="351"/>
    </i>
    <i r="5">
      <x v="350"/>
    </i>
    <i r="5">
      <x v="352"/>
    </i>
    <i r="4">
      <x v="3"/>
      <x v="353"/>
    </i>
    <i r="5">
      <x v="354"/>
    </i>
    <i r="4">
      <x/>
      <x v="355"/>
    </i>
    <i r="1">
      <x v="235"/>
      <x/>
      <x/>
      <x v="4"/>
      <x v="335"/>
    </i>
    <i r="5">
      <x v="334"/>
    </i>
    <i r="1">
      <x v="237"/>
      <x/>
      <x/>
      <x v="1"/>
      <x v="349"/>
    </i>
    <i r="1">
      <x v="244"/>
      <x/>
      <x/>
      <x v="4"/>
      <x v="376"/>
    </i>
    <i r="5">
      <x v="375"/>
    </i>
    <i r="5">
      <x v="374"/>
    </i>
    <i r="5">
      <x v="378"/>
    </i>
    <i r="5">
      <x v="372"/>
    </i>
    <i r="5">
      <x v="373"/>
    </i>
    <i r="5">
      <x v="371"/>
    </i>
    <i r="5">
      <x v="377"/>
    </i>
    <i r="4">
      <x v="1"/>
      <x v="380"/>
    </i>
    <i r="5">
      <x v="381"/>
    </i>
    <i r="4">
      <x v="8"/>
      <x v="379"/>
    </i>
    <i r="1">
      <x v="240"/>
      <x/>
      <x/>
      <x v="6"/>
      <x v="365"/>
    </i>
    <i r="1">
      <x v="241"/>
      <x/>
      <x/>
      <x v="1"/>
      <x v="367"/>
    </i>
    <i r="4">
      <x v="3"/>
      <x v="366"/>
    </i>
    <i r="1">
      <x v="243"/>
      <x/>
      <x/>
      <x v="1"/>
      <x v="370"/>
    </i>
    <i>
      <x v="94"/>
      <x v="236"/>
      <x/>
      <x/>
      <x v="3"/>
      <x v="342"/>
    </i>
    <i r="5">
      <x v="344"/>
    </i>
    <i r="5">
      <x v="340"/>
    </i>
    <i r="5">
      <x v="341"/>
    </i>
    <i r="5">
      <x v="343"/>
    </i>
    <i r="4">
      <x v="4"/>
      <x v="337"/>
    </i>
    <i r="5">
      <x v="336"/>
    </i>
    <i r="5">
      <x v="338"/>
    </i>
    <i r="5">
      <x v="339"/>
    </i>
    <i r="4">
      <x v="1"/>
      <x v="346"/>
    </i>
    <i r="5">
      <x v="347"/>
    </i>
    <i r="5">
      <x v="348"/>
    </i>
    <i r="4">
      <x/>
      <x v="345"/>
    </i>
    <i r="1">
      <x v="239"/>
      <x/>
      <x/>
      <x v="4"/>
      <x v="357"/>
    </i>
    <i r="5">
      <x v="356"/>
    </i>
    <i r="5">
      <x v="360"/>
    </i>
    <i r="5">
      <x v="359"/>
    </i>
    <i r="5">
      <x v="358"/>
    </i>
    <i r="4">
      <x v="3"/>
      <x v="361"/>
    </i>
    <i r="4">
      <x v="1"/>
      <x v="364"/>
    </i>
    <i r="4">
      <x/>
      <x v="362"/>
    </i>
    <i r="4">
      <x v="11"/>
      <x v="363"/>
    </i>
    <i r="1">
      <x v="238"/>
      <x/>
      <x/>
      <x v="4"/>
      <x v="351"/>
    </i>
    <i r="5">
      <x v="350"/>
    </i>
    <i r="5">
      <x v="352"/>
    </i>
    <i r="4">
      <x v="3"/>
      <x v="353"/>
    </i>
    <i r="5">
      <x v="354"/>
    </i>
    <i r="4">
      <x/>
      <x v="355"/>
    </i>
    <i r="1">
      <x v="250"/>
      <x/>
      <x/>
      <x v="1"/>
      <x v="392"/>
    </i>
    <i r="5">
      <x v="391"/>
    </i>
    <i r="1">
      <x v="322"/>
      <x/>
      <x/>
      <x v="1"/>
      <x v="518"/>
    </i>
    <i r="1">
      <x v="341"/>
      <x/>
      <x/>
      <x v="3"/>
      <x v="552"/>
    </i>
    <i r="5">
      <x v="551"/>
    </i>
    <i r="5">
      <x v="553"/>
    </i>
    <i r="5">
      <x v="554"/>
    </i>
    <i r="5">
      <x v="550"/>
    </i>
    <i r="4">
      <x/>
      <x v="555"/>
    </i>
    <i r="1">
      <x v="340"/>
      <x/>
      <x/>
      <x/>
      <x v="547"/>
    </i>
    <i r="5">
      <x v="546"/>
    </i>
    <i r="5">
      <x v="545"/>
    </i>
    <i r="4">
      <x v="17"/>
      <x v="540"/>
    </i>
    <i r="5">
      <x v="539"/>
    </i>
    <i r="5">
      <x v="541"/>
    </i>
    <i r="5">
      <x v="542"/>
    </i>
    <i r="5">
      <x v="538"/>
    </i>
    <i r="4">
      <x v="2"/>
      <x v="543"/>
    </i>
    <i r="4">
      <x v="16"/>
      <x v="548"/>
    </i>
    <i r="4">
      <x v="7"/>
      <x v="549"/>
    </i>
    <i r="4">
      <x v="15"/>
      <x v="544"/>
    </i>
    <i r="1">
      <x v="240"/>
      <x/>
      <x/>
      <x v="6"/>
      <x v="365"/>
    </i>
    <i r="1">
      <x v="342"/>
      <x/>
      <x/>
      <x v="16"/>
      <x v="557"/>
    </i>
    <i r="4">
      <x/>
      <x v="556"/>
    </i>
    <i r="1">
      <x v="241"/>
      <x/>
      <x/>
      <x v="1"/>
      <x v="367"/>
    </i>
    <i r="4">
      <x v="3"/>
      <x v="366"/>
    </i>
    <i>
      <x v="63"/>
      <x v="242"/>
      <x/>
      <x/>
      <x v="4"/>
      <x v="369"/>
    </i>
    <i r="5">
      <x v="368"/>
    </i>
    <i r="1">
      <x v="246"/>
      <x/>
      <x/>
      <x v="9"/>
      <x v="386"/>
    </i>
    <i r="1">
      <x v="252"/>
      <x/>
      <x/>
      <x v="9"/>
      <x v="395"/>
    </i>
    <i r="4">
      <x v="3"/>
      <x v="394"/>
    </i>
    <i r="1">
      <x v="250"/>
      <x/>
      <x/>
      <x v="1"/>
      <x v="392"/>
    </i>
    <i r="5">
      <x v="391"/>
    </i>
    <i r="1">
      <x v="251"/>
      <x/>
      <x/>
      <x v="1"/>
      <x v="393"/>
    </i>
    <i r="1">
      <x v="237"/>
      <x/>
      <x/>
      <x v="1"/>
      <x v="349"/>
    </i>
    <i r="1">
      <x v="247"/>
      <x/>
      <x/>
      <x v="5"/>
      <x v="388"/>
    </i>
    <i r="5">
      <x v="387"/>
    </i>
    <i r="1">
      <x v="245"/>
      <x/>
      <x/>
      <x v="5"/>
      <x v="383"/>
    </i>
    <i r="4">
      <x/>
      <x v="385"/>
    </i>
    <i r="5">
      <x v="384"/>
    </i>
    <i r="4">
      <x v="15"/>
      <x v="382"/>
    </i>
    <i r="1">
      <x v="249"/>
      <x/>
      <x/>
      <x v="4"/>
      <x v="390"/>
    </i>
    <i r="1">
      <x v="248"/>
      <x/>
      <x/>
      <x v="5"/>
      <x v="389"/>
    </i>
    <i>
      <x v="186"/>
      <x v="553"/>
      <x/>
      <x/>
      <x v="7"/>
      <x v="817"/>
    </i>
    <i r="5">
      <x v="818"/>
    </i>
    <i r="5">
      <x v="819"/>
    </i>
    <i r="5">
      <x v="816"/>
    </i>
    <i r="5">
      <x v="815"/>
    </i>
    <i r="5">
      <x v="814"/>
    </i>
    <i r="5">
      <x v="820"/>
    </i>
    <i r="4">
      <x v="5"/>
      <x v="808"/>
    </i>
    <i r="5">
      <x v="809"/>
    </i>
    <i r="5">
      <x v="807"/>
    </i>
    <i r="5">
      <x v="806"/>
    </i>
    <i r="4">
      <x v="3"/>
      <x v="800"/>
    </i>
    <i r="5">
      <x v="804"/>
    </i>
    <i r="5">
      <x v="801"/>
    </i>
    <i r="5">
      <x v="803"/>
    </i>
    <i r="5">
      <x v="802"/>
    </i>
    <i r="4">
      <x v="8"/>
      <x v="810"/>
    </i>
    <i r="4">
      <x v="6"/>
      <x v="812"/>
    </i>
    <i r="4">
      <x v="4"/>
      <x v="798"/>
    </i>
    <i r="5">
      <x v="799"/>
    </i>
    <i r="4">
      <x v="12"/>
      <x v="811"/>
    </i>
    <i r="4">
      <x v="15"/>
      <x v="805"/>
    </i>
    <i r="4">
      <x v="16"/>
      <x v="813"/>
    </i>
    <i r="1">
      <x v="555"/>
      <x/>
      <x/>
      <x v="1"/>
      <x v="835"/>
    </i>
    <i r="1">
      <x v="200"/>
      <x/>
      <x/>
      <x v="9"/>
      <x v="291"/>
    </i>
    <i r="5">
      <x v="293"/>
    </i>
    <i r="5">
      <x v="290"/>
    </i>
    <i r="5">
      <x v="292"/>
    </i>
    <i r="4">
      <x v="16"/>
      <x v="295"/>
    </i>
    <i r="5">
      <x v="294"/>
    </i>
    <i r="5">
      <x v="296"/>
    </i>
    <i r="4">
      <x v="4"/>
      <x v="286"/>
    </i>
    <i r="4">
      <x v="13"/>
      <x v="288"/>
    </i>
    <i r="4">
      <x v="1"/>
      <x v="297"/>
    </i>
    <i r="4">
      <x v="15"/>
      <x v="289"/>
    </i>
    <i r="4">
      <x v="3"/>
      <x v="287"/>
    </i>
    <i r="1">
      <x v="551"/>
      <x/>
      <x/>
      <x v="1"/>
      <x v="796"/>
    </i>
    <i r="1">
      <x v="552"/>
      <x/>
      <x/>
      <x v="16"/>
      <x v="797"/>
    </i>
    <i r="1">
      <x v="556"/>
      <x/>
      <x/>
      <x v="9"/>
      <x v="836"/>
    </i>
    <i r="1">
      <x v="554"/>
      <x/>
      <x/>
      <x/>
      <x v="826"/>
    </i>
    <i r="5">
      <x v="825"/>
    </i>
    <i r="5">
      <x v="827"/>
    </i>
    <i r="4">
      <x v="3"/>
      <x v="823"/>
    </i>
    <i r="5">
      <x v="822"/>
    </i>
    <i r="4">
      <x v="4"/>
      <x v="821"/>
    </i>
    <i r="4">
      <x v="7"/>
      <x v="833"/>
    </i>
    <i r="5">
      <x v="832"/>
    </i>
    <i r="5">
      <x v="834"/>
    </i>
    <i r="4">
      <x v="6"/>
      <x v="829"/>
    </i>
    <i r="5">
      <x v="830"/>
    </i>
    <i r="4">
      <x v="14"/>
      <x v="828"/>
    </i>
    <i r="4">
      <x v="16"/>
      <x v="831"/>
    </i>
    <i r="4">
      <x v="15"/>
      <x v="824"/>
    </i>
    <i r="1">
      <x v="342"/>
      <x/>
      <x/>
      <x v="16"/>
      <x v="557"/>
    </i>
    <i r="4">
      <x/>
      <x v="556"/>
    </i>
    <i r="1">
      <x v="527"/>
      <x/>
      <x/>
      <x v="1"/>
      <x v="767"/>
    </i>
    <i r="1">
      <x v="550"/>
      <x/>
      <x/>
      <x v="4"/>
      <x v="792"/>
    </i>
    <i r="4">
      <x v="1"/>
      <x v="795"/>
    </i>
    <i r="4">
      <x/>
      <x v="793"/>
    </i>
    <i r="4">
      <x v="7"/>
      <x v="794"/>
    </i>
    <i>
      <x v="290"/>
      <x v="255"/>
      <x/>
      <x/>
      <x v="3"/>
      <x v="418"/>
    </i>
    <i r="5">
      <x v="415"/>
    </i>
    <i r="5">
      <x v="414"/>
    </i>
    <i r="5">
      <x v="419"/>
    </i>
    <i r="5">
      <x v="416"/>
    </i>
    <i r="5">
      <x v="412"/>
    </i>
    <i r="5">
      <x v="411"/>
    </i>
    <i r="5">
      <x v="417"/>
    </i>
    <i r="5">
      <x v="413"/>
    </i>
    <i r="4">
      <x/>
      <x v="422"/>
    </i>
    <i r="5">
      <x v="421"/>
    </i>
    <i r="5">
      <x v="420"/>
    </i>
    <i r="4">
      <x v="12"/>
      <x v="424"/>
    </i>
    <i r="5">
      <x v="423"/>
    </i>
    <i r="4">
      <x v="4"/>
      <x v="410"/>
    </i>
    <i r="4">
      <x v="1"/>
      <x v="425"/>
    </i>
    <i r="5">
      <x v="426"/>
    </i>
    <i r="1">
      <x v="200"/>
      <x/>
      <x/>
      <x v="9"/>
      <x v="291"/>
    </i>
    <i r="5">
      <x v="293"/>
    </i>
    <i r="5">
      <x v="290"/>
    </i>
    <i r="5">
      <x v="292"/>
    </i>
    <i r="4">
      <x v="16"/>
      <x v="295"/>
    </i>
    <i r="5">
      <x v="294"/>
    </i>
    <i r="5">
      <x v="296"/>
    </i>
    <i r="4">
      <x v="4"/>
      <x v="286"/>
    </i>
    <i r="4">
      <x v="13"/>
      <x v="288"/>
    </i>
    <i r="4">
      <x v="1"/>
      <x v="297"/>
    </i>
    <i r="4">
      <x v="15"/>
      <x v="289"/>
    </i>
    <i r="4">
      <x v="3"/>
      <x v="287"/>
    </i>
    <i r="1">
      <x v="235"/>
      <x/>
      <x/>
      <x v="4"/>
      <x v="335"/>
    </i>
    <i r="5">
      <x v="334"/>
    </i>
    <i r="1">
      <x v="565"/>
      <x/>
      <x/>
      <x v="1"/>
      <x v="866"/>
    </i>
    <i r="4">
      <x v="4"/>
      <x v="863"/>
    </i>
    <i r="5">
      <x v="862"/>
    </i>
    <i r="5">
      <x v="864"/>
    </i>
    <i r="4">
      <x/>
      <x v="865"/>
    </i>
    <i r="1">
      <x v="742"/>
      <x/>
      <x/>
      <x v="4"/>
      <x v="1218"/>
    </i>
    <i r="4">
      <x v="7"/>
      <x v="1231"/>
    </i>
    <i r="5">
      <x v="1232"/>
    </i>
    <i r="5">
      <x v="1234"/>
    </i>
    <i r="5">
      <x v="1233"/>
    </i>
    <i r="4">
      <x v="3"/>
      <x v="1221"/>
    </i>
    <i r="5">
      <x v="1220"/>
    </i>
    <i r="5">
      <x v="1219"/>
    </i>
    <i r="4">
      <x v="12"/>
      <x v="1229"/>
    </i>
    <i r="5">
      <x v="1228"/>
    </i>
    <i r="4">
      <x v="17"/>
      <x v="1217"/>
    </i>
    <i r="5">
      <x v="1215"/>
    </i>
    <i r="5">
      <x v="1216"/>
    </i>
    <i r="5">
      <x v="1214"/>
    </i>
    <i r="4">
      <x v="6"/>
      <x v="1230"/>
    </i>
    <i r="4">
      <x/>
      <x v="1227"/>
    </i>
    <i r="5">
      <x v="1226"/>
    </i>
    <i r="5">
      <x v="1225"/>
    </i>
    <i r="4">
      <x v="15"/>
      <x v="1224"/>
    </i>
    <i r="5">
      <x v="1223"/>
    </i>
    <i r="4">
      <x v="2"/>
      <x v="1222"/>
    </i>
    <i r="1">
      <x v="341"/>
      <x/>
      <x/>
      <x v="3"/>
      <x v="552"/>
    </i>
    <i r="5">
      <x v="551"/>
    </i>
    <i r="5">
      <x v="553"/>
    </i>
    <i r="5">
      <x v="554"/>
    </i>
    <i r="5">
      <x v="550"/>
    </i>
    <i r="4">
      <x/>
      <x v="555"/>
    </i>
    <i r="1">
      <x v="342"/>
      <x/>
      <x/>
      <x v="16"/>
      <x v="557"/>
    </i>
    <i r="4">
      <x/>
      <x v="556"/>
    </i>
    <i r="1">
      <x v="323"/>
      <x/>
      <x/>
      <x v="4"/>
      <x v="519"/>
    </i>
    <i r="4">
      <x/>
      <x v="520"/>
    </i>
    <i r="1">
      <x v="743"/>
      <x/>
      <x/>
      <x/>
      <x v="1241"/>
    </i>
    <i r="5">
      <x v="1242"/>
    </i>
    <i r="5">
      <x v="1243"/>
    </i>
    <i r="4">
      <x v="3"/>
      <x v="1237"/>
    </i>
    <i r="5">
      <x v="1238"/>
    </i>
    <i r="5">
      <x v="1236"/>
    </i>
    <i r="4">
      <x v="4"/>
      <x v="1235"/>
    </i>
    <i r="4">
      <x v="12"/>
      <x v="1244"/>
    </i>
    <i r="4">
      <x v="15"/>
      <x v="1240"/>
    </i>
    <i r="4">
      <x v="1"/>
      <x v="1246"/>
    </i>
    <i r="5">
      <x v="1247"/>
    </i>
    <i r="4">
      <x v="2"/>
      <x v="1239"/>
    </i>
    <i r="4">
      <x v="16"/>
      <x v="1245"/>
    </i>
    <i r="1">
      <x v="563"/>
      <x/>
      <x/>
      <x v="7"/>
      <x v="845"/>
    </i>
    <i r="4">
      <x/>
      <x v="844"/>
    </i>
    <i>
      <x v="508"/>
      <x v="948"/>
      <x/>
      <x/>
      <x v="3"/>
      <x v="1535"/>
    </i>
    <i r="1">
      <x v="555"/>
      <x/>
      <x/>
      <x v="1"/>
      <x v="835"/>
    </i>
    <i r="1">
      <x v="567"/>
      <x/>
      <x/>
      <x v="1"/>
      <x v="870"/>
    </i>
    <i r="1">
      <x v="565"/>
      <x/>
      <x/>
      <x v="1"/>
      <x v="866"/>
    </i>
    <i r="4">
      <x v="4"/>
      <x v="863"/>
    </i>
    <i r="5">
      <x v="862"/>
    </i>
    <i r="5">
      <x v="864"/>
    </i>
    <i r="4">
      <x/>
      <x v="865"/>
    </i>
    <i r="1">
      <x v="1063"/>
      <x/>
      <x/>
      <x v="5"/>
      <x v="1724"/>
    </i>
    <i r="5">
      <x v="1721"/>
    </i>
    <i r="5">
      <x v="1723"/>
    </i>
    <i r="5">
      <x v="1722"/>
    </i>
    <i r="4">
      <x v="15"/>
      <x v="1720"/>
    </i>
    <i r="5">
      <x v="1719"/>
    </i>
    <i r="4">
      <x v="3"/>
      <x v="1709"/>
    </i>
    <i r="5">
      <x v="1716"/>
    </i>
    <i r="5">
      <x v="1715"/>
    </i>
    <i r="5">
      <x v="1713"/>
    </i>
    <i r="5">
      <x v="1712"/>
    </i>
    <i r="5">
      <x v="1711"/>
    </i>
    <i r="5">
      <x v="1714"/>
    </i>
    <i r="5">
      <x v="1710"/>
    </i>
    <i r="4">
      <x v="4"/>
      <x v="1705"/>
    </i>
    <i r="5">
      <x v="1708"/>
    </i>
    <i r="5">
      <x v="1707"/>
    </i>
    <i r="5">
      <x v="1706"/>
    </i>
    <i r="4">
      <x/>
      <x v="1728"/>
    </i>
    <i r="5">
      <x v="1727"/>
    </i>
    <i r="5">
      <x v="1725"/>
    </i>
    <i r="5">
      <x v="1726"/>
    </i>
    <i r="4">
      <x v="7"/>
      <x v="1729"/>
    </i>
    <i r="4">
      <x v="1"/>
      <x v="1732"/>
    </i>
    <i r="5">
      <x v="1731"/>
    </i>
    <i r="5">
      <x v="1730"/>
    </i>
    <i r="4">
      <x v="17"/>
      <x v="1704"/>
    </i>
    <i r="5">
      <x v="1702"/>
    </i>
    <i r="5">
      <x v="1703"/>
    </i>
    <i r="4">
      <x v="13"/>
      <x v="1718"/>
    </i>
    <i r="4">
      <x v="2"/>
      <x v="1717"/>
    </i>
    <i r="1">
      <x v="551"/>
      <x/>
      <x/>
      <x v="1"/>
      <x v="796"/>
    </i>
    <i r="1">
      <x v="187"/>
      <x/>
      <x/>
      <x v="9"/>
      <x v="267"/>
    </i>
    <i r="1">
      <x v="1062"/>
      <x/>
      <x/>
      <x v="9"/>
      <x v="1698"/>
    </i>
    <i r="5">
      <x v="1697"/>
    </i>
    <i r="5">
      <x v="1695"/>
    </i>
    <i r="5">
      <x v="1696"/>
    </i>
    <i r="5">
      <x v="1694"/>
    </i>
    <i r="4">
      <x/>
      <x v="1692"/>
    </i>
    <i r="5">
      <x v="1693"/>
    </i>
    <i r="5">
      <x v="1691"/>
    </i>
    <i r="4">
      <x v="1"/>
      <x v="1700"/>
    </i>
    <i r="5">
      <x v="1701"/>
    </i>
    <i r="4">
      <x v="6"/>
      <x v="1699"/>
    </i>
    <i r="1">
      <x v="1061"/>
      <x/>
      <x/>
      <x v="1"/>
      <x v="1690"/>
    </i>
    <i r="1">
      <x v="566"/>
      <x/>
      <x/>
      <x v="1"/>
      <x v="868"/>
    </i>
    <i r="5">
      <x v="869"/>
    </i>
    <i r="4">
      <x/>
      <x v="867"/>
    </i>
    <i>
      <x v="133"/>
      <x v="242"/>
      <x/>
      <x/>
      <x v="4"/>
      <x v="369"/>
    </i>
    <i r="5">
      <x v="368"/>
    </i>
    <i r="1">
      <x v="252"/>
      <x/>
      <x/>
      <x v="9"/>
      <x v="395"/>
    </i>
    <i r="4">
      <x v="3"/>
      <x v="394"/>
    </i>
    <i r="1">
      <x v="254"/>
      <x/>
      <x/>
      <x v="9"/>
      <x v="409"/>
    </i>
    <i r="1">
      <x v="251"/>
      <x/>
      <x/>
      <x v="1"/>
      <x v="393"/>
    </i>
    <i r="1">
      <x v="266"/>
      <x/>
      <x/>
      <x/>
      <x v="439"/>
    </i>
    <i r="1">
      <x v="433"/>
      <x/>
      <x/>
      <x v="1"/>
      <x v="660"/>
    </i>
    <i r="1">
      <x v="265"/>
      <x/>
      <x/>
      <x v="3"/>
      <x v="438"/>
    </i>
    <i r="1">
      <x v="324"/>
      <x/>
      <x/>
      <x v="4"/>
      <x v="521"/>
    </i>
    <i r="1">
      <x v="263"/>
      <x/>
      <x/>
      <x v="1"/>
      <x v="436"/>
    </i>
    <i r="1">
      <x v="432"/>
      <x/>
      <x/>
      <x v="4"/>
      <x v="659"/>
    </i>
    <i>
      <x v="189"/>
      <x v="200"/>
      <x/>
      <x/>
      <x v="9"/>
      <x v="291"/>
    </i>
    <i r="5">
      <x v="293"/>
    </i>
    <i r="5">
      <x v="290"/>
    </i>
    <i r="5">
      <x v="292"/>
    </i>
    <i r="4">
      <x v="16"/>
      <x v="295"/>
    </i>
    <i r="5">
      <x v="294"/>
    </i>
    <i r="5">
      <x v="296"/>
    </i>
    <i r="4">
      <x v="4"/>
      <x v="286"/>
    </i>
    <i r="4">
      <x v="13"/>
      <x v="288"/>
    </i>
    <i r="4">
      <x v="1"/>
      <x v="297"/>
    </i>
    <i r="4">
      <x v="15"/>
      <x v="289"/>
    </i>
    <i r="4">
      <x v="3"/>
      <x v="287"/>
    </i>
    <i r="1">
      <x v="567"/>
      <x/>
      <x/>
      <x v="1"/>
      <x v="870"/>
    </i>
    <i r="1">
      <x v="565"/>
      <x/>
      <x/>
      <x v="1"/>
      <x v="866"/>
    </i>
    <i r="4">
      <x v="4"/>
      <x v="863"/>
    </i>
    <i r="5">
      <x v="862"/>
    </i>
    <i r="5">
      <x v="864"/>
    </i>
    <i r="4">
      <x/>
      <x v="865"/>
    </i>
    <i r="1">
      <x v="564"/>
      <x/>
      <x/>
      <x v="5"/>
      <x v="856"/>
    </i>
    <i r="5">
      <x v="853"/>
    </i>
    <i r="5">
      <x v="854"/>
    </i>
    <i r="5">
      <x v="855"/>
    </i>
    <i r="4">
      <x v="4"/>
      <x v="847"/>
    </i>
    <i r="5">
      <x v="848"/>
    </i>
    <i r="4">
      <x v="7"/>
      <x v="860"/>
    </i>
    <i r="5">
      <x v="861"/>
    </i>
    <i r="4">
      <x v="15"/>
      <x v="850"/>
    </i>
    <i r="5">
      <x v="852"/>
    </i>
    <i r="5">
      <x v="851"/>
    </i>
    <i r="4">
      <x v="14"/>
      <x v="857"/>
    </i>
    <i r="4">
      <x v="17"/>
      <x v="846"/>
    </i>
    <i r="4">
      <x v="6"/>
      <x v="859"/>
    </i>
    <i r="5">
      <x v="858"/>
    </i>
    <i r="4">
      <x v="3"/>
      <x v="849"/>
    </i>
    <i r="1">
      <x v="556"/>
      <x/>
      <x/>
      <x v="9"/>
      <x v="836"/>
    </i>
    <i r="1">
      <x v="554"/>
      <x/>
      <x/>
      <x/>
      <x v="826"/>
    </i>
    <i r="5">
      <x v="825"/>
    </i>
    <i r="5">
      <x v="827"/>
    </i>
    <i r="4">
      <x v="3"/>
      <x v="823"/>
    </i>
    <i r="5">
      <x v="822"/>
    </i>
    <i r="4">
      <x v="4"/>
      <x v="821"/>
    </i>
    <i r="4">
      <x v="7"/>
      <x v="833"/>
    </i>
    <i r="5">
      <x v="832"/>
    </i>
    <i r="5">
      <x v="834"/>
    </i>
    <i r="4">
      <x v="6"/>
      <x v="829"/>
    </i>
    <i r="5">
      <x v="830"/>
    </i>
    <i r="4">
      <x v="14"/>
      <x v="828"/>
    </i>
    <i r="4">
      <x v="16"/>
      <x v="831"/>
    </i>
    <i r="4">
      <x v="15"/>
      <x v="824"/>
    </i>
    <i r="1">
      <x v="342"/>
      <x/>
      <x/>
      <x v="16"/>
      <x v="557"/>
    </i>
    <i r="4">
      <x/>
      <x v="556"/>
    </i>
    <i r="1">
      <x v="563"/>
      <x/>
      <x/>
      <x v="7"/>
      <x v="845"/>
    </i>
    <i r="4">
      <x/>
      <x v="844"/>
    </i>
    <i r="1">
      <x v="568"/>
      <x/>
      <x/>
      <x v="12"/>
      <x v="872"/>
    </i>
    <i r="4">
      <x v="4"/>
      <x v="871"/>
    </i>
    <i r="1">
      <x v="566"/>
      <x/>
      <x/>
      <x v="1"/>
      <x v="868"/>
    </i>
    <i r="5">
      <x v="869"/>
    </i>
    <i r="4">
      <x/>
      <x v="867"/>
    </i>
    <i>
      <x v="88"/>
      <x v="246"/>
      <x/>
      <x/>
      <x v="9"/>
      <x v="386"/>
    </i>
    <i r="1">
      <x v="322"/>
      <x/>
      <x/>
      <x v="1"/>
      <x v="518"/>
    </i>
    <i r="1">
      <x v="247"/>
      <x/>
      <x/>
      <x v="5"/>
      <x v="388"/>
    </i>
    <i r="5">
      <x v="387"/>
    </i>
    <i r="1">
      <x v="266"/>
      <x/>
      <x/>
      <x/>
      <x v="439"/>
    </i>
    <i r="1">
      <x v="323"/>
      <x/>
      <x/>
      <x v="4"/>
      <x v="519"/>
    </i>
    <i r="4">
      <x/>
      <x v="520"/>
    </i>
    <i r="1">
      <x v="194"/>
      <x/>
      <x/>
      <x v="9"/>
      <x v="274"/>
    </i>
    <i r="1">
      <x v="195"/>
      <x/>
      <x/>
      <x v="9"/>
      <x v="275"/>
    </i>
    <i r="1">
      <x v="191"/>
      <x/>
      <x/>
      <x v="9"/>
      <x v="271"/>
    </i>
    <i r="1">
      <x v="321"/>
      <x/>
      <x/>
      <x v="5"/>
      <x v="515"/>
    </i>
    <i r="5">
      <x v="514"/>
    </i>
    <i r="5">
      <x v="513"/>
    </i>
    <i r="4">
      <x v="4"/>
      <x v="512"/>
    </i>
    <i r="5">
      <x v="511"/>
    </i>
    <i r="4">
      <x v="7"/>
      <x v="517"/>
    </i>
    <i r="4">
      <x v="6"/>
      <x v="516"/>
    </i>
    <i r="1">
      <x v="324"/>
      <x/>
      <x/>
      <x v="4"/>
      <x v="521"/>
    </i>
    <i>
      <x v="510"/>
      <x v="948"/>
      <x/>
      <x/>
      <x v="3"/>
      <x v="1535"/>
    </i>
    <i r="1">
      <x v="567"/>
      <x/>
      <x/>
      <x v="1"/>
      <x v="870"/>
    </i>
    <i r="1">
      <x v="187"/>
      <x/>
      <x/>
      <x v="9"/>
      <x v="267"/>
    </i>
    <i r="1">
      <x v="169"/>
      <x/>
      <x/>
      <x v="1"/>
      <x v="239"/>
    </i>
    <i r="1">
      <x v="1062"/>
      <x/>
      <x/>
      <x v="9"/>
      <x v="1698"/>
    </i>
    <i r="5">
      <x v="1697"/>
    </i>
    <i r="5">
      <x v="1695"/>
    </i>
    <i r="5">
      <x v="1696"/>
    </i>
    <i r="5">
      <x v="1694"/>
    </i>
    <i r="4">
      <x/>
      <x v="1692"/>
    </i>
    <i r="5">
      <x v="1693"/>
    </i>
    <i r="5">
      <x v="1691"/>
    </i>
    <i r="4">
      <x v="1"/>
      <x v="1700"/>
    </i>
    <i r="5">
      <x v="1701"/>
    </i>
    <i r="4">
      <x v="6"/>
      <x v="1699"/>
    </i>
    <i r="1">
      <x v="1061"/>
      <x/>
      <x/>
      <x v="1"/>
      <x v="1690"/>
    </i>
    <i r="1">
      <x v="566"/>
      <x/>
      <x/>
      <x v="1"/>
      <x v="868"/>
    </i>
    <i r="5">
      <x v="869"/>
    </i>
    <i r="4">
      <x/>
      <x v="867"/>
    </i>
    <i r="1">
      <x v="641"/>
      <x/>
      <x/>
      <x v="16"/>
      <x v="1062"/>
    </i>
    <i r="1">
      <x v="768"/>
      <x/>
      <x/>
      <x v="1"/>
      <x v="1287"/>
    </i>
    <i r="1">
      <x v="473"/>
      <x/>
      <x/>
      <x v="15"/>
      <x v="707"/>
    </i>
    <i r="4">
      <x v="1"/>
      <x v="708"/>
    </i>
    <i>
      <x v="66"/>
      <x v="252"/>
      <x/>
      <x/>
      <x v="9"/>
      <x v="395"/>
    </i>
    <i r="4">
      <x v="3"/>
      <x v="394"/>
    </i>
    <i r="1">
      <x v="250"/>
      <x/>
      <x/>
      <x v="1"/>
      <x v="392"/>
    </i>
    <i r="5">
      <x v="391"/>
    </i>
    <i r="1">
      <x v="254"/>
      <x/>
      <x/>
      <x v="9"/>
      <x v="409"/>
    </i>
    <i r="1">
      <x v="266"/>
      <x/>
      <x/>
      <x/>
      <x v="439"/>
    </i>
    <i r="1">
      <x v="265"/>
      <x/>
      <x/>
      <x v="3"/>
      <x v="438"/>
    </i>
    <i r="1">
      <x v="263"/>
      <x/>
      <x/>
      <x v="1"/>
      <x v="436"/>
    </i>
    <i r="1">
      <x v="268"/>
      <x/>
      <x/>
      <x v="11"/>
      <x v="441"/>
    </i>
    <i r="1">
      <x v="267"/>
      <x/>
      <x/>
      <x v="7"/>
      <x v="440"/>
    </i>
    <i r="1">
      <x v="269"/>
      <x/>
      <x/>
      <x v="9"/>
      <x v="442"/>
    </i>
    <i r="1">
      <x v="264"/>
      <x/>
      <x/>
      <x/>
      <x v="437"/>
    </i>
    <i>
      <x v="51"/>
      <x v="200"/>
      <x/>
      <x/>
      <x v="9"/>
      <x v="291"/>
    </i>
    <i r="5">
      <x v="293"/>
    </i>
    <i r="5">
      <x v="290"/>
    </i>
    <i r="5">
      <x v="292"/>
    </i>
    <i r="4">
      <x v="16"/>
      <x v="295"/>
    </i>
    <i r="5">
      <x v="294"/>
    </i>
    <i r="5">
      <x v="296"/>
    </i>
    <i r="4">
      <x v="4"/>
      <x v="286"/>
    </i>
    <i r="4">
      <x v="13"/>
      <x v="288"/>
    </i>
    <i r="4">
      <x v="1"/>
      <x v="297"/>
    </i>
    <i r="4">
      <x v="15"/>
      <x v="289"/>
    </i>
    <i r="4">
      <x v="3"/>
      <x v="287"/>
    </i>
    <i r="1">
      <x v="193"/>
      <x/>
      <x/>
      <x v="8"/>
      <x v="273"/>
    </i>
    <i r="1">
      <x v="197"/>
      <x/>
      <x/>
      <x v="5"/>
      <x v="281"/>
    </i>
    <i r="5">
      <x v="282"/>
    </i>
    <i r="5">
      <x v="280"/>
    </i>
    <i r="4">
      <x v="7"/>
      <x v="283"/>
    </i>
    <i r="4">
      <x v="3"/>
      <x v="278"/>
    </i>
    <i r="5">
      <x v="279"/>
    </i>
    <i r="1">
      <x v="194"/>
      <x/>
      <x/>
      <x v="9"/>
      <x v="274"/>
    </i>
    <i r="1">
      <x v="195"/>
      <x/>
      <x/>
      <x v="9"/>
      <x v="275"/>
    </i>
    <i r="1">
      <x v="201"/>
      <x/>
      <x/>
      <x v="3"/>
      <x v="298"/>
    </i>
    <i r="1">
      <x v="198"/>
      <x/>
      <x/>
      <x/>
      <x v="284"/>
    </i>
    <i r="1">
      <x v="196"/>
      <x/>
      <x/>
      <x v="9"/>
      <x v="276"/>
    </i>
    <i r="4">
      <x v="1"/>
      <x v="277"/>
    </i>
    <i r="1">
      <x v="202"/>
      <x/>
      <x/>
      <x v="9"/>
      <x v="299"/>
    </i>
    <i r="1">
      <x v="199"/>
      <x/>
      <x/>
      <x v="3"/>
      <x v="285"/>
    </i>
    <i>
      <x v="163"/>
      <x v="246"/>
      <x/>
      <x/>
      <x v="9"/>
      <x v="386"/>
    </i>
    <i r="1">
      <x v="251"/>
      <x/>
      <x/>
      <x v="1"/>
      <x v="393"/>
    </i>
    <i r="1">
      <x v="237"/>
      <x/>
      <x/>
      <x v="1"/>
      <x v="349"/>
    </i>
    <i r="1">
      <x v="323"/>
      <x/>
      <x/>
      <x v="4"/>
      <x v="519"/>
    </i>
    <i r="4">
      <x/>
      <x v="520"/>
    </i>
    <i r="1">
      <x v="263"/>
      <x/>
      <x/>
      <x v="1"/>
      <x v="436"/>
    </i>
    <i r="1">
      <x v="494"/>
      <x/>
      <x/>
      <x v="1"/>
      <x v="730"/>
    </i>
    <i r="1">
      <x v="268"/>
      <x/>
      <x/>
      <x v="11"/>
      <x v="441"/>
    </i>
    <i r="1">
      <x v="493"/>
      <x/>
      <x/>
      <x v="3"/>
      <x v="728"/>
    </i>
    <i r="4">
      <x v="1"/>
      <x v="729"/>
    </i>
    <i r="1">
      <x v="492"/>
      <x/>
      <x/>
      <x v="9"/>
      <x v="727"/>
    </i>
    <i r="1">
      <x v="20"/>
      <x/>
      <x/>
      <x/>
      <x v="32"/>
    </i>
    <i>
      <x v="342"/>
      <x v="567"/>
      <x/>
      <x/>
      <x v="1"/>
      <x v="870"/>
    </i>
    <i r="1">
      <x v="322"/>
      <x/>
      <x/>
      <x v="1"/>
      <x v="518"/>
    </i>
    <i r="1">
      <x v="556"/>
      <x/>
      <x/>
      <x v="9"/>
      <x v="836"/>
    </i>
    <i r="1">
      <x v="241"/>
      <x/>
      <x/>
      <x v="1"/>
      <x v="367"/>
    </i>
    <i r="4">
      <x v="3"/>
      <x v="366"/>
    </i>
    <i r="1">
      <x v="796"/>
      <x/>
      <x/>
      <x v="3"/>
      <x v="1321"/>
    </i>
    <i r="4">
      <x v="6"/>
      <x v="1322"/>
    </i>
    <i r="1">
      <x v="800"/>
      <x/>
      <x/>
      <x v="9"/>
      <x v="1332"/>
    </i>
    <i r="5">
      <x v="1331"/>
    </i>
    <i r="4">
      <x v="1"/>
      <x v="1333"/>
    </i>
    <i r="1">
      <x v="799"/>
      <x/>
      <x/>
      <x v="3"/>
      <x v="1329"/>
    </i>
    <i r="5">
      <x v="1330"/>
    </i>
    <i r="1">
      <x v="798"/>
      <x/>
      <x/>
      <x v="7"/>
      <x v="1328"/>
    </i>
    <i r="5">
      <x v="1327"/>
    </i>
    <i r="1">
      <x v="51"/>
      <x/>
      <x/>
      <x v="9"/>
      <x v="78"/>
    </i>
    <i r="1">
      <x v="797"/>
      <x/>
      <x/>
      <x v="7"/>
      <x v="1326"/>
    </i>
    <i r="5">
      <x v="1324"/>
    </i>
    <i r="5">
      <x v="1325"/>
    </i>
    <i r="4">
      <x v="16"/>
      <x v="1323"/>
    </i>
    <i>
      <x v="470"/>
      <x v="411"/>
      <x/>
      <x/>
      <x v="9"/>
      <x v="633"/>
    </i>
    <i r="5">
      <x v="632"/>
    </i>
    <i r="4">
      <x v="16"/>
      <x v="634"/>
    </i>
    <i r="1">
      <x v="586"/>
      <x/>
      <x/>
      <x v="7"/>
      <x v="911"/>
    </i>
    <i r="1">
      <x v="869"/>
      <x/>
      <x/>
      <x v="9"/>
      <x v="1428"/>
    </i>
    <i r="5">
      <x v="1427"/>
    </i>
    <i r="1">
      <x v="623"/>
      <x/>
      <x/>
      <x v="5"/>
      <x v="1038"/>
    </i>
    <i r="5">
      <x v="1035"/>
    </i>
    <i r="5">
      <x v="1036"/>
    </i>
    <i r="5">
      <x v="1037"/>
    </i>
    <i r="4">
      <x v="7"/>
      <x v="1040"/>
    </i>
    <i r="5">
      <x v="1041"/>
    </i>
    <i r="4">
      <x v="1"/>
      <x v="1042"/>
    </i>
    <i r="4">
      <x v="9"/>
      <x v="1039"/>
    </i>
    <i r="4">
      <x v="15"/>
      <x v="1034"/>
    </i>
    <i r="1">
      <x v="606"/>
      <x/>
      <x/>
      <x v="3"/>
      <x v="981"/>
    </i>
    <i r="4">
      <x v="9"/>
      <x v="982"/>
    </i>
    <i r="1">
      <x v="621"/>
      <x/>
      <x/>
      <x v="5"/>
      <x v="1021"/>
    </i>
    <i r="4">
      <x/>
      <x v="1022"/>
    </i>
    <i r="1">
      <x v="588"/>
      <x/>
      <x/>
      <x v="7"/>
      <x v="913"/>
    </i>
    <i r="1">
      <x v="587"/>
      <x/>
      <x/>
      <x v="11"/>
      <x v="912"/>
    </i>
    <i r="1">
      <x v="624"/>
      <x/>
      <x/>
      <x v="9"/>
      <x v="1043"/>
    </i>
    <i r="1">
      <x v="619"/>
      <x/>
      <x/>
      <x v="7"/>
      <x v="1019"/>
    </i>
    <i>
      <x v="492"/>
      <x v="252"/>
      <x/>
      <x/>
      <x v="9"/>
      <x v="395"/>
    </i>
    <i r="4">
      <x v="3"/>
      <x v="394"/>
    </i>
    <i r="1">
      <x v="1047"/>
      <x/>
      <x/>
      <x v="5"/>
      <x v="1674"/>
    </i>
    <i r="5">
      <x v="1673"/>
    </i>
    <i r="1">
      <x v="490"/>
      <x/>
      <x/>
      <x v="9"/>
      <x v="725"/>
    </i>
    <i r="1">
      <x v="263"/>
      <x/>
      <x/>
      <x v="1"/>
      <x v="436"/>
    </i>
    <i r="1">
      <x v="1045"/>
      <x/>
      <x/>
      <x v="3"/>
      <x v="1671"/>
    </i>
    <i r="1">
      <x v="1048"/>
      <x/>
      <x/>
      <x v="8"/>
      <x v="1675"/>
    </i>
    <i r="1">
      <x v="1046"/>
      <x/>
      <x/>
      <x v="1"/>
      <x v="1672"/>
    </i>
    <i r="1">
      <x v="491"/>
      <x/>
      <x/>
      <x v="4"/>
      <x v="726"/>
    </i>
    <i r="1">
      <x v="960"/>
      <x/>
      <x/>
      <x v="1"/>
      <x v="1547"/>
    </i>
    <i r="1">
      <x v="248"/>
      <x/>
      <x/>
      <x v="5"/>
      <x v="389"/>
    </i>
    <i>
      <x v="395"/>
      <x v="378"/>
      <x/>
      <x/>
      <x v="1"/>
      <x v="596"/>
    </i>
    <i r="1">
      <x v="424"/>
      <x/>
      <x/>
      <x v="9"/>
      <x v="648"/>
    </i>
    <i r="5">
      <x v="649"/>
    </i>
    <i r="1">
      <x v="131"/>
      <x/>
      <x/>
      <x v="1"/>
      <x v="192"/>
    </i>
    <i r="5">
      <x v="191"/>
    </i>
    <i r="1">
      <x v="41"/>
      <x/>
      <x/>
      <x v="7"/>
      <x v="63"/>
    </i>
    <i r="5">
      <x v="65"/>
    </i>
    <i r="5">
      <x v="62"/>
    </i>
    <i r="5">
      <x v="64"/>
    </i>
    <i r="4">
      <x/>
      <x v="59"/>
    </i>
    <i r="5">
      <x v="60"/>
    </i>
    <i r="5">
      <x v="58"/>
    </i>
    <i r="4">
      <x v="1"/>
      <x v="66"/>
    </i>
    <i r="4">
      <x v="9"/>
      <x v="61"/>
    </i>
    <i r="1">
      <x v="880"/>
      <x/>
      <x/>
      <x/>
      <x v="1444"/>
    </i>
    <i r="4">
      <x v="3"/>
      <x v="1443"/>
    </i>
    <i r="4">
      <x v="4"/>
      <x v="1440"/>
    </i>
    <i r="5">
      <x v="1441"/>
    </i>
    <i r="5">
      <x v="1442"/>
    </i>
    <i r="4">
      <x v="14"/>
      <x v="1445"/>
    </i>
    <i r="4">
      <x v="12"/>
      <x v="1446"/>
    </i>
    <i r="1">
      <x v="113"/>
      <x/>
      <x/>
      <x/>
      <x v="168"/>
    </i>
    <i r="1">
      <x v="130"/>
      <x/>
      <x/>
      <x v="10"/>
      <x v="190"/>
    </i>
    <i r="1">
      <x v="120"/>
      <x/>
      <x/>
      <x v="9"/>
      <x v="177"/>
    </i>
    <i r="1">
      <x v="38"/>
      <x/>
      <x/>
      <x v="5"/>
      <x v="55"/>
    </i>
    <i r="1">
      <x v="157"/>
      <x/>
      <x/>
      <x v="9"/>
      <x v="223"/>
    </i>
    <i r="5">
      <x v="225"/>
    </i>
    <i r="5">
      <x v="224"/>
    </i>
    <i>
      <x v="319"/>
      <x v="170"/>
      <x/>
      <x/>
      <x v="4"/>
      <x v="240"/>
    </i>
    <i r="1">
      <x v="552"/>
      <x/>
      <x/>
      <x v="16"/>
      <x v="797"/>
    </i>
    <i r="1">
      <x v="191"/>
      <x/>
      <x/>
      <x v="9"/>
      <x v="271"/>
    </i>
    <i r="1">
      <x v="768"/>
      <x/>
      <x/>
      <x v="1"/>
      <x v="1287"/>
    </i>
    <i r="1">
      <x v="772"/>
      <x/>
      <x/>
      <x v="4"/>
      <x v="1293"/>
    </i>
    <i r="4">
      <x v="17"/>
      <x v="1292"/>
    </i>
    <i r="4">
      <x v="7"/>
      <x v="1294"/>
    </i>
    <i r="1">
      <x v="774"/>
      <x/>
      <x/>
      <x v="11"/>
      <x v="1296"/>
    </i>
    <i r="1">
      <x v="771"/>
      <x/>
      <x/>
      <x v="4"/>
      <x v="1290"/>
    </i>
    <i r="4">
      <x v="3"/>
      <x v="1291"/>
    </i>
    <i r="1">
      <x v="769"/>
      <x/>
      <x/>
      <x v="3"/>
      <x v="1288"/>
    </i>
    <i r="1">
      <x v="770"/>
      <x/>
      <x/>
      <x v="3"/>
      <x v="1289"/>
    </i>
    <i r="1">
      <x v="773"/>
      <x/>
      <x/>
      <x v="1"/>
      <x v="1295"/>
    </i>
    <i>
      <x v="445"/>
      <x v="170"/>
      <x/>
      <x/>
      <x v="4"/>
      <x v="240"/>
    </i>
    <i r="1">
      <x v="977"/>
      <x/>
      <x/>
      <x v="4"/>
      <x v="1575"/>
    </i>
    <i r="4">
      <x/>
      <x v="1576"/>
    </i>
    <i r="5">
      <x v="1577"/>
    </i>
    <i r="1">
      <x v="773"/>
      <x/>
      <x/>
      <x v="1"/>
      <x v="1295"/>
    </i>
    <i r="1">
      <x v="975"/>
      <x/>
      <x/>
      <x/>
      <x v="1573"/>
    </i>
    <i r="1">
      <x v="223"/>
      <x/>
      <x/>
      <x v="1"/>
      <x v="322"/>
    </i>
    <i r="1">
      <x v="978"/>
      <x/>
      <x/>
      <x v="1"/>
      <x v="1579"/>
    </i>
    <i r="4">
      <x/>
      <x v="1578"/>
    </i>
    <i r="1">
      <x v="486"/>
      <x/>
      <x/>
      <x v="1"/>
      <x v="721"/>
    </i>
    <i r="1">
      <x v="81"/>
      <x/>
      <x/>
      <x v="4"/>
      <x v="127"/>
    </i>
    <i r="4">
      <x v="3"/>
      <x v="129"/>
    </i>
    <i r="5">
      <x v="128"/>
    </i>
    <i r="1">
      <x v="976"/>
      <x/>
      <x/>
      <x v="3"/>
      <x v="1574"/>
    </i>
    <i r="1">
      <x v="222"/>
      <x/>
      <x/>
      <x v="3"/>
      <x v="321"/>
    </i>
    <i>
      <x v="382"/>
      <x v="411"/>
      <x/>
      <x/>
      <x v="9"/>
      <x v="633"/>
    </i>
    <i r="5">
      <x v="632"/>
    </i>
    <i r="4">
      <x v="16"/>
      <x v="634"/>
    </i>
    <i r="1">
      <x v="623"/>
      <x/>
      <x/>
      <x v="5"/>
      <x v="1038"/>
    </i>
    <i r="5">
      <x v="1035"/>
    </i>
    <i r="5">
      <x v="1036"/>
    </i>
    <i r="5">
      <x v="1037"/>
    </i>
    <i r="4">
      <x v="7"/>
      <x v="1040"/>
    </i>
    <i r="5">
      <x v="1041"/>
    </i>
    <i r="4">
      <x v="1"/>
      <x v="1042"/>
    </i>
    <i r="4">
      <x v="9"/>
      <x v="1039"/>
    </i>
    <i r="4">
      <x v="15"/>
      <x v="1034"/>
    </i>
    <i r="1">
      <x v="678"/>
      <x/>
      <x/>
      <x v="7"/>
      <x v="1132"/>
    </i>
    <i r="1">
      <x v="621"/>
      <x/>
      <x/>
      <x v="5"/>
      <x v="1021"/>
    </i>
    <i r="4">
      <x/>
      <x v="1022"/>
    </i>
    <i r="1">
      <x v="609"/>
      <x/>
      <x/>
      <x/>
      <x v="985"/>
    </i>
    <i r="1">
      <x v="588"/>
      <x/>
      <x/>
      <x v="7"/>
      <x v="913"/>
    </i>
    <i r="1">
      <x v="679"/>
      <x/>
      <x/>
      <x v="7"/>
      <x v="1133"/>
    </i>
    <i>
      <x v="207"/>
      <x v="593"/>
      <x/>
      <x/>
      <x v="5"/>
      <x v="942"/>
    </i>
    <i r="5">
      <x v="944"/>
    </i>
    <i r="5">
      <x v="940"/>
    </i>
    <i r="5">
      <x v="941"/>
    </i>
    <i r="5">
      <x v="943"/>
    </i>
    <i r="4">
      <x v="19"/>
      <x v="937"/>
    </i>
    <i r="5">
      <x v="938"/>
    </i>
    <i r="4">
      <x v="3"/>
      <x v="934"/>
    </i>
    <i r="5">
      <x v="933"/>
    </i>
    <i r="5">
      <x v="936"/>
    </i>
    <i r="5">
      <x v="935"/>
    </i>
    <i r="5">
      <x v="932"/>
    </i>
    <i r="4">
      <x v="15"/>
      <x v="939"/>
    </i>
    <i r="4">
      <x v="7"/>
      <x v="945"/>
    </i>
    <i r="1">
      <x v="597"/>
      <x/>
      <x/>
      <x v="9"/>
      <x v="955"/>
    </i>
    <i r="5">
      <x v="954"/>
    </i>
    <i r="1">
      <x v="601"/>
      <x/>
      <x/>
      <x v="9"/>
      <x v="961"/>
    </i>
    <i r="5">
      <x v="963"/>
    </i>
    <i r="5">
      <x v="962"/>
    </i>
    <i r="4">
      <x v="7"/>
      <x v="965"/>
    </i>
    <i r="5">
      <x v="966"/>
    </i>
    <i r="4">
      <x v="16"/>
      <x v="964"/>
    </i>
    <i r="1">
      <x v="595"/>
      <x/>
      <x/>
      <x v="9"/>
      <x v="949"/>
    </i>
    <i r="5">
      <x v="948"/>
    </i>
    <i r="5">
      <x v="950"/>
    </i>
    <i r="5">
      <x v="947"/>
    </i>
    <i r="1">
      <x v="594"/>
      <x/>
      <x/>
      <x v="7"/>
      <x v="946"/>
    </i>
    <i r="1">
      <x v="600"/>
      <x/>
      <x/>
      <x v="9"/>
      <x v="959"/>
    </i>
    <i r="5">
      <x v="960"/>
    </i>
    <i r="4">
      <x v="5"/>
      <x v="958"/>
    </i>
    <i r="1">
      <x v="602"/>
      <x/>
      <x/>
      <x v="9"/>
      <x v="967"/>
    </i>
    <i r="1">
      <x v="596"/>
      <x/>
      <x/>
      <x v="9"/>
      <x v="953"/>
    </i>
    <i r="5">
      <x v="952"/>
    </i>
    <i r="5">
      <x v="951"/>
    </i>
    <i r="1">
      <x v="598"/>
      <x/>
      <x/>
      <x v="9"/>
      <x v="956"/>
    </i>
    <i r="1">
      <x v="599"/>
      <x/>
      <x/>
      <x v="9"/>
      <x v="957"/>
    </i>
    <i>
      <x v="122"/>
      <x v="411"/>
      <x/>
      <x/>
      <x v="9"/>
      <x v="633"/>
    </i>
    <i r="5">
      <x v="632"/>
    </i>
    <i r="4">
      <x v="16"/>
      <x v="634"/>
    </i>
    <i>
      <x v="201"/>
      <x v="411"/>
      <x/>
      <x/>
      <x v="9"/>
      <x v="633"/>
    </i>
    <i r="5">
      <x v="632"/>
    </i>
    <i r="4">
      <x v="16"/>
      <x v="634"/>
    </i>
    <i>
      <x v="145"/>
      <x v="457"/>
      <x/>
      <x/>
      <x v="5"/>
      <x v="689"/>
    </i>
    <i r="4">
      <x v="3"/>
      <x v="688"/>
    </i>
    <i r="5">
      <x v="687"/>
    </i>
    <i r="4">
      <x v="16"/>
      <x v="690"/>
    </i>
    <i r="1">
      <x v="247"/>
      <x/>
      <x/>
      <x v="5"/>
      <x v="388"/>
    </i>
    <i r="5">
      <x v="387"/>
    </i>
    <i r="1">
      <x v="240"/>
      <x/>
      <x/>
      <x v="6"/>
      <x v="365"/>
    </i>
    <i r="1">
      <x v="195"/>
      <x/>
      <x/>
      <x v="9"/>
      <x v="275"/>
    </i>
    <i r="1">
      <x v="456"/>
      <x/>
      <x/>
      <x v="9"/>
      <x v="686"/>
    </i>
    <i r="1">
      <x v="455"/>
      <x/>
      <x/>
      <x v="4"/>
      <x v="685"/>
    </i>
    <i r="1">
      <x v="458"/>
      <x/>
      <x/>
      <x v="3"/>
      <x v="692"/>
    </i>
    <i r="4">
      <x v="4"/>
      <x v="691"/>
    </i>
    <i r="1">
      <x v="276"/>
      <x/>
      <x/>
      <x v="4"/>
      <x v="451"/>
    </i>
    <i r="1">
      <x v="460"/>
      <x/>
      <x/>
      <x v="9"/>
      <x v="694"/>
    </i>
    <i r="1">
      <x v="459"/>
      <x/>
      <x/>
      <x v="9"/>
      <x v="693"/>
    </i>
    <i>
      <x v="559"/>
      <x v="424"/>
      <x/>
      <x/>
      <x v="9"/>
      <x v="648"/>
    </i>
    <i r="5">
      <x v="649"/>
    </i>
    <i r="1">
      <x v="131"/>
      <x/>
      <x/>
      <x v="1"/>
      <x v="192"/>
    </i>
    <i r="5">
      <x v="191"/>
    </i>
    <i r="1">
      <x v="159"/>
      <x/>
      <x/>
      <x v="6"/>
      <x v="228"/>
    </i>
    <i r="4">
      <x/>
      <x v="227"/>
    </i>
    <i r="1">
      <x v="196"/>
      <x/>
      <x/>
      <x v="9"/>
      <x v="276"/>
    </i>
    <i r="4">
      <x v="1"/>
      <x v="277"/>
    </i>
    <i r="1">
      <x v="177"/>
      <x/>
      <x/>
      <x v="9"/>
      <x v="247"/>
    </i>
    <i r="1">
      <x v="120"/>
      <x/>
      <x/>
      <x v="9"/>
      <x v="177"/>
    </i>
    <i r="1">
      <x v="157"/>
      <x/>
      <x/>
      <x v="9"/>
      <x v="223"/>
    </i>
    <i r="5">
      <x v="225"/>
    </i>
    <i r="5">
      <x v="224"/>
    </i>
    <i r="1">
      <x v="821"/>
      <x/>
      <x/>
      <x v="3"/>
      <x v="1362"/>
    </i>
    <i r="1">
      <x v="980"/>
      <x/>
      <x/>
      <x v="1"/>
      <x v="1581"/>
    </i>
    <i r="1">
      <x v="1104"/>
      <x/>
      <x/>
      <x v="4"/>
      <x v="1790"/>
    </i>
    <i r="4">
      <x v="6"/>
      <x v="1795"/>
    </i>
    <i r="5">
      <x v="1794"/>
    </i>
    <i r="5">
      <x v="1793"/>
    </i>
    <i r="4">
      <x v="3"/>
      <x v="1791"/>
    </i>
    <i r="4">
      <x v="17"/>
      <x v="1788"/>
    </i>
    <i r="5">
      <x v="1789"/>
    </i>
    <i r="4">
      <x v="7"/>
      <x v="1796"/>
    </i>
    <i r="4">
      <x/>
      <x v="1792"/>
    </i>
    <i r="4">
      <x v="1"/>
      <x v="1797"/>
    </i>
    <i>
      <x v="433"/>
      <x v="948"/>
      <x/>
      <x/>
      <x v="3"/>
      <x v="1535"/>
    </i>
    <i r="1">
      <x v="945"/>
      <x/>
      <x/>
      <x v="1"/>
      <x v="1531"/>
    </i>
    <i r="5">
      <x v="1532"/>
    </i>
    <i r="1">
      <x v="946"/>
      <x/>
      <x/>
      <x/>
      <x v="1533"/>
    </i>
    <i r="1">
      <x v="951"/>
      <x/>
      <x/>
      <x v="9"/>
      <x v="1538"/>
    </i>
    <i r="1">
      <x v="949"/>
      <x/>
      <x/>
      <x v="9"/>
      <x v="1536"/>
    </i>
    <i r="1">
      <x v="950"/>
      <x/>
      <x/>
      <x v="9"/>
      <x v="1537"/>
    </i>
    <i r="1">
      <x v="944"/>
      <x/>
      <x/>
      <x v="1"/>
      <x v="1530"/>
    </i>
    <i r="1">
      <x v="943"/>
      <x/>
      <x/>
      <x v="7"/>
      <x v="1529"/>
    </i>
    <i r="1">
      <x v="947"/>
      <x/>
      <x/>
      <x v="9"/>
      <x v="1534"/>
    </i>
    <i r="1">
      <x v="518"/>
      <x/>
      <x/>
      <x v="7"/>
      <x v="758"/>
    </i>
    <i>
      <x v="213"/>
      <x v="613"/>
      <x/>
      <x/>
      <x v="5"/>
      <x v="995"/>
    </i>
    <i r="5">
      <x v="996"/>
    </i>
    <i r="5">
      <x v="993"/>
    </i>
    <i r="5">
      <x v="994"/>
    </i>
    <i r="4">
      <x v="14"/>
      <x v="1002"/>
    </i>
    <i r="5">
      <x v="997"/>
    </i>
    <i r="5">
      <x v="1000"/>
    </i>
    <i r="5">
      <x v="1004"/>
    </i>
    <i r="5">
      <x v="1001"/>
    </i>
    <i r="5">
      <x v="998"/>
    </i>
    <i r="5">
      <x v="999"/>
    </i>
    <i r="5">
      <x v="1003"/>
    </i>
    <i r="4">
      <x v="3"/>
      <x v="991"/>
    </i>
    <i r="5">
      <x v="990"/>
    </i>
    <i r="5">
      <x v="992"/>
    </i>
    <i r="4">
      <x v="7"/>
      <x v="1006"/>
    </i>
    <i r="5">
      <x v="1005"/>
    </i>
    <i r="5">
      <x v="1007"/>
    </i>
    <i r="1">
      <x v="614"/>
      <x/>
      <x/>
      <x v="2"/>
      <x v="1008"/>
    </i>
    <i r="1">
      <x v="612"/>
      <x/>
      <x/>
      <x v="7"/>
      <x v="989"/>
    </i>
    <i r="4">
      <x v="3"/>
      <x v="988"/>
    </i>
    <i r="1">
      <x v="615"/>
      <x/>
      <x/>
      <x v="2"/>
      <x v="1009"/>
    </i>
    <i>
      <x v="45"/>
      <x v="170"/>
      <x/>
      <x/>
      <x v="4"/>
      <x v="240"/>
    </i>
    <i r="1">
      <x v="169"/>
      <x/>
      <x/>
      <x v="1"/>
      <x v="239"/>
    </i>
    <i r="1">
      <x v="94"/>
      <x/>
      <x/>
      <x v="3"/>
      <x v="144"/>
    </i>
    <i r="1">
      <x v="168"/>
      <x/>
      <x/>
      <x v="1"/>
      <x v="238"/>
    </i>
    <i r="1">
      <x v="167"/>
      <x/>
      <x/>
      <x v="6"/>
      <x v="237"/>
    </i>
    <i r="1">
      <x v="165"/>
      <x/>
      <x/>
      <x v="14"/>
      <x v="235"/>
    </i>
    <i r="1">
      <x v="166"/>
      <x/>
      <x/>
      <x v="9"/>
      <x v="236"/>
    </i>
    <i r="1">
      <x v="171"/>
      <x/>
      <x/>
      <x v="7"/>
      <x v="241"/>
    </i>
    <i r="1">
      <x v="123"/>
      <x/>
      <x/>
      <x v="9"/>
      <x v="180"/>
    </i>
    <i r="1">
      <x v="149"/>
      <x/>
      <x/>
      <x v="3"/>
      <x v="214"/>
    </i>
    <i>
      <x v="216"/>
      <x v="613"/>
      <x/>
      <x/>
      <x v="5"/>
      <x v="995"/>
    </i>
    <i r="5">
      <x v="996"/>
    </i>
    <i r="5">
      <x v="993"/>
    </i>
    <i r="5">
      <x v="994"/>
    </i>
    <i r="4">
      <x v="14"/>
      <x v="1002"/>
    </i>
    <i r="5">
      <x v="997"/>
    </i>
    <i r="5">
      <x v="1000"/>
    </i>
    <i r="5">
      <x v="1004"/>
    </i>
    <i r="5">
      <x v="1001"/>
    </i>
    <i r="5">
      <x v="998"/>
    </i>
    <i r="5">
      <x v="999"/>
    </i>
    <i r="5">
      <x v="1003"/>
    </i>
    <i r="4">
      <x v="3"/>
      <x v="991"/>
    </i>
    <i r="5">
      <x v="990"/>
    </i>
    <i r="5">
      <x v="992"/>
    </i>
    <i r="4">
      <x v="7"/>
      <x v="1006"/>
    </i>
    <i r="5">
      <x v="1005"/>
    </i>
    <i r="5">
      <x v="1007"/>
    </i>
    <i>
      <x v="154"/>
      <x v="322"/>
      <x/>
      <x/>
      <x v="1"/>
      <x v="518"/>
    </i>
    <i r="1">
      <x v="470"/>
      <x/>
      <x/>
      <x v="16"/>
      <x v="704"/>
    </i>
    <i r="1">
      <x v="473"/>
      <x/>
      <x/>
      <x v="15"/>
      <x v="707"/>
    </i>
    <i r="4">
      <x v="1"/>
      <x v="708"/>
    </i>
    <i r="1">
      <x v="471"/>
      <x/>
      <x/>
      <x v="1"/>
      <x v="705"/>
    </i>
    <i r="1">
      <x v="476"/>
      <x/>
      <x/>
      <x v="4"/>
      <x v="711"/>
    </i>
    <i r="1">
      <x v="472"/>
      <x/>
      <x/>
      <x v="14"/>
      <x v="706"/>
    </i>
    <i r="1">
      <x v="477"/>
      <x/>
      <x/>
      <x v="3"/>
      <x v="712"/>
    </i>
    <i r="1">
      <x v="475"/>
      <x/>
      <x/>
      <x v="3"/>
      <x v="710"/>
    </i>
    <i r="1">
      <x v="469"/>
      <x/>
      <x/>
      <x v="1"/>
      <x v="703"/>
    </i>
    <i r="1">
      <x v="474"/>
      <x/>
      <x/>
      <x v="1"/>
      <x v="709"/>
    </i>
    <i>
      <x v="287"/>
      <x v="734"/>
      <x/>
      <x/>
      <x v="5"/>
      <x v="1199"/>
    </i>
    <i r="4">
      <x v="3"/>
      <x v="1198"/>
    </i>
    <i r="4">
      <x v="4"/>
      <x v="1196"/>
    </i>
    <i r="5">
      <x v="1197"/>
    </i>
    <i r="1">
      <x v="247"/>
      <x/>
      <x/>
      <x v="5"/>
      <x v="388"/>
    </i>
    <i r="5">
      <x v="387"/>
    </i>
    <i r="1">
      <x v="248"/>
      <x/>
      <x/>
      <x v="5"/>
      <x v="389"/>
    </i>
    <i r="1">
      <x v="107"/>
      <x/>
      <x/>
      <x v="5"/>
      <x v="161"/>
    </i>
    <i r="1">
      <x v="26"/>
      <x/>
      <x/>
      <x/>
      <x v="41"/>
    </i>
    <i r="1">
      <x v="735"/>
      <x/>
      <x/>
      <x v="4"/>
      <x v="1200"/>
    </i>
    <i r="1">
      <x v="733"/>
      <x/>
      <x/>
      <x v="14"/>
      <x v="1195"/>
    </i>
    <i r="1">
      <x v="732"/>
      <x/>
      <x/>
      <x v="1"/>
      <x v="1194"/>
    </i>
    <i r="1">
      <x v="736"/>
      <x/>
      <x/>
      <x v="6"/>
      <x v="1201"/>
    </i>
    <i>
      <x v="356"/>
      <x v="552"/>
      <x/>
      <x/>
      <x v="16"/>
      <x v="797"/>
    </i>
    <i r="1">
      <x v="831"/>
      <x/>
      <x/>
      <x v="3"/>
      <x v="1382"/>
    </i>
    <i r="1">
      <x v="829"/>
      <x/>
      <x/>
      <x v="4"/>
      <x v="1378"/>
    </i>
    <i r="5">
      <x v="1377"/>
    </i>
    <i r="1">
      <x v="830"/>
      <x/>
      <x/>
      <x v="4"/>
      <x v="1379"/>
    </i>
    <i r="4">
      <x v="9"/>
      <x v="1381"/>
    </i>
    <i r="4">
      <x v="13"/>
      <x v="1380"/>
    </i>
    <i r="1">
      <x v="716"/>
      <x/>
      <x/>
      <x v="1"/>
      <x v="1172"/>
    </i>
    <i r="1">
      <x v="784"/>
      <x/>
      <x/>
      <x v="3"/>
      <x v="1307"/>
    </i>
    <i r="4">
      <x v="7"/>
      <x v="1308"/>
    </i>
    <i r="1">
      <x v="832"/>
      <x/>
      <x/>
      <x v="11"/>
      <x v="1383"/>
    </i>
    <i r="1">
      <x v="708"/>
      <x/>
      <x/>
      <x v="9"/>
      <x v="1162"/>
    </i>
    <i r="1">
      <x v="394"/>
      <x/>
      <x/>
      <x v="9"/>
      <x v="615"/>
    </i>
    <i r="1">
      <x v="638"/>
      <x/>
      <x/>
      <x v="3"/>
      <x v="1058"/>
    </i>
    <i>
      <x v="288"/>
      <x v="424"/>
      <x/>
      <x/>
      <x v="9"/>
      <x v="648"/>
    </i>
    <i r="5">
      <x v="649"/>
    </i>
    <i r="1">
      <x v="41"/>
      <x/>
      <x/>
      <x v="7"/>
      <x v="63"/>
    </i>
    <i r="5">
      <x v="65"/>
    </i>
    <i r="5">
      <x v="62"/>
    </i>
    <i r="5">
      <x v="64"/>
    </i>
    <i r="4">
      <x/>
      <x v="59"/>
    </i>
    <i r="5">
      <x v="60"/>
    </i>
    <i r="5">
      <x v="58"/>
    </i>
    <i r="4">
      <x v="1"/>
      <x v="66"/>
    </i>
    <i r="4">
      <x v="9"/>
      <x v="61"/>
    </i>
    <i r="1">
      <x v="177"/>
      <x/>
      <x/>
      <x v="9"/>
      <x v="247"/>
    </i>
    <i r="1">
      <x v="739"/>
      <x/>
      <x/>
      <x v="5"/>
      <x v="1204"/>
    </i>
    <i r="4">
      <x v="12"/>
      <x v="1207"/>
    </i>
    <i r="4">
      <x/>
      <x v="1205"/>
    </i>
    <i r="5">
      <x v="1206"/>
    </i>
    <i r="4">
      <x v="7"/>
      <x v="1209"/>
    </i>
    <i r="5">
      <x v="1210"/>
    </i>
    <i r="4">
      <x v="6"/>
      <x v="1208"/>
    </i>
    <i r="4">
      <x v="1"/>
      <x v="1211"/>
    </i>
    <i r="1">
      <x v="129"/>
      <x/>
      <x/>
      <x v="9"/>
      <x v="189"/>
    </i>
    <i r="1">
      <x v="45"/>
      <x/>
      <x/>
      <x v="1"/>
      <x v="72"/>
    </i>
    <i r="1">
      <x v="737"/>
      <x/>
      <x/>
      <x/>
      <x v="1202"/>
    </i>
    <i r="1">
      <x v="46"/>
      <x/>
      <x/>
      <x v="9"/>
      <x v="73"/>
    </i>
    <i r="1">
      <x v="738"/>
      <x/>
      <x/>
      <x v="9"/>
      <x v="1203"/>
    </i>
    <i r="1">
      <x v="740"/>
      <x/>
      <x/>
      <x v="4"/>
      <x v="1212"/>
    </i>
    <i>
      <x v="260"/>
      <x v="254"/>
      <x/>
      <x/>
      <x v="9"/>
      <x v="409"/>
    </i>
    <i r="1">
      <x v="237"/>
      <x/>
      <x/>
      <x v="1"/>
      <x v="349"/>
    </i>
    <i r="1">
      <x v="696"/>
      <x/>
      <x/>
      <x/>
      <x v="1150"/>
    </i>
    <i r="1">
      <x v="697"/>
      <x/>
      <x/>
      <x v="9"/>
      <x v="1151"/>
    </i>
    <i r="1">
      <x v="50"/>
      <x/>
      <x/>
      <x v="11"/>
      <x v="77"/>
    </i>
    <i r="1">
      <x v="695"/>
      <x/>
      <x/>
      <x v="3"/>
      <x v="1149"/>
    </i>
    <i r="1">
      <x v="310"/>
      <x/>
      <x/>
      <x v="4"/>
      <x v="498"/>
    </i>
    <i r="1">
      <x v="309"/>
      <x/>
      <x/>
      <x v="16"/>
      <x v="497"/>
    </i>
    <i>
      <x v="65"/>
      <x v="247"/>
      <x/>
      <x/>
      <x v="5"/>
      <x v="388"/>
    </i>
    <i r="5">
      <x v="387"/>
    </i>
    <i r="1">
      <x v="205"/>
      <x/>
      <x/>
      <x v="9"/>
      <x v="302"/>
    </i>
    <i r="1">
      <x v="256"/>
      <x/>
      <x/>
      <x v="3"/>
      <x v="429"/>
    </i>
    <i r="4">
      <x v="4"/>
      <x v="428"/>
    </i>
    <i r="5">
      <x v="427"/>
    </i>
    <i r="1">
      <x v="261"/>
      <x/>
      <x/>
      <x v="4"/>
      <x v="434"/>
    </i>
    <i r="1">
      <x v="248"/>
      <x/>
      <x/>
      <x v="5"/>
      <x v="389"/>
    </i>
    <i r="1">
      <x v="259"/>
      <x/>
      <x/>
      <x v="16"/>
      <x v="432"/>
    </i>
    <i r="1">
      <x v="260"/>
      <x/>
      <x/>
      <x v="1"/>
      <x v="433"/>
    </i>
    <i r="1">
      <x v="258"/>
      <x/>
      <x/>
      <x v="4"/>
      <x v="431"/>
    </i>
    <i r="1">
      <x v="257"/>
      <x/>
      <x/>
      <x v="3"/>
      <x v="430"/>
    </i>
    <i r="1">
      <x v="262"/>
      <x/>
      <x/>
      <x v="16"/>
      <x v="435"/>
    </i>
    <i>
      <x v="55"/>
      <x v="193"/>
      <x/>
      <x/>
      <x v="8"/>
      <x v="273"/>
    </i>
    <i r="1">
      <x v="213"/>
      <x/>
      <x/>
      <x v="9"/>
      <x v="312"/>
    </i>
    <i r="1">
      <x v="209"/>
      <x/>
      <x/>
      <x v="3"/>
      <x v="308"/>
    </i>
    <i r="5">
      <x v="307"/>
    </i>
    <i r="5">
      <x v="306"/>
    </i>
    <i r="1">
      <x v="58"/>
      <x/>
      <x/>
      <x v="3"/>
      <x v="89"/>
    </i>
    <i r="1">
      <x v="56"/>
      <x/>
      <x/>
      <x v="4"/>
      <x v="84"/>
    </i>
    <i r="1">
      <x v="60"/>
      <x/>
      <x/>
      <x v="1"/>
      <x v="92"/>
    </i>
    <i r="4">
      <x v="9"/>
      <x v="91"/>
    </i>
    <i r="1">
      <x v="107"/>
      <x/>
      <x/>
      <x v="5"/>
      <x v="161"/>
    </i>
    <i r="1">
      <x v="211"/>
      <x/>
      <x/>
      <x v="16"/>
      <x v="310"/>
    </i>
    <i r="1">
      <x v="210"/>
      <x/>
      <x/>
      <x v="7"/>
      <x v="309"/>
    </i>
    <i r="1">
      <x v="212"/>
      <x/>
      <x/>
      <x v="3"/>
      <x v="311"/>
    </i>
    <i>
      <x v="209"/>
      <x v="604"/>
      <x/>
      <x/>
      <x v="5"/>
      <x v="976"/>
    </i>
    <i r="5">
      <x v="975"/>
    </i>
    <i r="4">
      <x v="3"/>
      <x v="970"/>
    </i>
    <i r="5">
      <x v="969"/>
    </i>
    <i r="4">
      <x v="19"/>
      <x v="973"/>
    </i>
    <i r="5">
      <x v="971"/>
    </i>
    <i r="5">
      <x v="972"/>
    </i>
    <i r="4">
      <x v="7"/>
      <x v="977"/>
    </i>
    <i r="5">
      <x v="979"/>
    </i>
    <i r="5">
      <x v="978"/>
    </i>
    <i r="4">
      <x v="15"/>
      <x v="974"/>
    </i>
    <i r="1">
      <x v="606"/>
      <x/>
      <x/>
      <x v="3"/>
      <x v="981"/>
    </i>
    <i r="4">
      <x v="9"/>
      <x v="982"/>
    </i>
    <i r="1">
      <x v="607"/>
      <x/>
      <x/>
      <x v="4"/>
      <x v="983"/>
    </i>
    <i r="1">
      <x v="605"/>
      <x/>
      <x/>
      <x v="13"/>
      <x v="980"/>
    </i>
    <i r="1">
      <x v="479"/>
      <x/>
      <x/>
      <x v="5"/>
      <x v="714"/>
    </i>
    <i r="1">
      <x v="608"/>
      <x/>
      <x/>
      <x v="9"/>
      <x v="984"/>
    </i>
    <i r="1">
      <x v="603"/>
      <x/>
      <x/>
      <x v="14"/>
      <x v="968"/>
    </i>
    <i>
      <x v="306"/>
      <x v="187"/>
      <x/>
      <x/>
      <x v="9"/>
      <x v="267"/>
    </i>
    <i r="1">
      <x v="762"/>
      <x/>
      <x/>
      <x v="5"/>
      <x v="1278"/>
    </i>
    <i r="4">
      <x v="17"/>
      <x v="1271"/>
    </i>
    <i r="5">
      <x v="1270"/>
    </i>
    <i r="5">
      <x v="1269"/>
    </i>
    <i r="5">
      <x v="1268"/>
    </i>
    <i r="4">
      <x v="7"/>
      <x v="1280"/>
    </i>
    <i r="5">
      <x v="1281"/>
    </i>
    <i r="4">
      <x v="3"/>
      <x v="1276"/>
    </i>
    <i r="5">
      <x v="1274"/>
    </i>
    <i r="5">
      <x v="1273"/>
    </i>
    <i r="5">
      <x v="1275"/>
    </i>
    <i r="4">
      <x/>
      <x v="1279"/>
    </i>
    <i r="4">
      <x v="15"/>
      <x v="1277"/>
    </i>
    <i r="4">
      <x v="4"/>
      <x v="1272"/>
    </i>
    <i r="1">
      <x v="716"/>
      <x/>
      <x/>
      <x v="1"/>
      <x v="1172"/>
    </i>
    <i r="1">
      <x v="764"/>
      <x/>
      <x/>
      <x v="9"/>
      <x v="1283"/>
    </i>
    <i r="1">
      <x v="708"/>
      <x/>
      <x/>
      <x v="9"/>
      <x v="1162"/>
    </i>
    <i r="1">
      <x v="370"/>
      <x/>
      <x/>
      <x v="3"/>
      <x v="588"/>
    </i>
    <i r="1">
      <x v="295"/>
      <x/>
      <x/>
      <x v="5"/>
      <x v="481"/>
    </i>
    <i r="1">
      <x v="367"/>
      <x/>
      <x/>
      <x v="1"/>
      <x v="585"/>
    </i>
    <i r="1">
      <x v="761"/>
      <x/>
      <x/>
      <x v="1"/>
      <x v="1266"/>
    </i>
    <i r="5">
      <x v="1267"/>
    </i>
    <i r="1">
      <x v="763"/>
      <x/>
      <x/>
      <x v="3"/>
      <x v="1282"/>
    </i>
    <i>
      <x v="385"/>
      <x v="597"/>
      <x/>
      <x/>
      <x v="9"/>
      <x v="955"/>
    </i>
    <i r="5">
      <x v="954"/>
    </i>
    <i r="1">
      <x v="869"/>
      <x/>
      <x/>
      <x v="9"/>
      <x v="1428"/>
    </i>
    <i r="5">
      <x v="1427"/>
    </i>
    <i r="1">
      <x v="595"/>
      <x/>
      <x/>
      <x v="9"/>
      <x v="949"/>
    </i>
    <i r="5">
      <x v="948"/>
    </i>
    <i r="5">
      <x v="950"/>
    </i>
    <i r="5">
      <x v="947"/>
    </i>
    <i r="1">
      <x v="836"/>
      <x/>
      <x/>
      <x v="9"/>
      <x v="1387"/>
    </i>
    <i r="5">
      <x v="1388"/>
    </i>
    <i r="1">
      <x v="686"/>
      <x/>
      <x/>
      <x v="9"/>
      <x v="1140"/>
    </i>
    <i r="1">
      <x v="835"/>
      <x/>
      <x/>
      <x v="1"/>
      <x v="1386"/>
    </i>
    <i r="1">
      <x v="600"/>
      <x/>
      <x/>
      <x v="9"/>
      <x v="959"/>
    </i>
    <i r="5">
      <x v="960"/>
    </i>
    <i r="4">
      <x v="5"/>
      <x v="958"/>
    </i>
    <i r="1">
      <x v="870"/>
      <x/>
      <x/>
      <x v="3"/>
      <x v="1429"/>
    </i>
    <i r="1">
      <x v="868"/>
      <x/>
      <x/>
      <x v="9"/>
      <x v="1426"/>
    </i>
    <i r="1">
      <x v="681"/>
      <x/>
      <x/>
      <x v="4"/>
      <x v="1135"/>
    </i>
    <i>
      <x v="50"/>
      <x v="187"/>
      <x/>
      <x/>
      <x v="9"/>
      <x v="267"/>
    </i>
    <i r="1">
      <x v="191"/>
      <x/>
      <x/>
      <x v="9"/>
      <x v="271"/>
    </i>
    <i r="1">
      <x v="184"/>
      <x/>
      <x/>
      <x v="3"/>
      <x v="255"/>
    </i>
    <i r="5">
      <x v="254"/>
    </i>
    <i r="5">
      <x v="260"/>
    </i>
    <i r="5">
      <x v="261"/>
    </i>
    <i r="5">
      <x v="262"/>
    </i>
    <i r="5">
      <x v="256"/>
    </i>
    <i r="5">
      <x v="257"/>
    </i>
    <i r="5">
      <x v="258"/>
    </i>
    <i r="5">
      <x v="259"/>
    </i>
    <i r="4">
      <x v="6"/>
      <x v="264"/>
    </i>
    <i r="4">
      <x v="5"/>
      <x v="263"/>
    </i>
    <i r="1">
      <x v="185"/>
      <x/>
      <x/>
      <x v="3"/>
      <x v="265"/>
    </i>
    <i r="1">
      <x v="188"/>
      <x/>
      <x/>
      <x v="4"/>
      <x v="268"/>
    </i>
    <i r="1">
      <x v="192"/>
      <x/>
      <x/>
      <x v="4"/>
      <x v="272"/>
    </i>
    <i r="1">
      <x v="190"/>
      <x/>
      <x/>
      <x v="3"/>
      <x v="270"/>
    </i>
    <i r="1">
      <x v="168"/>
      <x/>
      <x/>
      <x v="1"/>
      <x v="238"/>
    </i>
    <i r="1">
      <x v="186"/>
      <x/>
      <x/>
      <x v="3"/>
      <x v="266"/>
    </i>
    <i r="1">
      <x v="189"/>
      <x/>
      <x/>
      <x v="4"/>
      <x v="269"/>
    </i>
    <i>
      <x v="571"/>
      <x v="170"/>
      <x/>
      <x/>
      <x v="4"/>
      <x v="240"/>
    </i>
    <i r="1">
      <x v="434"/>
      <x/>
      <x/>
      <x v="9"/>
      <x v="661"/>
    </i>
    <i r="1">
      <x v="975"/>
      <x/>
      <x/>
      <x/>
      <x v="1573"/>
    </i>
    <i r="1">
      <x v="1112"/>
      <x/>
      <x/>
      <x v="13"/>
      <x v="1805"/>
    </i>
    <i r="4">
      <x/>
      <x v="1806"/>
    </i>
    <i>
      <x v="441"/>
      <x v="169"/>
      <x/>
      <x/>
      <x v="1"/>
      <x v="239"/>
    </i>
    <i r="1">
      <x v="967"/>
      <x/>
      <x/>
      <x v="3"/>
      <x v="1554"/>
    </i>
    <i r="5">
      <x v="1556"/>
    </i>
    <i r="5">
      <x v="1555"/>
    </i>
    <i r="4">
      <x/>
      <x v="1560"/>
    </i>
    <i r="5">
      <x v="1559"/>
    </i>
    <i r="5">
      <x v="1558"/>
    </i>
    <i r="4">
      <x v="5"/>
      <x v="1557"/>
    </i>
    <i r="4">
      <x v="7"/>
      <x v="1561"/>
    </i>
    <i r="1">
      <x v="966"/>
      <x/>
      <x/>
      <x v="1"/>
      <x v="1553"/>
    </i>
    <i r="1">
      <x v="963"/>
      <x/>
      <x/>
      <x/>
      <x v="1550"/>
    </i>
    <i r="1">
      <x v="666"/>
      <x/>
      <x/>
      <x v="3"/>
      <x v="1104"/>
    </i>
    <i r="1">
      <x v="964"/>
      <x/>
      <x/>
      <x v="13"/>
      <x v="1551"/>
    </i>
    <i r="1">
      <x v="432"/>
      <x/>
      <x/>
      <x v="4"/>
      <x v="659"/>
    </i>
    <i r="1">
      <x v="965"/>
      <x/>
      <x/>
      <x v="4"/>
      <x v="1552"/>
    </i>
    <i r="1">
      <x v="803"/>
      <x/>
      <x/>
      <x v="3"/>
      <x v="1337"/>
    </i>
    <i r="1">
      <x v="297"/>
      <x/>
      <x/>
      <x v="3"/>
      <x v="483"/>
    </i>
    <i r="5">
      <x v="484"/>
    </i>
    <i>
      <x v="535"/>
      <x v="597"/>
      <x/>
      <x/>
      <x v="9"/>
      <x v="955"/>
    </i>
    <i r="5">
      <x v="954"/>
    </i>
    <i r="1">
      <x v="601"/>
      <x/>
      <x/>
      <x v="9"/>
      <x v="961"/>
    </i>
    <i r="5">
      <x v="963"/>
    </i>
    <i r="5">
      <x v="962"/>
    </i>
    <i r="4">
      <x v="7"/>
      <x v="965"/>
    </i>
    <i r="5">
      <x v="966"/>
    </i>
    <i r="4">
      <x v="16"/>
      <x v="964"/>
    </i>
    <i r="1">
      <x v="836"/>
      <x/>
      <x/>
      <x v="9"/>
      <x v="1387"/>
    </i>
    <i r="5">
      <x v="1388"/>
    </i>
    <i r="1">
      <x v="837"/>
      <x/>
      <x/>
      <x v="9"/>
      <x v="1389"/>
    </i>
    <i r="1">
      <x v="835"/>
      <x/>
      <x/>
      <x v="1"/>
      <x v="1386"/>
    </i>
    <i r="1">
      <x v="870"/>
      <x/>
      <x/>
      <x v="3"/>
      <x v="1429"/>
    </i>
    <i r="1">
      <x v="680"/>
      <x/>
      <x/>
      <x/>
      <x v="1134"/>
    </i>
    <i r="1">
      <x v="602"/>
      <x/>
      <x/>
      <x v="9"/>
      <x v="967"/>
    </i>
    <i r="1">
      <x v="384"/>
      <x/>
      <x/>
      <x v="16"/>
      <x v="603"/>
    </i>
    <i r="1">
      <x v="673"/>
      <x/>
      <x/>
      <x v="3"/>
      <x v="1117"/>
    </i>
    <i r="4">
      <x v="5"/>
      <x v="1118"/>
    </i>
    <i>
      <x v="33"/>
      <x v="131"/>
      <x/>
      <x/>
      <x v="1"/>
      <x v="192"/>
    </i>
    <i r="5">
      <x v="191"/>
    </i>
    <i r="1">
      <x v="72"/>
      <x/>
      <x/>
      <x v="3"/>
      <x v="112"/>
    </i>
    <i r="5">
      <x v="114"/>
    </i>
    <i r="5">
      <x v="109"/>
    </i>
    <i r="5">
      <x v="110"/>
    </i>
    <i r="5">
      <x v="113"/>
    </i>
    <i r="5">
      <x v="111"/>
    </i>
    <i r="4">
      <x v="7"/>
      <x v="115"/>
    </i>
    <i r="1">
      <x v="133"/>
      <x/>
      <x/>
      <x v="7"/>
      <x v="196"/>
    </i>
    <i r="4">
      <x v="3"/>
      <x v="194"/>
    </i>
    <i r="4">
      <x v="5"/>
      <x v="195"/>
    </i>
    <i r="1">
      <x v="136"/>
      <x/>
      <x/>
      <x v="3"/>
      <x v="200"/>
    </i>
    <i r="4">
      <x v="4"/>
      <x v="199"/>
    </i>
    <i r="1">
      <x v="71"/>
      <x/>
      <x/>
      <x v="1"/>
      <x v="108"/>
    </i>
    <i r="4">
      <x v="3"/>
      <x v="106"/>
    </i>
    <i r="4">
      <x v="5"/>
      <x v="107"/>
    </i>
    <i r="1">
      <x v="68"/>
      <x/>
      <x/>
      <x v="3"/>
      <x v="102"/>
    </i>
    <i r="4">
      <x v="1"/>
      <x v="103"/>
    </i>
    <i r="1">
      <x v="132"/>
      <x/>
      <x/>
      <x v="3"/>
      <x v="193"/>
    </i>
    <i r="1">
      <x v="135"/>
      <x/>
      <x/>
      <x v="9"/>
      <x v="198"/>
    </i>
    <i r="1">
      <x v="75"/>
      <x/>
      <x/>
      <x v="1"/>
      <x v="120"/>
    </i>
    <i r="1">
      <x v="134"/>
      <x/>
      <x/>
      <x v="1"/>
      <x v="197"/>
    </i>
    <i>
      <x v="375"/>
      <x v="772"/>
      <x/>
      <x/>
      <x v="4"/>
      <x v="1293"/>
    </i>
    <i r="4">
      <x v="17"/>
      <x v="1292"/>
    </i>
    <i r="4">
      <x v="7"/>
      <x v="1294"/>
    </i>
    <i r="1">
      <x v="51"/>
      <x/>
      <x/>
      <x v="9"/>
      <x v="78"/>
    </i>
    <i r="1">
      <x v="855"/>
      <x/>
      <x/>
      <x v="3"/>
      <x v="1409"/>
    </i>
    <i r="1">
      <x v="854"/>
      <x/>
      <x/>
      <x v="3"/>
      <x v="1408"/>
    </i>
    <i r="5">
      <x v="1407"/>
    </i>
    <i r="1">
      <x v="774"/>
      <x/>
      <x/>
      <x v="11"/>
      <x v="1296"/>
    </i>
    <i r="1">
      <x v="647"/>
      <x/>
      <x/>
      <x v="9"/>
      <x v="1072"/>
    </i>
    <i r="1">
      <x v="853"/>
      <x/>
      <x/>
      <x v="3"/>
      <x v="1406"/>
    </i>
    <i r="1">
      <x v="856"/>
      <x/>
      <x/>
      <x v="9"/>
      <x v="1412"/>
    </i>
    <i r="4">
      <x v="16"/>
      <x v="1413"/>
    </i>
    <i r="4">
      <x v="17"/>
      <x v="1410"/>
    </i>
    <i r="5">
      <x v="1411"/>
    </i>
    <i r="1">
      <x v="852"/>
      <x/>
      <x/>
      <x v="1"/>
      <x v="1405"/>
    </i>
    <i r="1">
      <x v="139"/>
      <x/>
      <x/>
      <x v="13"/>
      <x v="204"/>
    </i>
    <i r="4">
      <x v="3"/>
      <x v="203"/>
    </i>
    <i>
      <x v="614"/>
      <x v="1158"/>
      <x/>
      <x/>
      <x v="5"/>
      <x v="1886"/>
    </i>
    <i r="5">
      <x v="1887"/>
    </i>
    <i r="5">
      <x v="1885"/>
    </i>
    <i r="5">
      <x v="1884"/>
    </i>
    <i r="4">
      <x v="14"/>
      <x v="1888"/>
    </i>
    <i r="4">
      <x v="15"/>
      <x v="1882"/>
    </i>
    <i r="5">
      <x v="1883"/>
    </i>
    <i r="4">
      <x v="17"/>
      <x v="1880"/>
    </i>
    <i r="4">
      <x v="7"/>
      <x v="1891"/>
    </i>
    <i r="4">
      <x v="3"/>
      <x v="1881"/>
    </i>
    <i r="4">
      <x v="6"/>
      <x v="1890"/>
    </i>
    <i r="5">
      <x v="1889"/>
    </i>
    <i r="1">
      <x v="966"/>
      <x/>
      <x/>
      <x v="1"/>
      <x v="1553"/>
    </i>
    <i r="1">
      <x v="802"/>
      <x/>
      <x/>
      <x v="2"/>
      <x v="1335"/>
    </i>
    <i r="4">
      <x v="1"/>
      <x v="1336"/>
    </i>
    <i r="1">
      <x v="1046"/>
      <x/>
      <x/>
      <x v="1"/>
      <x v="1672"/>
    </i>
    <i r="1">
      <x v="293"/>
      <x/>
      <x/>
      <x v="1"/>
      <x v="479"/>
    </i>
    <i r="4">
      <x v="9"/>
      <x v="478"/>
    </i>
    <i r="1">
      <x v="188"/>
      <x/>
      <x/>
      <x v="4"/>
      <x v="268"/>
    </i>
    <i r="1">
      <x v="922"/>
      <x/>
      <x/>
      <x v="9"/>
      <x v="1502"/>
    </i>
    <i r="1">
      <x v="805"/>
      <x/>
      <x/>
      <x v="16"/>
      <x v="1340"/>
    </i>
    <i r="1">
      <x v="663"/>
      <x/>
      <x/>
      <x v="16"/>
      <x v="1097"/>
    </i>
    <i r="4">
      <x v="9"/>
      <x v="1096"/>
    </i>
    <i r="1">
      <x v="1159"/>
      <x/>
      <x/>
      <x v="3"/>
      <x v="1892"/>
    </i>
    <i>
      <x v="554"/>
      <x v="1092"/>
      <x/>
      <x/>
      <x v="3"/>
      <x v="1769"/>
    </i>
    <i r="5">
      <x v="1768"/>
    </i>
    <i r="1">
      <x v="1090"/>
      <x/>
      <x/>
      <x v="1"/>
      <x v="1766"/>
    </i>
    <i r="1">
      <x v="1094"/>
      <x/>
      <x/>
      <x v="5"/>
      <x v="1772"/>
    </i>
    <i r="4">
      <x v="15"/>
      <x v="1771"/>
    </i>
    <i r="4">
      <x/>
      <x v="1773"/>
    </i>
    <i r="5">
      <x v="1774"/>
    </i>
    <i r="4">
      <x v="16"/>
      <x v="1775"/>
    </i>
    <i r="5">
      <x v="1776"/>
    </i>
    <i r="4">
      <x v="7"/>
      <x v="1777"/>
    </i>
    <i r="1">
      <x v="362"/>
      <x/>
      <x/>
      <x v="1"/>
      <x v="580"/>
    </i>
    <i r="1">
      <x v="753"/>
      <x/>
      <x/>
      <x/>
      <x v="1258"/>
    </i>
    <i r="1">
      <x v="234"/>
      <x/>
      <x/>
      <x v="5"/>
      <x v="333"/>
    </i>
    <i r="1">
      <x v="477"/>
      <x/>
      <x/>
      <x v="3"/>
      <x v="712"/>
    </i>
    <i r="1">
      <x v="220"/>
      <x/>
      <x/>
      <x v="3"/>
      <x v="319"/>
    </i>
    <i r="1">
      <x v="1091"/>
      <x/>
      <x/>
      <x v="1"/>
      <x v="1767"/>
    </i>
    <i r="1">
      <x v="1093"/>
      <x/>
      <x/>
      <x v="3"/>
      <x v="1770"/>
    </i>
    <i>
      <x v="14"/>
      <x v="41"/>
      <x/>
      <x/>
      <x v="7"/>
      <x v="63"/>
    </i>
    <i r="5">
      <x v="65"/>
    </i>
    <i r="5">
      <x v="62"/>
    </i>
    <i r="5">
      <x v="64"/>
    </i>
    <i r="4">
      <x/>
      <x v="59"/>
    </i>
    <i r="5">
      <x v="60"/>
    </i>
    <i r="5">
      <x v="58"/>
    </i>
    <i r="4">
      <x v="1"/>
      <x v="66"/>
    </i>
    <i r="4">
      <x v="9"/>
      <x v="61"/>
    </i>
    <i r="1">
      <x v="40"/>
      <x/>
      <x/>
      <x v="4"/>
      <x v="57"/>
    </i>
    <i r="1">
      <x v="38"/>
      <x/>
      <x/>
      <x v="5"/>
      <x v="55"/>
    </i>
    <i r="1">
      <x v="39"/>
      <x/>
      <x/>
      <x v="8"/>
      <x v="56"/>
    </i>
    <i r="1">
      <x v="47"/>
      <x/>
      <x/>
      <x v="9"/>
      <x v="74"/>
    </i>
    <i r="1">
      <x v="43"/>
      <x/>
      <x/>
      <x v="3"/>
      <x v="70"/>
    </i>
    <i r="5">
      <x v="68"/>
    </i>
    <i r="5">
      <x v="69"/>
    </i>
    <i r="1">
      <x v="45"/>
      <x/>
      <x/>
      <x v="1"/>
      <x v="72"/>
    </i>
    <i r="1">
      <x v="46"/>
      <x/>
      <x/>
      <x v="9"/>
      <x v="73"/>
    </i>
    <i r="1">
      <x v="42"/>
      <x/>
      <x/>
      <x v="1"/>
      <x v="67"/>
    </i>
    <i r="1">
      <x v="44"/>
      <x/>
      <x/>
      <x v="10"/>
      <x v="71"/>
    </i>
    <i>
      <x v="130"/>
      <x v="424"/>
      <x/>
      <x/>
      <x v="9"/>
      <x v="648"/>
    </i>
    <i r="5">
      <x v="649"/>
    </i>
    <i r="1">
      <x v="426"/>
      <x/>
      <x/>
      <x v="1"/>
      <x v="651"/>
    </i>
    <i r="1">
      <x v="271"/>
      <x/>
      <x/>
      <x v="1"/>
      <x v="444"/>
    </i>
    <i r="1">
      <x v="425"/>
      <x/>
      <x/>
      <x v="1"/>
      <x v="650"/>
    </i>
    <i r="1">
      <x v="179"/>
      <x/>
      <x/>
      <x v="9"/>
      <x v="249"/>
    </i>
    <i r="1">
      <x v="399"/>
      <x/>
      <x/>
      <x v="9"/>
      <x v="620"/>
    </i>
    <i r="1">
      <x v="427"/>
      <x/>
      <x/>
      <x v="1"/>
      <x v="653"/>
    </i>
    <i r="5">
      <x v="652"/>
    </i>
    <i r="5">
      <x v="654"/>
    </i>
    <i r="1">
      <x v="428"/>
      <x/>
      <x/>
      <x v="1"/>
      <x v="655"/>
    </i>
    <i r="1">
      <x v="423"/>
      <x/>
      <x/>
      <x v="1"/>
      <x v="646"/>
    </i>
    <i r="5">
      <x v="647"/>
    </i>
    <i r="1">
      <x v="135"/>
      <x/>
      <x/>
      <x v="9"/>
      <x v="198"/>
    </i>
    <i>
      <x v="32"/>
      <x v="126"/>
      <x/>
      <x/>
      <x v="5"/>
      <x v="185"/>
    </i>
    <i r="4">
      <x v="3"/>
      <x v="184"/>
    </i>
    <i r="5">
      <x v="183"/>
    </i>
    <i r="4">
      <x v="8"/>
      <x v="186"/>
    </i>
    <i r="1">
      <x v="130"/>
      <x/>
      <x/>
      <x v="10"/>
      <x v="190"/>
    </i>
    <i r="1">
      <x v="38"/>
      <x/>
      <x/>
      <x v="5"/>
      <x v="55"/>
    </i>
    <i r="1">
      <x v="129"/>
      <x/>
      <x/>
      <x v="9"/>
      <x v="189"/>
    </i>
    <i r="1">
      <x v="112"/>
      <x/>
      <x/>
      <x v="3"/>
      <x v="166"/>
    </i>
    <i r="4">
      <x v="6"/>
      <x v="167"/>
    </i>
    <i r="1">
      <x v="128"/>
      <x/>
      <x/>
      <x v="3"/>
      <x v="188"/>
    </i>
    <i r="1">
      <x v="118"/>
      <x/>
      <x/>
      <x v="1"/>
      <x v="173"/>
    </i>
    <i r="1">
      <x v="114"/>
      <x/>
      <x/>
      <x v="1"/>
      <x v="169"/>
    </i>
    <i r="1">
      <x v="127"/>
      <x/>
      <x/>
      <x/>
      <x v="187"/>
    </i>
    <i r="1">
      <x v="116"/>
      <x/>
      <x/>
      <x/>
      <x v="171"/>
    </i>
    <i>
      <x v="232"/>
      <x v="201"/>
      <x/>
      <x/>
      <x v="3"/>
      <x v="298"/>
    </i>
    <i r="1">
      <x v="636"/>
      <x/>
      <x/>
      <x v="4"/>
      <x v="1056"/>
    </i>
    <i r="1">
      <x v="449"/>
      <x/>
      <x/>
      <x v="5"/>
      <x v="679"/>
    </i>
    <i r="1">
      <x v="637"/>
      <x/>
      <x/>
      <x v="7"/>
      <x v="1057"/>
    </i>
    <i r="1">
      <x v="640"/>
      <x/>
      <x/>
      <x v="4"/>
      <x v="1061"/>
    </i>
    <i r="5">
      <x v="1060"/>
    </i>
    <i r="1">
      <x v="368"/>
      <x/>
      <x/>
      <x v="1"/>
      <x v="586"/>
    </i>
    <i r="1">
      <x v="328"/>
      <x/>
      <x/>
      <x v="4"/>
      <x v="525"/>
    </i>
    <i r="1">
      <x v="635"/>
      <x/>
      <x/>
      <x v="7"/>
      <x v="1055"/>
    </i>
    <i r="1">
      <x v="638"/>
      <x/>
      <x/>
      <x v="3"/>
      <x v="1058"/>
    </i>
    <i r="1">
      <x v="639"/>
      <x/>
      <x/>
      <x v="2"/>
      <x v="1059"/>
    </i>
    <i>
      <x v="602"/>
      <x v="529"/>
      <x/>
      <x/>
      <x v="5"/>
      <x v="769"/>
    </i>
    <i r="1">
      <x v="1145"/>
      <x/>
      <x/>
      <x v="3"/>
      <x v="1865"/>
    </i>
    <i r="5">
      <x v="1864"/>
    </i>
    <i r="5">
      <x v="1866"/>
    </i>
    <i r="1">
      <x v="669"/>
      <x/>
      <x/>
      <x v="16"/>
      <x v="1108"/>
    </i>
    <i r="1">
      <x v="570"/>
      <x/>
      <x/>
      <x v="3"/>
      <x v="874"/>
    </i>
    <i r="5">
      <x v="875"/>
    </i>
    <i r="1">
      <x v="1144"/>
      <x/>
      <x/>
      <x v="7"/>
      <x v="1863"/>
    </i>
    <i r="4">
      <x v="6"/>
      <x v="1862"/>
    </i>
    <i r="4">
      <x v="3"/>
      <x v="1861"/>
    </i>
    <i r="1">
      <x v="992"/>
      <x/>
      <x/>
      <x v="4"/>
      <x v="1593"/>
    </i>
    <i r="1">
      <x v="1055"/>
      <x/>
      <x/>
      <x v="3"/>
      <x v="1683"/>
    </i>
    <i r="5">
      <x v="1682"/>
    </i>
    <i r="1">
      <x v="562"/>
      <x/>
      <x/>
      <x v="9"/>
      <x v="843"/>
    </i>
    <i r="1">
      <x v="560"/>
      <x/>
      <x/>
      <x v="3"/>
      <x v="841"/>
    </i>
    <i r="1">
      <x v="14"/>
      <x/>
      <x/>
      <x v="3"/>
      <x v="25"/>
    </i>
    <i>
      <x v="394"/>
      <x v="205"/>
      <x/>
      <x/>
      <x v="9"/>
      <x v="302"/>
    </i>
    <i r="1">
      <x v="191"/>
      <x/>
      <x/>
      <x v="9"/>
      <x v="271"/>
    </i>
    <i r="1">
      <x v="261"/>
      <x/>
      <x/>
      <x v="4"/>
      <x v="434"/>
    </i>
    <i r="1">
      <x v="269"/>
      <x/>
      <x/>
      <x v="9"/>
      <x v="442"/>
    </i>
    <i r="1">
      <x v="206"/>
      <x/>
      <x/>
      <x v="4"/>
      <x v="303"/>
    </i>
    <i r="1">
      <x v="878"/>
      <x/>
      <x/>
      <x v="1"/>
      <x v="1437"/>
    </i>
    <i r="1">
      <x v="345"/>
      <x/>
      <x/>
      <x v="9"/>
      <x v="560"/>
    </i>
    <i r="1">
      <x v="879"/>
      <x/>
      <x/>
      <x/>
      <x v="1439"/>
    </i>
    <i r="4">
      <x v="3"/>
      <x v="1438"/>
    </i>
    <i r="1">
      <x v="541"/>
      <x/>
      <x/>
      <x v="3"/>
      <x v="781"/>
    </i>
    <i r="4">
      <x v="1"/>
      <x v="782"/>
    </i>
    <i r="1">
      <x v="546"/>
      <x/>
      <x/>
      <x v="3"/>
      <x v="788"/>
    </i>
    <i>
      <x v="532"/>
      <x v="627"/>
      <x/>
      <x/>
      <x v="9"/>
      <x v="1047"/>
    </i>
    <i r="1">
      <x v="869"/>
      <x/>
      <x/>
      <x v="9"/>
      <x v="1428"/>
    </i>
    <i r="5">
      <x v="1427"/>
    </i>
    <i r="1">
      <x v="595"/>
      <x/>
      <x/>
      <x v="9"/>
      <x v="949"/>
    </i>
    <i r="5">
      <x v="948"/>
    </i>
    <i r="5">
      <x v="950"/>
    </i>
    <i r="5">
      <x v="947"/>
    </i>
    <i r="1">
      <x v="600"/>
      <x/>
      <x/>
      <x v="9"/>
      <x v="959"/>
    </i>
    <i r="5">
      <x v="960"/>
    </i>
    <i r="4">
      <x v="5"/>
      <x v="958"/>
    </i>
    <i r="1">
      <x v="680"/>
      <x/>
      <x/>
      <x/>
      <x v="1134"/>
    </i>
    <i r="1">
      <x v="596"/>
      <x/>
      <x/>
      <x v="9"/>
      <x v="953"/>
    </i>
    <i r="5">
      <x v="952"/>
    </i>
    <i r="5">
      <x v="951"/>
    </i>
    <i r="1">
      <x v="692"/>
      <x/>
      <x/>
      <x v="9"/>
      <x v="1146"/>
    </i>
    <i r="1">
      <x v="725"/>
      <x/>
      <x/>
      <x v="11"/>
      <x v="1181"/>
    </i>
    <i r="1">
      <x v="690"/>
      <x/>
      <x/>
      <x v="3"/>
      <x v="1144"/>
    </i>
    <i r="1">
      <x v="685"/>
      <x/>
      <x/>
      <x v="9"/>
      <x v="1139"/>
    </i>
    <i>
      <x v="350"/>
      <x v="113"/>
      <x/>
      <x/>
      <x/>
      <x v="168"/>
    </i>
    <i r="1">
      <x v="177"/>
      <x/>
      <x/>
      <x v="9"/>
      <x v="247"/>
    </i>
    <i r="1">
      <x v="120"/>
      <x/>
      <x/>
      <x v="9"/>
      <x v="177"/>
    </i>
    <i r="1">
      <x v="129"/>
      <x/>
      <x/>
      <x v="9"/>
      <x v="189"/>
    </i>
    <i r="1">
      <x v="813"/>
      <x/>
      <x/>
      <x v="16"/>
      <x v="1352"/>
    </i>
    <i r="4">
      <x/>
      <x v="1351"/>
    </i>
    <i r="1">
      <x v="812"/>
      <x/>
      <x/>
      <x v="3"/>
      <x v="1349"/>
    </i>
    <i r="4">
      <x v="9"/>
      <x v="1350"/>
    </i>
    <i r="1">
      <x v="128"/>
      <x/>
      <x/>
      <x v="3"/>
      <x v="188"/>
    </i>
    <i r="1">
      <x v="811"/>
      <x/>
      <x/>
      <x/>
      <x v="1348"/>
    </i>
    <i r="1">
      <x v="42"/>
      <x/>
      <x/>
      <x v="1"/>
      <x v="67"/>
    </i>
    <i r="1">
      <x v="376"/>
      <x/>
      <x/>
      <x v="3"/>
      <x v="594"/>
    </i>
    <i>
      <x v="251"/>
      <x v="627"/>
      <x/>
      <x/>
      <x v="9"/>
      <x v="1047"/>
    </i>
    <i r="1">
      <x v="687"/>
      <x/>
      <x/>
      <x v="9"/>
      <x v="1141"/>
    </i>
    <i r="1">
      <x v="595"/>
      <x/>
      <x/>
      <x v="9"/>
      <x v="949"/>
    </i>
    <i r="5">
      <x v="948"/>
    </i>
    <i r="5">
      <x v="950"/>
    </i>
    <i r="5">
      <x v="947"/>
    </i>
    <i r="1">
      <x v="686"/>
      <x/>
      <x/>
      <x v="9"/>
      <x v="1140"/>
    </i>
    <i r="1">
      <x v="683"/>
      <x/>
      <x/>
      <x v="9"/>
      <x v="1137"/>
    </i>
    <i r="1">
      <x v="626"/>
      <x/>
      <x/>
      <x v="9"/>
      <x v="1046"/>
    </i>
    <i r="1">
      <x v="685"/>
      <x/>
      <x/>
      <x v="9"/>
      <x v="1139"/>
    </i>
    <i r="1">
      <x v="682"/>
      <x/>
      <x/>
      <x v="9"/>
      <x v="1136"/>
    </i>
    <i r="1">
      <x v="684"/>
      <x/>
      <x/>
      <x/>
      <x v="1138"/>
    </i>
    <i>
      <x v="345"/>
      <x v="804"/>
      <x/>
      <x/>
      <x v="5"/>
      <x v="1339"/>
    </i>
    <i r="5">
      <x v="1338"/>
    </i>
    <i r="1">
      <x v="465"/>
      <x/>
      <x/>
      <x v="5"/>
      <x v="699"/>
    </i>
    <i r="1">
      <x v="802"/>
      <x/>
      <x/>
      <x v="2"/>
      <x v="1335"/>
    </i>
    <i r="4">
      <x v="1"/>
      <x v="1336"/>
    </i>
    <i r="1">
      <x v="449"/>
      <x/>
      <x/>
      <x v="5"/>
      <x v="679"/>
    </i>
    <i r="1">
      <x v="292"/>
      <x/>
      <x/>
      <x v="9"/>
      <x v="477"/>
    </i>
    <i r="1">
      <x v="293"/>
      <x/>
      <x/>
      <x v="1"/>
      <x v="479"/>
    </i>
    <i r="4">
      <x v="9"/>
      <x v="478"/>
    </i>
    <i r="1">
      <x v="803"/>
      <x/>
      <x/>
      <x v="3"/>
      <x v="1337"/>
    </i>
    <i r="1">
      <x v="576"/>
      <x/>
      <x/>
      <x v="1"/>
      <x v="881"/>
    </i>
    <i r="1">
      <x v="291"/>
      <x/>
      <x/>
      <x v="7"/>
      <x v="476"/>
    </i>
    <i r="1">
      <x v="295"/>
      <x/>
      <x/>
      <x v="5"/>
      <x v="481"/>
    </i>
    <i>
      <x v="188"/>
      <x v="529"/>
      <x/>
      <x/>
      <x v="5"/>
      <x v="769"/>
    </i>
    <i r="1">
      <x v="559"/>
      <x/>
      <x/>
      <x v="3"/>
      <x v="839"/>
    </i>
    <i r="5">
      <x v="840"/>
    </i>
    <i r="1">
      <x v="86"/>
      <x/>
      <x/>
      <x v="3"/>
      <x v="135"/>
    </i>
    <i r="1">
      <x v="558"/>
      <x/>
      <x/>
      <x v="9"/>
      <x v="838"/>
    </i>
    <i r="1">
      <x v="455"/>
      <x/>
      <x/>
      <x v="4"/>
      <x v="685"/>
    </i>
    <i r="1">
      <x v="562"/>
      <x/>
      <x/>
      <x v="9"/>
      <x v="843"/>
    </i>
    <i r="1">
      <x v="560"/>
      <x/>
      <x/>
      <x v="3"/>
      <x v="841"/>
    </i>
    <i r="1">
      <x v="8"/>
      <x/>
      <x/>
      <x v="3"/>
      <x v="18"/>
    </i>
    <i r="1">
      <x v="14"/>
      <x/>
      <x/>
      <x v="3"/>
      <x v="25"/>
    </i>
    <i r="1">
      <x v="561"/>
      <x/>
      <x/>
      <x v="14"/>
      <x v="842"/>
    </i>
    <i>
      <x v="473"/>
      <x v="1008"/>
      <x/>
      <x/>
      <x v="17"/>
      <x v="1618"/>
    </i>
    <i r="5">
      <x v="1617"/>
    </i>
    <i r="5">
      <x v="1614"/>
    </i>
    <i r="5">
      <x v="1619"/>
    </i>
    <i r="5">
      <x v="1616"/>
    </i>
    <i r="5">
      <x v="1615"/>
    </i>
    <i r="4">
      <x v="7"/>
      <x v="1621"/>
    </i>
    <i r="5">
      <x v="1622"/>
    </i>
    <i r="4">
      <x v="5"/>
      <x v="1620"/>
    </i>
    <i r="1">
      <x v="935"/>
      <x/>
      <x/>
      <x v="4"/>
      <x v="1520"/>
    </i>
    <i r="1">
      <x v="409"/>
      <x/>
      <x/>
      <x v="4"/>
      <x v="630"/>
    </i>
    <i r="1">
      <x v="1009"/>
      <x/>
      <x/>
      <x v="17"/>
      <x v="1624"/>
    </i>
    <i r="5">
      <x v="1623"/>
    </i>
    <i r="1">
      <x v="1010"/>
      <x/>
      <x/>
      <x v="4"/>
      <x v="1625"/>
    </i>
    <i r="1">
      <x v="1005"/>
      <x/>
      <x/>
      <x v="7"/>
      <x v="1611"/>
    </i>
    <i r="1">
      <x v="832"/>
      <x/>
      <x/>
      <x v="11"/>
      <x v="1383"/>
    </i>
    <i r="1">
      <x v="1006"/>
      <x/>
      <x/>
      <x/>
      <x v="1612"/>
    </i>
    <i r="1">
      <x v="1004"/>
      <x/>
      <x/>
      <x v="4"/>
      <x v="1609"/>
    </i>
    <i r="5">
      <x v="1610"/>
    </i>
    <i r="1">
      <x v="1007"/>
      <x/>
      <x/>
      <x v="4"/>
      <x v="1613"/>
    </i>
    <i>
      <x v="353"/>
      <x v="159"/>
      <x/>
      <x/>
      <x v="6"/>
      <x v="228"/>
    </i>
    <i r="4">
      <x/>
      <x v="227"/>
    </i>
    <i r="1">
      <x v="130"/>
      <x/>
      <x/>
      <x v="10"/>
      <x v="190"/>
    </i>
    <i r="1">
      <x v="647"/>
      <x/>
      <x/>
      <x v="9"/>
      <x v="1072"/>
    </i>
    <i r="1">
      <x v="821"/>
      <x/>
      <x/>
      <x v="3"/>
      <x v="1362"/>
    </i>
    <i r="1">
      <x v="822"/>
      <x/>
      <x/>
      <x v="1"/>
      <x v="1365"/>
    </i>
    <i r="4">
      <x v="4"/>
      <x v="1363"/>
    </i>
    <i r="5">
      <x v="1364"/>
    </i>
    <i r="1">
      <x v="399"/>
      <x/>
      <x/>
      <x v="9"/>
      <x v="620"/>
    </i>
    <i r="1">
      <x v="128"/>
      <x/>
      <x/>
      <x v="3"/>
      <x v="188"/>
    </i>
    <i r="1">
      <x v="118"/>
      <x/>
      <x/>
      <x v="1"/>
      <x v="173"/>
    </i>
    <i r="1">
      <x v="820"/>
      <x/>
      <x/>
      <x v="1"/>
      <x v="1361"/>
    </i>
    <i r="1">
      <x v="819"/>
      <x/>
      <x/>
      <x v="15"/>
      <x v="1360"/>
    </i>
    <i>
      <x v="416"/>
      <x v="205"/>
      <x/>
      <x/>
      <x v="9"/>
      <x v="302"/>
    </i>
    <i r="1">
      <x v="261"/>
      <x/>
      <x/>
      <x v="4"/>
      <x v="434"/>
    </i>
    <i r="1">
      <x v="828"/>
      <x/>
      <x/>
      <x v="6"/>
      <x v="1376"/>
    </i>
    <i r="1">
      <x v="543"/>
      <x/>
      <x/>
      <x v="3"/>
      <x v="785"/>
    </i>
    <i r="1">
      <x v="782"/>
      <x/>
      <x/>
      <x v="9"/>
      <x v="1305"/>
    </i>
    <i r="1">
      <x v="899"/>
      <x/>
      <x/>
      <x v="5"/>
      <x v="1472"/>
    </i>
    <i r="4">
      <x v="3"/>
      <x v="1471"/>
    </i>
    <i r="5">
      <x v="1470"/>
    </i>
    <i r="4">
      <x v="6"/>
      <x v="1473"/>
    </i>
    <i r="1">
      <x v="900"/>
      <x/>
      <x/>
      <x v="6"/>
      <x v="1475"/>
    </i>
    <i r="4">
      <x v="3"/>
      <x v="1474"/>
    </i>
    <i r="1">
      <x v="102"/>
      <x/>
      <x/>
      <x v="1"/>
      <x v="154"/>
    </i>
    <i r="1">
      <x v="902"/>
      <x/>
      <x/>
      <x v="14"/>
      <x v="1477"/>
    </i>
    <i r="1">
      <x v="901"/>
      <x/>
      <x/>
      <x v="4"/>
      <x v="1476"/>
    </i>
    <i>
      <x v="459"/>
      <x v="994"/>
      <x/>
      <x/>
      <x v="5"/>
      <x v="1595"/>
    </i>
    <i r="1">
      <x v="993"/>
      <x/>
      <x/>
      <x/>
      <x v="1594"/>
    </i>
    <i r="1">
      <x v="669"/>
      <x/>
      <x/>
      <x v="16"/>
      <x v="1108"/>
    </i>
    <i r="1">
      <x v="991"/>
      <x/>
      <x/>
      <x v="9"/>
      <x v="1592"/>
    </i>
    <i r="1">
      <x v="992"/>
      <x/>
      <x/>
      <x v="4"/>
      <x v="1593"/>
    </i>
    <i r="1">
      <x v="668"/>
      <x/>
      <x/>
      <x v="1"/>
      <x v="1106"/>
    </i>
    <i r="5">
      <x v="1107"/>
    </i>
    <i r="1">
      <x v="503"/>
      <x/>
      <x/>
      <x v="16"/>
      <x v="743"/>
    </i>
    <i r="1">
      <x v="720"/>
      <x/>
      <x/>
      <x v="9"/>
      <x v="1176"/>
    </i>
    <i r="1">
      <x v="531"/>
      <x/>
      <x/>
      <x v="4"/>
      <x v="771"/>
    </i>
    <i r="1">
      <x v="337"/>
      <x/>
      <x/>
      <x v="16"/>
      <x v="535"/>
    </i>
    <i>
      <x v="71"/>
      <x v="280"/>
      <x/>
      <x/>
      <x v="3"/>
      <x v="456"/>
    </i>
    <i r="1">
      <x v="281"/>
      <x/>
      <x/>
      <x v="7"/>
      <x v="462"/>
    </i>
    <i r="4">
      <x/>
      <x v="459"/>
    </i>
    <i r="5">
      <x v="460"/>
    </i>
    <i r="4">
      <x v="9"/>
      <x v="461"/>
    </i>
    <i r="4">
      <x v="4"/>
      <x v="458"/>
    </i>
    <i r="5">
      <x v="457"/>
    </i>
    <i r="1">
      <x v="288"/>
      <x/>
      <x/>
      <x v="3"/>
      <x v="471"/>
    </i>
    <i r="1">
      <x v="286"/>
      <x/>
      <x/>
      <x v="11"/>
      <x v="469"/>
    </i>
    <i r="1">
      <x v="287"/>
      <x/>
      <x/>
      <x/>
      <x v="470"/>
    </i>
    <i r="1">
      <x v="283"/>
      <x/>
      <x/>
      <x v="3"/>
      <x v="464"/>
    </i>
    <i r="4">
      <x v="16"/>
      <x v="465"/>
    </i>
    <i r="1">
      <x v="284"/>
      <x/>
      <x/>
      <x v="5"/>
      <x v="466"/>
    </i>
    <i r="1">
      <x v="285"/>
      <x/>
      <x/>
      <x v="2"/>
      <x v="467"/>
    </i>
    <i r="4">
      <x v="14"/>
      <x v="468"/>
    </i>
    <i r="1">
      <x v="282"/>
      <x/>
      <x/>
      <x v="13"/>
      <x v="463"/>
    </i>
    <i r="1">
      <x v="189"/>
      <x/>
      <x/>
      <x v="4"/>
      <x v="269"/>
    </i>
    <i>
      <x v="234"/>
      <x v="636"/>
      <x/>
      <x/>
      <x v="4"/>
      <x v="1056"/>
    </i>
    <i r="1">
      <x v="650"/>
      <x/>
      <x/>
      <x v="3"/>
      <x v="1076"/>
    </i>
    <i r="5">
      <x v="1075"/>
    </i>
    <i r="1">
      <x v="649"/>
      <x/>
      <x/>
      <x v="3"/>
      <x v="1074"/>
    </i>
    <i r="1">
      <x v="647"/>
      <x/>
      <x/>
      <x v="9"/>
      <x v="1072"/>
    </i>
    <i r="1">
      <x v="644"/>
      <x/>
      <x/>
      <x v="4"/>
      <x v="1067"/>
    </i>
    <i r="1">
      <x v="646"/>
      <x/>
      <x/>
      <x v="7"/>
      <x v="1071"/>
    </i>
    <i r="4">
      <x v="6"/>
      <x v="1070"/>
    </i>
    <i r="5">
      <x v="1069"/>
    </i>
    <i r="1">
      <x v="642"/>
      <x/>
      <x/>
      <x/>
      <x v="1064"/>
    </i>
    <i r="4">
      <x v="5"/>
      <x v="1063"/>
    </i>
    <i r="1">
      <x v="645"/>
      <x/>
      <x/>
      <x v="6"/>
      <x v="1068"/>
    </i>
    <i r="1">
      <x v="648"/>
      <x/>
      <x/>
      <x v="3"/>
      <x v="1073"/>
    </i>
    <i r="1">
      <x v="643"/>
      <x/>
      <x/>
      <x v="3"/>
      <x v="1065"/>
    </i>
    <i r="5">
      <x v="1066"/>
    </i>
    <i>
      <x v="177"/>
      <x v="527"/>
      <x/>
      <x/>
      <x v="1"/>
      <x v="767"/>
    </i>
    <i r="1">
      <x v="529"/>
      <x/>
      <x/>
      <x v="5"/>
      <x v="769"/>
    </i>
    <i r="1">
      <x v="524"/>
      <x/>
      <x/>
      <x v="3"/>
      <x v="764"/>
    </i>
    <i r="1">
      <x v="211"/>
      <x/>
      <x/>
      <x v="16"/>
      <x v="310"/>
    </i>
    <i r="1">
      <x v="528"/>
      <x/>
      <x/>
      <x v="3"/>
      <x v="768"/>
    </i>
    <i r="1">
      <x v="13"/>
      <x/>
      <x/>
      <x v="3"/>
      <x v="23"/>
    </i>
    <i r="5">
      <x v="24"/>
    </i>
    <i r="1">
      <x v="531"/>
      <x/>
      <x/>
      <x v="4"/>
      <x v="771"/>
    </i>
    <i r="1">
      <x v="525"/>
      <x/>
      <x/>
      <x v="4"/>
      <x v="765"/>
    </i>
    <i r="1">
      <x v="530"/>
      <x/>
      <x/>
      <x v="3"/>
      <x v="770"/>
    </i>
    <i r="1">
      <x v="526"/>
      <x/>
      <x/>
      <x v="16"/>
      <x v="766"/>
    </i>
    <i>
      <x v="489"/>
      <x v="627"/>
      <x/>
      <x/>
      <x v="9"/>
      <x v="1047"/>
    </i>
    <i r="1">
      <x v="687"/>
      <x/>
      <x/>
      <x v="9"/>
      <x v="1141"/>
    </i>
    <i r="1">
      <x v="383"/>
      <x/>
      <x/>
      <x/>
      <x v="602"/>
    </i>
    <i r="1">
      <x v="835"/>
      <x/>
      <x/>
      <x v="1"/>
      <x v="1386"/>
    </i>
    <i r="1">
      <x v="596"/>
      <x/>
      <x/>
      <x v="9"/>
      <x v="953"/>
    </i>
    <i r="5">
      <x v="952"/>
    </i>
    <i r="5">
      <x v="951"/>
    </i>
    <i r="1">
      <x v="619"/>
      <x/>
      <x/>
      <x v="7"/>
      <x v="1019"/>
    </i>
    <i r="1">
      <x v="682"/>
      <x/>
      <x/>
      <x v="9"/>
      <x v="1136"/>
    </i>
    <i r="1">
      <x v="1035"/>
      <x/>
      <x/>
      <x v="4"/>
      <x v="1659"/>
    </i>
    <i>
      <x v="330"/>
      <x v="40"/>
      <x/>
      <x/>
      <x v="4"/>
      <x v="57"/>
    </i>
    <i r="1">
      <x v="785"/>
      <x/>
      <x/>
      <x v="4"/>
      <x v="1309"/>
    </i>
    <i r="1">
      <x v="716"/>
      <x/>
      <x/>
      <x v="1"/>
      <x v="1172"/>
    </i>
    <i r="1">
      <x v="784"/>
      <x/>
      <x/>
      <x v="3"/>
      <x v="1307"/>
    </i>
    <i r="4">
      <x v="7"/>
      <x v="1308"/>
    </i>
    <i r="1">
      <x v="708"/>
      <x/>
      <x/>
      <x v="9"/>
      <x v="1162"/>
    </i>
    <i r="1">
      <x v="295"/>
      <x/>
      <x/>
      <x v="5"/>
      <x v="481"/>
    </i>
    <i r="1">
      <x v="44"/>
      <x/>
      <x/>
      <x v="10"/>
      <x v="71"/>
    </i>
    <i r="1">
      <x v="367"/>
      <x/>
      <x/>
      <x v="1"/>
      <x v="585"/>
    </i>
    <i r="1">
      <x v="763"/>
      <x/>
      <x/>
      <x v="3"/>
      <x v="1282"/>
    </i>
    <i r="1">
      <x v="709"/>
      <x/>
      <x/>
      <x v="5"/>
      <x v="1165"/>
    </i>
    <i r="4">
      <x v="2"/>
      <x v="1164"/>
    </i>
    <i r="5">
      <x v="1163"/>
    </i>
    <i>
      <x v="202"/>
      <x v="585"/>
      <x/>
      <x/>
      <x v="7"/>
      <x v="903"/>
    </i>
    <i r="5">
      <x v="902"/>
    </i>
    <i r="5">
      <x v="907"/>
    </i>
    <i r="5">
      <x v="906"/>
    </i>
    <i r="5">
      <x v="905"/>
    </i>
    <i r="5">
      <x v="904"/>
    </i>
    <i r="5">
      <x v="910"/>
    </i>
    <i r="5">
      <x v="909"/>
    </i>
    <i r="5">
      <x v="901"/>
    </i>
    <i r="5">
      <x v="908"/>
    </i>
    <i r="4">
      <x v="3"/>
      <x v="896"/>
    </i>
    <i r="5">
      <x v="892"/>
    </i>
    <i r="5">
      <x v="893"/>
    </i>
    <i r="5">
      <x v="895"/>
    </i>
    <i r="5">
      <x v="894"/>
    </i>
    <i r="4">
      <x v="14"/>
      <x v="899"/>
    </i>
    <i r="5">
      <x v="900"/>
    </i>
    <i r="4">
      <x v="2"/>
      <x v="897"/>
    </i>
    <i r="4">
      <x v="15"/>
      <x v="898"/>
    </i>
    <i r="1">
      <x v="586"/>
      <x/>
      <x/>
      <x v="7"/>
      <x v="911"/>
    </i>
    <i r="1">
      <x v="588"/>
      <x/>
      <x/>
      <x v="7"/>
      <x v="913"/>
    </i>
    <i>
      <x v="200"/>
      <x v="585"/>
      <x/>
      <x/>
      <x v="7"/>
      <x v="903"/>
    </i>
    <i r="5">
      <x v="902"/>
    </i>
    <i r="5">
      <x v="907"/>
    </i>
    <i r="5">
      <x v="906"/>
    </i>
    <i r="5">
      <x v="905"/>
    </i>
    <i r="5">
      <x v="904"/>
    </i>
    <i r="5">
      <x v="910"/>
    </i>
    <i r="5">
      <x v="909"/>
    </i>
    <i r="5">
      <x v="901"/>
    </i>
    <i r="5">
      <x v="908"/>
    </i>
    <i r="4">
      <x v="3"/>
      <x v="896"/>
    </i>
    <i r="5">
      <x v="892"/>
    </i>
    <i r="5">
      <x v="893"/>
    </i>
    <i r="5">
      <x v="895"/>
    </i>
    <i r="5">
      <x v="894"/>
    </i>
    <i r="4">
      <x v="14"/>
      <x v="899"/>
    </i>
    <i r="5">
      <x v="900"/>
    </i>
    <i r="4">
      <x v="2"/>
      <x v="897"/>
    </i>
    <i r="4">
      <x v="15"/>
      <x v="898"/>
    </i>
    <i r="1">
      <x v="586"/>
      <x/>
      <x/>
      <x v="7"/>
      <x v="911"/>
    </i>
    <i r="1">
      <x v="587"/>
      <x/>
      <x/>
      <x v="11"/>
      <x v="912"/>
    </i>
    <i>
      <x v="529"/>
      <x v="193"/>
      <x/>
      <x/>
      <x v="8"/>
      <x v="273"/>
    </i>
    <i r="1">
      <x v="991"/>
      <x/>
      <x/>
      <x v="9"/>
      <x v="1592"/>
    </i>
    <i r="1">
      <x v="670"/>
      <x/>
      <x/>
      <x v="1"/>
      <x v="1109"/>
    </i>
    <i r="1">
      <x v="141"/>
      <x/>
      <x/>
      <x v="9"/>
      <x v="206"/>
    </i>
    <i r="1">
      <x v="108"/>
      <x/>
      <x/>
      <x v="3"/>
      <x v="162"/>
    </i>
    <i r="1">
      <x v="1080"/>
      <x/>
      <x/>
      <x v="3"/>
      <x v="1756"/>
    </i>
    <i r="1">
      <x v="140"/>
      <x/>
      <x/>
      <x v="9"/>
      <x v="205"/>
    </i>
    <i>
      <x v="368"/>
      <x v="601"/>
      <x/>
      <x/>
      <x v="9"/>
      <x v="961"/>
    </i>
    <i r="5">
      <x v="963"/>
    </i>
    <i r="5">
      <x v="962"/>
    </i>
    <i r="4">
      <x v="7"/>
      <x v="965"/>
    </i>
    <i r="5">
      <x v="966"/>
    </i>
    <i r="4">
      <x v="16"/>
      <x v="964"/>
    </i>
    <i r="1">
      <x v="836"/>
      <x/>
      <x/>
      <x v="9"/>
      <x v="1387"/>
    </i>
    <i r="5">
      <x v="1388"/>
    </i>
    <i r="1">
      <x v="837"/>
      <x/>
      <x/>
      <x v="9"/>
      <x v="1389"/>
    </i>
    <i r="1">
      <x v="835"/>
      <x/>
      <x/>
      <x v="1"/>
      <x v="1386"/>
    </i>
    <i r="1">
      <x v="673"/>
      <x/>
      <x/>
      <x v="3"/>
      <x v="1117"/>
    </i>
    <i r="4">
      <x v="5"/>
      <x v="1118"/>
    </i>
    <i r="1">
      <x v="596"/>
      <x/>
      <x/>
      <x v="9"/>
      <x v="953"/>
    </i>
    <i r="5">
      <x v="952"/>
    </i>
    <i r="5">
      <x v="951"/>
    </i>
    <i r="1">
      <x v="674"/>
      <x/>
      <x/>
      <x v="3"/>
      <x v="1119"/>
    </i>
    <i r="4">
      <x v="7"/>
      <x v="1120"/>
    </i>
    <i r="1">
      <x v="599"/>
      <x/>
      <x/>
      <x v="9"/>
      <x v="957"/>
    </i>
    <i r="1">
      <x v="654"/>
      <x/>
      <x/>
      <x/>
      <x v="1080"/>
    </i>
    <i r="4">
      <x v="1"/>
      <x v="1081"/>
    </i>
    <i r="1">
      <x v="838"/>
      <x/>
      <x/>
      <x v="9"/>
      <x v="1390"/>
    </i>
    <i>
      <x v="443"/>
      <x v="972"/>
      <x/>
      <x/>
      <x v="5"/>
      <x v="1569"/>
    </i>
    <i r="5">
      <x v="1570"/>
    </i>
    <i r="4">
      <x v="3"/>
      <x v="1568"/>
    </i>
    <i r="5">
      <x v="1567"/>
    </i>
    <i r="1">
      <x v="974"/>
      <x/>
      <x/>
      <x v="14"/>
      <x v="1572"/>
    </i>
    <i r="1">
      <x v="971"/>
      <x/>
      <x/>
      <x v="5"/>
      <x v="1566"/>
    </i>
    <i r="1">
      <x v="336"/>
      <x/>
      <x/>
      <x v="13"/>
      <x v="534"/>
    </i>
    <i r="1">
      <x v="8"/>
      <x/>
      <x/>
      <x v="3"/>
      <x v="18"/>
    </i>
    <i r="1">
      <x v="973"/>
      <x/>
      <x/>
      <x v="6"/>
      <x v="1571"/>
    </i>
    <i r="1">
      <x v="882"/>
      <x/>
      <x/>
      <x v="1"/>
      <x v="1449"/>
    </i>
    <i r="1">
      <x v="337"/>
      <x/>
      <x/>
      <x v="16"/>
      <x v="535"/>
    </i>
    <i r="1">
      <x v="970"/>
      <x/>
      <x/>
      <x v="5"/>
      <x v="1565"/>
    </i>
    <i r="1">
      <x v="969"/>
      <x/>
      <x/>
      <x v="3"/>
      <x v="1564"/>
    </i>
    <i>
      <x v="114"/>
      <x v="131"/>
      <x/>
      <x/>
      <x v="1"/>
      <x v="192"/>
    </i>
    <i r="5">
      <x v="191"/>
    </i>
    <i r="1">
      <x v="76"/>
      <x/>
      <x/>
      <x v="9"/>
      <x v="121"/>
    </i>
    <i r="1">
      <x v="179"/>
      <x/>
      <x/>
      <x v="9"/>
      <x v="249"/>
    </i>
    <i r="1">
      <x v="79"/>
      <x/>
      <x/>
      <x v="3"/>
      <x v="125"/>
    </i>
    <i r="5">
      <x v="124"/>
    </i>
    <i r="1">
      <x v="135"/>
      <x/>
      <x/>
      <x v="9"/>
      <x v="198"/>
    </i>
    <i r="1">
      <x v="75"/>
      <x/>
      <x/>
      <x v="1"/>
      <x v="120"/>
    </i>
    <i r="1">
      <x v="78"/>
      <x/>
      <x/>
      <x v="2"/>
      <x v="123"/>
    </i>
    <i r="1">
      <x v="402"/>
      <x/>
      <x/>
      <x v="13"/>
      <x v="623"/>
    </i>
    <i r="1">
      <x v="69"/>
      <x/>
      <x/>
      <x v="1"/>
      <x v="104"/>
    </i>
    <i r="1">
      <x v="401"/>
      <x/>
      <x/>
      <x v="3"/>
      <x v="622"/>
    </i>
    <i>
      <x v="524"/>
      <x v="527"/>
      <x/>
      <x/>
      <x v="1"/>
      <x v="767"/>
    </i>
    <i r="1">
      <x v="570"/>
      <x/>
      <x/>
      <x v="3"/>
      <x v="874"/>
    </i>
    <i r="5">
      <x v="875"/>
    </i>
    <i r="1">
      <x v="1057"/>
      <x/>
      <x/>
      <x v="1"/>
      <x v="1685"/>
    </i>
    <i r="1">
      <x v="1055"/>
      <x/>
      <x/>
      <x v="3"/>
      <x v="1683"/>
    </i>
    <i r="5">
      <x v="1682"/>
    </i>
    <i r="1">
      <x v="1074"/>
      <x/>
      <x/>
      <x v="1"/>
      <x v="1748"/>
    </i>
    <i r="1">
      <x v="862"/>
      <x/>
      <x/>
      <x v="1"/>
      <x v="1420"/>
    </i>
    <i r="5">
      <x v="1419"/>
    </i>
    <i r="1">
      <x v="653"/>
      <x/>
      <x/>
      <x v="3"/>
      <x v="1079"/>
    </i>
    <i r="1">
      <x v="1075"/>
      <x/>
      <x/>
      <x v="15"/>
      <x v="1749"/>
    </i>
    <i r="1">
      <x v="917"/>
      <x/>
      <x/>
      <x v="3"/>
      <x v="1493"/>
    </i>
    <i r="1">
      <x v="1073"/>
      <x/>
      <x/>
      <x v="1"/>
      <x v="1747"/>
    </i>
    <i>
      <x v="29"/>
      <x v="113"/>
      <x/>
      <x/>
      <x/>
      <x v="168"/>
    </i>
    <i r="1">
      <x v="120"/>
      <x/>
      <x/>
      <x v="9"/>
      <x v="177"/>
    </i>
    <i r="1">
      <x v="112"/>
      <x/>
      <x/>
      <x v="3"/>
      <x v="166"/>
    </i>
    <i r="4">
      <x v="6"/>
      <x v="167"/>
    </i>
    <i r="1">
      <x v="118"/>
      <x/>
      <x/>
      <x v="1"/>
      <x v="173"/>
    </i>
    <i r="1">
      <x v="114"/>
      <x/>
      <x/>
      <x v="1"/>
      <x v="169"/>
    </i>
    <i r="1">
      <x v="116"/>
      <x/>
      <x/>
      <x/>
      <x v="171"/>
    </i>
    <i r="1">
      <x v="117"/>
      <x/>
      <x/>
      <x v="6"/>
      <x v="172"/>
    </i>
    <i r="1">
      <x v="115"/>
      <x/>
      <x/>
      <x v="3"/>
      <x v="170"/>
    </i>
    <i r="1">
      <x v="121"/>
      <x/>
      <x/>
      <x v="3"/>
      <x v="178"/>
    </i>
    <i r="1">
      <x v="119"/>
      <x/>
      <x/>
      <x v="12"/>
      <x v="176"/>
    </i>
    <i r="4">
      <x v="5"/>
      <x v="174"/>
    </i>
    <i r="4">
      <x/>
      <x v="175"/>
    </i>
    <i>
      <x v="456"/>
      <x v="687"/>
      <x/>
      <x/>
      <x v="9"/>
      <x v="1141"/>
    </i>
    <i r="1">
      <x v="836"/>
      <x/>
      <x/>
      <x v="9"/>
      <x v="1387"/>
    </i>
    <i r="5">
      <x v="1388"/>
    </i>
    <i r="1">
      <x v="686"/>
      <x/>
      <x/>
      <x v="9"/>
      <x v="1140"/>
    </i>
    <i r="1">
      <x v="870"/>
      <x/>
      <x/>
      <x v="3"/>
      <x v="1429"/>
    </i>
    <i r="1">
      <x v="868"/>
      <x/>
      <x/>
      <x v="9"/>
      <x v="1426"/>
    </i>
    <i r="1">
      <x v="384"/>
      <x/>
      <x/>
      <x v="16"/>
      <x v="603"/>
    </i>
    <i r="1">
      <x v="598"/>
      <x/>
      <x/>
      <x v="9"/>
      <x v="956"/>
    </i>
    <i r="1">
      <x v="599"/>
      <x/>
      <x/>
      <x v="9"/>
      <x v="957"/>
    </i>
    <i r="1">
      <x v="838"/>
      <x/>
      <x/>
      <x v="9"/>
      <x v="1390"/>
    </i>
    <i r="1">
      <x v="990"/>
      <x/>
      <x/>
      <x v="9"/>
      <x v="1591"/>
    </i>
    <i>
      <x v="501"/>
      <x v="445"/>
      <x/>
      <x/>
      <x v="7"/>
      <x v="675"/>
    </i>
    <i r="1">
      <x v="1057"/>
      <x/>
      <x/>
      <x v="1"/>
      <x v="1685"/>
    </i>
    <i r="1">
      <x v="233"/>
      <x/>
      <x/>
      <x v="3"/>
      <x v="332"/>
    </i>
    <i r="1">
      <x v="723"/>
      <x/>
      <x/>
      <x v="3"/>
      <x v="1179"/>
    </i>
    <i r="1">
      <x v="874"/>
      <x/>
      <x/>
      <x v="1"/>
      <x v="1433"/>
    </i>
    <i r="1">
      <x v="915"/>
      <x/>
      <x/>
      <x v="1"/>
      <x v="1490"/>
    </i>
    <i r="1">
      <x v="1056"/>
      <x/>
      <x/>
      <x v="6"/>
      <x v="1684"/>
    </i>
    <i r="1">
      <x v="575"/>
      <x/>
      <x/>
      <x v="8"/>
      <x v="880"/>
    </i>
    <i r="1">
      <x v="1058"/>
      <x/>
      <x/>
      <x v="16"/>
      <x v="1686"/>
    </i>
    <i r="1">
      <x v="574"/>
      <x/>
      <x/>
      <x v="1"/>
      <x v="879"/>
    </i>
    <i>
      <x v="380"/>
      <x v="586"/>
      <x/>
      <x/>
      <x v="7"/>
      <x v="911"/>
    </i>
    <i r="1">
      <x v="861"/>
      <x/>
      <x/>
      <x v="5"/>
      <x v="1418"/>
    </i>
    <i r="1">
      <x v="606"/>
      <x/>
      <x/>
      <x v="3"/>
      <x v="981"/>
    </i>
    <i r="4">
      <x v="9"/>
      <x v="982"/>
    </i>
    <i r="1">
      <x v="677"/>
      <x/>
      <x/>
      <x v="7"/>
      <x v="1131"/>
    </i>
    <i r="1">
      <x v="480"/>
      <x/>
      <x/>
      <x v="9"/>
      <x v="715"/>
    </i>
    <i r="1">
      <x v="834"/>
      <x/>
      <x/>
      <x v="9"/>
      <x v="1385"/>
    </i>
    <i>
      <x v="19"/>
      <x v="72"/>
      <x/>
      <x/>
      <x v="3"/>
      <x v="112"/>
    </i>
    <i r="5">
      <x v="114"/>
    </i>
    <i r="5">
      <x v="109"/>
    </i>
    <i r="5">
      <x v="110"/>
    </i>
    <i r="5">
      <x v="113"/>
    </i>
    <i r="5">
      <x v="111"/>
    </i>
    <i r="4">
      <x v="7"/>
      <x v="115"/>
    </i>
    <i r="1">
      <x v="64"/>
      <x/>
      <x/>
      <x/>
      <x v="96"/>
    </i>
    <i r="1">
      <x v="63"/>
      <x/>
      <x/>
      <x v="1"/>
      <x v="95"/>
    </i>
    <i r="1">
      <x v="71"/>
      <x/>
      <x/>
      <x v="1"/>
      <x v="108"/>
    </i>
    <i r="4">
      <x v="3"/>
      <x v="106"/>
    </i>
    <i r="4">
      <x v="5"/>
      <x v="107"/>
    </i>
    <i r="1">
      <x v="68"/>
      <x/>
      <x/>
      <x v="3"/>
      <x v="102"/>
    </i>
    <i r="4">
      <x v="1"/>
      <x v="103"/>
    </i>
    <i r="1">
      <x v="66"/>
      <x/>
      <x/>
      <x v="5"/>
      <x v="100"/>
    </i>
    <i r="5">
      <x v="99"/>
    </i>
    <i r="5">
      <x v="98"/>
    </i>
    <i r="1">
      <x v="67"/>
      <x/>
      <x/>
      <x v="3"/>
      <x v="101"/>
    </i>
    <i r="1">
      <x v="69"/>
      <x/>
      <x/>
      <x v="1"/>
      <x v="104"/>
    </i>
    <i r="1">
      <x v="65"/>
      <x/>
      <x/>
      <x v="13"/>
      <x v="97"/>
    </i>
    <i r="1">
      <x v="70"/>
      <x/>
      <x/>
      <x v="6"/>
      <x v="105"/>
    </i>
    <i>
      <x v="108"/>
      <x v="378"/>
      <x/>
      <x/>
      <x v="1"/>
      <x v="596"/>
    </i>
    <i r="1">
      <x v="381"/>
      <x/>
      <x/>
      <x v="3"/>
      <x v="599"/>
    </i>
    <i r="1">
      <x v="190"/>
      <x/>
      <x/>
      <x v="3"/>
      <x v="270"/>
    </i>
    <i r="1">
      <x v="173"/>
      <x/>
      <x/>
      <x v="3"/>
      <x v="243"/>
    </i>
    <i r="1">
      <x v="121"/>
      <x/>
      <x/>
      <x v="3"/>
      <x v="178"/>
    </i>
    <i r="1">
      <x v="379"/>
      <x/>
      <x/>
      <x v="3"/>
      <x v="597"/>
    </i>
    <i r="1">
      <x v="382"/>
      <x/>
      <x/>
      <x v="3"/>
      <x v="601"/>
    </i>
    <i r="5">
      <x v="600"/>
    </i>
    <i r="1">
      <x v="377"/>
      <x/>
      <x/>
      <x v="3"/>
      <x v="595"/>
    </i>
    <i r="1">
      <x v="175"/>
      <x/>
      <x/>
      <x v="3"/>
      <x v="245"/>
    </i>
    <i r="1">
      <x v="380"/>
      <x/>
      <x/>
      <x v="3"/>
      <x v="598"/>
    </i>
    <i>
      <x v="420"/>
      <x v="51"/>
      <x/>
      <x/>
      <x v="9"/>
      <x v="78"/>
    </i>
    <i r="1">
      <x v="449"/>
      <x/>
      <x/>
      <x v="5"/>
      <x v="679"/>
    </i>
    <i r="1">
      <x v="292"/>
      <x/>
      <x/>
      <x v="9"/>
      <x v="477"/>
    </i>
    <i r="1">
      <x v="666"/>
      <x/>
      <x/>
      <x v="3"/>
      <x v="1104"/>
    </i>
    <i r="1">
      <x v="923"/>
      <x/>
      <x/>
      <x v="5"/>
      <x v="1503"/>
    </i>
    <i r="5">
      <x v="1504"/>
    </i>
    <i r="1">
      <x v="922"/>
      <x/>
      <x/>
      <x v="9"/>
      <x v="1502"/>
    </i>
    <i r="1">
      <x v="919"/>
      <x/>
      <x/>
      <x v="9"/>
      <x v="1497"/>
    </i>
    <i r="1">
      <x v="920"/>
      <x/>
      <x/>
      <x/>
      <x v="1500"/>
    </i>
    <i r="4">
      <x v="3"/>
      <x v="1498"/>
    </i>
    <i r="5">
      <x v="1499"/>
    </i>
    <i r="1">
      <x v="284"/>
      <x/>
      <x/>
      <x v="5"/>
      <x v="466"/>
    </i>
    <i r="1">
      <x v="921"/>
      <x/>
      <x/>
      <x v="3"/>
      <x v="1501"/>
    </i>
    <i>
      <x v="138"/>
      <x v="445"/>
      <x/>
      <x/>
      <x v="7"/>
      <x v="675"/>
    </i>
    <i r="1">
      <x v="409"/>
      <x/>
      <x/>
      <x v="4"/>
      <x v="630"/>
    </i>
    <i>
      <x v="486"/>
      <x v="243"/>
      <x/>
      <x/>
      <x v="1"/>
      <x v="370"/>
    </i>
    <i r="1">
      <x v="1033"/>
      <x/>
      <x/>
      <x v="5"/>
      <x v="1657"/>
    </i>
    <i r="4">
      <x v="3"/>
      <x v="1656"/>
    </i>
    <i r="1">
      <x v="560"/>
      <x/>
      <x/>
      <x v="3"/>
      <x v="841"/>
    </i>
    <i r="1">
      <x v="7"/>
      <x/>
      <x/>
      <x v="3"/>
      <x v="17"/>
    </i>
    <i r="1">
      <x v="805"/>
      <x/>
      <x/>
      <x v="16"/>
      <x v="1340"/>
    </i>
    <i r="1">
      <x v="286"/>
      <x/>
      <x/>
      <x v="11"/>
      <x v="469"/>
    </i>
    <i r="1">
      <x v="505"/>
      <x/>
      <x/>
      <x v="3"/>
      <x v="745"/>
    </i>
    <i r="1">
      <x v="1031"/>
      <x/>
      <x/>
      <x v="2"/>
      <x v="1653"/>
    </i>
    <i r="1">
      <x v="446"/>
      <x/>
      <x/>
      <x v="3"/>
      <x v="676"/>
    </i>
    <i r="1">
      <x v="1032"/>
      <x/>
      <x/>
      <x v="1"/>
      <x v="1655"/>
    </i>
    <i r="4">
      <x v="3"/>
      <x v="1654"/>
    </i>
    <i>
      <x v="556"/>
      <x v="243"/>
      <x/>
      <x/>
      <x v="1"/>
      <x v="370"/>
    </i>
    <i r="1">
      <x v="1095"/>
      <x/>
      <x/>
      <x/>
      <x v="1778"/>
    </i>
    <i r="1">
      <x v="355"/>
      <x/>
      <x/>
      <x v="3"/>
      <x v="573"/>
    </i>
    <i r="1">
      <x v="1098"/>
      <x/>
      <x/>
      <x v="3"/>
      <x v="1782"/>
    </i>
    <i r="5">
      <x v="1781"/>
    </i>
    <i r="1">
      <x v="474"/>
      <x/>
      <x/>
      <x v="1"/>
      <x v="709"/>
    </i>
    <i r="1">
      <x v="509"/>
      <x/>
      <x/>
      <x v="3"/>
      <x v="749"/>
    </i>
    <i r="1">
      <x v="516"/>
      <x/>
      <x/>
      <x v="3"/>
      <x v="756"/>
    </i>
    <i r="1">
      <x v="1097"/>
      <x/>
      <x/>
      <x v="4"/>
      <x v="1780"/>
    </i>
    <i r="1">
      <x v="338"/>
      <x/>
      <x/>
      <x v="1"/>
      <x v="536"/>
    </i>
    <i r="1">
      <x v="1096"/>
      <x/>
      <x/>
      <x v="16"/>
      <x v="1779"/>
    </i>
    <i>
      <x v="183"/>
      <x v="280"/>
      <x/>
      <x/>
      <x v="3"/>
      <x v="456"/>
    </i>
    <i r="1">
      <x v="543"/>
      <x/>
      <x/>
      <x v="3"/>
      <x v="785"/>
    </i>
    <i r="1">
      <x v="547"/>
      <x/>
      <x/>
      <x v="9"/>
      <x v="789"/>
    </i>
    <i r="1">
      <x v="542"/>
      <x/>
      <x/>
      <x v="3"/>
      <x v="784"/>
    </i>
    <i r="5">
      <x v="783"/>
    </i>
    <i r="1">
      <x v="546"/>
      <x/>
      <x/>
      <x v="3"/>
      <x v="788"/>
    </i>
    <i r="1">
      <x v="541"/>
      <x/>
      <x/>
      <x v="3"/>
      <x v="781"/>
    </i>
    <i r="4">
      <x v="1"/>
      <x v="782"/>
    </i>
    <i r="1">
      <x v="544"/>
      <x/>
      <x/>
      <x v="1"/>
      <x v="786"/>
    </i>
    <i r="1">
      <x v="545"/>
      <x/>
      <x/>
      <x v="1"/>
      <x v="787"/>
    </i>
    <i r="1">
      <x v="540"/>
      <x/>
      <x/>
      <x v="1"/>
      <x v="780"/>
    </i>
    <i r="1">
      <x v="204"/>
      <x/>
      <x/>
      <x v="3"/>
      <x v="301"/>
    </i>
    <i>
      <x v="574"/>
      <x v="1118"/>
      <x/>
      <x/>
      <x v="5"/>
      <x v="1816"/>
    </i>
    <i r="5">
      <x v="1817"/>
    </i>
    <i r="4">
      <x v="3"/>
      <x v="1813"/>
    </i>
    <i r="5">
      <x v="1812"/>
    </i>
    <i r="5">
      <x v="1815"/>
    </i>
    <i r="5">
      <x v="1814"/>
    </i>
    <i r="4">
      <x v="1"/>
      <x v="1819"/>
    </i>
    <i r="4">
      <x v="8"/>
      <x v="1818"/>
    </i>
    <i r="1">
      <x v="558"/>
      <x/>
      <x/>
      <x v="9"/>
      <x v="838"/>
    </i>
    <i r="1">
      <x v="1117"/>
      <x/>
      <x/>
      <x v="9"/>
      <x v="1811"/>
    </i>
    <i r="1">
      <x v="455"/>
      <x/>
      <x/>
      <x v="4"/>
      <x v="685"/>
    </i>
    <i r="1">
      <x v="1116"/>
      <x/>
      <x/>
      <x v="9"/>
      <x v="1810"/>
    </i>
    <i r="1">
      <x v="338"/>
      <x/>
      <x/>
      <x v="1"/>
      <x v="536"/>
    </i>
    <i r="1">
      <x v="968"/>
      <x/>
      <x/>
      <x v="7"/>
      <x v="1563"/>
    </i>
    <i r="4">
      <x v="9"/>
      <x v="1562"/>
    </i>
    <i r="1">
      <x v="1120"/>
      <x/>
      <x/>
      <x v="7"/>
      <x v="1821"/>
    </i>
    <i r="1">
      <x v="1119"/>
      <x/>
      <x/>
      <x v="9"/>
      <x v="1820"/>
    </i>
    <i r="1">
      <x v="1115"/>
      <x/>
      <x/>
      <x v="3"/>
      <x v="1809"/>
    </i>
    <i>
      <x v="453"/>
      <x v="280"/>
      <x/>
      <x/>
      <x v="3"/>
      <x v="456"/>
    </i>
    <i r="1">
      <x v="985"/>
      <x/>
      <x/>
      <x v="3"/>
      <x v="1586"/>
    </i>
    <i r="1">
      <x v="900"/>
      <x/>
      <x/>
      <x v="6"/>
      <x v="1475"/>
    </i>
    <i r="4">
      <x v="3"/>
      <x v="1474"/>
    </i>
    <i r="1">
      <x v="285"/>
      <x/>
      <x/>
      <x v="2"/>
      <x v="467"/>
    </i>
    <i r="4">
      <x v="14"/>
      <x v="468"/>
    </i>
    <i r="1">
      <x v="17"/>
      <x/>
      <x/>
      <x v="3"/>
      <x v="29"/>
    </i>
    <i r="1">
      <x v="144"/>
      <x/>
      <x/>
      <x v="3"/>
      <x v="209"/>
    </i>
    <i r="1">
      <x v="701"/>
      <x/>
      <x/>
      <x v="5"/>
      <x v="1155"/>
    </i>
    <i r="1">
      <x v="986"/>
      <x/>
      <x/>
      <x v="9"/>
      <x v="1587"/>
    </i>
    <i r="1">
      <x v="984"/>
      <x/>
      <x/>
      <x/>
      <x v="1585"/>
    </i>
    <i r="1">
      <x v="344"/>
      <x/>
      <x/>
      <x v="3"/>
      <x v="559"/>
    </i>
    <i>
      <x v="238"/>
      <x v="196"/>
      <x/>
      <x/>
      <x v="9"/>
      <x v="276"/>
    </i>
    <i r="4">
      <x v="1"/>
      <x v="277"/>
    </i>
    <i r="1">
      <x v="666"/>
      <x/>
      <x/>
      <x v="3"/>
      <x v="1104"/>
    </i>
    <i r="1">
      <x v="661"/>
      <x/>
      <x/>
      <x v="1"/>
      <x v="1092"/>
    </i>
    <i r="4">
      <x v="7"/>
      <x v="1091"/>
    </i>
    <i r="5">
      <x v="1090"/>
    </i>
    <i r="1">
      <x v="659"/>
      <x/>
      <x/>
      <x v="5"/>
      <x v="1087"/>
    </i>
    <i r="4">
      <x v="3"/>
      <x v="1086"/>
    </i>
    <i r="4">
      <x/>
      <x v="1088"/>
    </i>
    <i r="1">
      <x v="663"/>
      <x/>
      <x/>
      <x v="16"/>
      <x v="1097"/>
    </i>
    <i r="4">
      <x v="9"/>
      <x v="1096"/>
    </i>
    <i r="1">
      <x v="660"/>
      <x/>
      <x/>
      <x v="1"/>
      <x v="1089"/>
    </i>
    <i r="1">
      <x v="664"/>
      <x/>
      <x/>
      <x v="7"/>
      <x v="1099"/>
    </i>
    <i r="4">
      <x v="9"/>
      <x v="1098"/>
    </i>
    <i r="1">
      <x v="665"/>
      <x/>
      <x/>
      <x v="1"/>
      <x v="1102"/>
    </i>
    <i r="5">
      <x v="1103"/>
    </i>
    <i r="4">
      <x v="3"/>
      <x v="1100"/>
    </i>
    <i r="5">
      <x v="1101"/>
    </i>
    <i r="1">
      <x v="662"/>
      <x/>
      <x/>
      <x/>
      <x v="1093"/>
    </i>
    <i r="4">
      <x v="1"/>
      <x v="1095"/>
    </i>
    <i r="4">
      <x v="7"/>
      <x v="1094"/>
    </i>
    <i r="1">
      <x v="658"/>
      <x/>
      <x/>
      <x v="3"/>
      <x v="1085"/>
    </i>
    <i>
      <x v="26"/>
      <x v="100"/>
      <x/>
      <x/>
      <x v="1"/>
      <x v="152"/>
    </i>
    <i r="1">
      <x v="96"/>
      <x/>
      <x/>
      <x v="7"/>
      <x v="148"/>
    </i>
    <i r="4">
      <x v="15"/>
      <x v="147"/>
    </i>
    <i r="5">
      <x v="146"/>
    </i>
    <i r="1">
      <x v="97"/>
      <x/>
      <x/>
      <x/>
      <x v="149"/>
    </i>
    <i r="1">
      <x v="102"/>
      <x/>
      <x/>
      <x v="1"/>
      <x v="154"/>
    </i>
    <i r="1">
      <x v="103"/>
      <x/>
      <x/>
      <x v="1"/>
      <x v="155"/>
    </i>
    <i r="1">
      <x v="101"/>
      <x/>
      <x/>
      <x v="1"/>
      <x v="153"/>
    </i>
    <i r="1">
      <x v="98"/>
      <x/>
      <x/>
      <x v="9"/>
      <x v="150"/>
    </i>
    <i r="1">
      <x v="104"/>
      <x/>
      <x/>
      <x v="1"/>
      <x v="156"/>
    </i>
    <i r="5">
      <x v="157"/>
    </i>
    <i r="5">
      <x v="158"/>
    </i>
    <i r="1">
      <x v="95"/>
      <x/>
      <x/>
      <x v="1"/>
      <x v="145"/>
    </i>
    <i r="1">
      <x v="99"/>
      <x/>
      <x/>
      <x v="13"/>
      <x v="151"/>
    </i>
    <i>
      <x v="43"/>
      <x v="159"/>
      <x/>
      <x/>
      <x v="6"/>
      <x v="228"/>
    </i>
    <i r="4">
      <x/>
      <x v="227"/>
    </i>
    <i r="1">
      <x v="157"/>
      <x/>
      <x/>
      <x v="9"/>
      <x v="223"/>
    </i>
    <i r="5">
      <x v="225"/>
    </i>
    <i r="5">
      <x v="224"/>
    </i>
    <i r="1">
      <x v="118"/>
      <x/>
      <x/>
      <x v="1"/>
      <x v="173"/>
    </i>
    <i r="1">
      <x v="114"/>
      <x/>
      <x/>
      <x v="1"/>
      <x v="169"/>
    </i>
    <i r="1">
      <x v="160"/>
      <x/>
      <x/>
      <x v="9"/>
      <x v="229"/>
    </i>
    <i r="1">
      <x v="156"/>
      <x/>
      <x/>
      <x/>
      <x v="222"/>
    </i>
    <i r="1">
      <x v="161"/>
      <x/>
      <x/>
      <x v="5"/>
      <x v="230"/>
    </i>
    <i r="1">
      <x v="154"/>
      <x/>
      <x/>
      <x v="4"/>
      <x v="220"/>
    </i>
    <i r="1">
      <x v="155"/>
      <x/>
      <x/>
      <x v="4"/>
      <x v="221"/>
    </i>
    <i r="1">
      <x v="158"/>
      <x/>
      <x/>
      <x/>
      <x v="226"/>
    </i>
    <i>
      <x v="254"/>
      <x v="445"/>
      <x/>
      <x/>
      <x v="7"/>
      <x v="675"/>
    </i>
    <i>
      <x v="255"/>
      <x v="445"/>
      <x/>
      <x/>
      <x v="7"/>
      <x v="675"/>
    </i>
    <i>
      <x v="462"/>
      <x v="996"/>
      <x/>
      <x/>
      <x v="5"/>
      <x v="1600"/>
    </i>
    <i r="5">
      <x v="1599"/>
    </i>
    <i r="4">
      <x v="3"/>
      <x v="1597"/>
    </i>
    <i r="5">
      <x v="1598"/>
    </i>
    <i r="1">
      <x v="611"/>
      <x/>
      <x/>
      <x v="13"/>
      <x v="987"/>
    </i>
    <i r="1">
      <x v="594"/>
      <x/>
      <x/>
      <x v="7"/>
      <x v="946"/>
    </i>
    <i r="1">
      <x v="478"/>
      <x/>
      <x/>
      <x/>
      <x v="713"/>
    </i>
    <i r="1">
      <x v="480"/>
      <x/>
      <x/>
      <x v="9"/>
      <x v="715"/>
    </i>
    <i r="1">
      <x v="603"/>
      <x/>
      <x/>
      <x v="14"/>
      <x v="968"/>
    </i>
    <i>
      <x v="164"/>
      <x v="496"/>
      <x/>
      <x/>
      <x v="4"/>
      <x v="735"/>
    </i>
    <i r="1">
      <x v="136"/>
      <x/>
      <x/>
      <x v="3"/>
      <x v="200"/>
    </i>
    <i r="4">
      <x v="4"/>
      <x v="199"/>
    </i>
    <i r="1">
      <x v="71"/>
      <x/>
      <x/>
      <x v="1"/>
      <x v="108"/>
    </i>
    <i r="4">
      <x v="3"/>
      <x v="106"/>
    </i>
    <i r="4">
      <x v="5"/>
      <x v="107"/>
    </i>
    <i r="1">
      <x v="76"/>
      <x/>
      <x/>
      <x v="9"/>
      <x v="121"/>
    </i>
    <i r="1">
      <x v="68"/>
      <x/>
      <x/>
      <x v="3"/>
      <x v="102"/>
    </i>
    <i r="4">
      <x v="1"/>
      <x v="103"/>
    </i>
    <i r="1">
      <x v="132"/>
      <x/>
      <x/>
      <x v="3"/>
      <x v="193"/>
    </i>
    <i r="1">
      <x v="78"/>
      <x/>
      <x/>
      <x v="2"/>
      <x v="123"/>
    </i>
    <i r="1">
      <x v="495"/>
      <x/>
      <x/>
      <x v="5"/>
      <x v="732"/>
    </i>
    <i r="5">
      <x v="731"/>
    </i>
    <i r="5">
      <x v="733"/>
    </i>
    <i r="4">
      <x/>
      <x v="734"/>
    </i>
    <i r="1">
      <x v="67"/>
      <x/>
      <x/>
      <x v="3"/>
      <x v="101"/>
    </i>
    <i r="1">
      <x v="80"/>
      <x/>
      <x/>
      <x v="3"/>
      <x v="126"/>
    </i>
    <i>
      <x v="73"/>
      <x v="290"/>
      <x/>
      <x/>
      <x v="5"/>
      <x v="475"/>
    </i>
    <i r="4">
      <x v="3"/>
      <x v="473"/>
    </i>
    <i r="5">
      <x v="474"/>
    </i>
    <i r="1">
      <x v="292"/>
      <x/>
      <x/>
      <x v="9"/>
      <x v="477"/>
    </i>
    <i r="1">
      <x v="293"/>
      <x/>
      <x/>
      <x v="1"/>
      <x v="479"/>
    </i>
    <i r="4">
      <x v="9"/>
      <x v="478"/>
    </i>
    <i r="1">
      <x v="297"/>
      <x/>
      <x/>
      <x v="3"/>
      <x v="483"/>
    </i>
    <i r="5">
      <x v="484"/>
    </i>
    <i r="1">
      <x v="291"/>
      <x/>
      <x/>
      <x v="7"/>
      <x v="476"/>
    </i>
    <i r="1">
      <x v="295"/>
      <x/>
      <x/>
      <x v="5"/>
      <x v="481"/>
    </i>
    <i r="1">
      <x v="294"/>
      <x/>
      <x/>
      <x v="7"/>
      <x v="480"/>
    </i>
    <i r="1">
      <x v="90"/>
      <x/>
      <x/>
      <x v="6"/>
      <x v="140"/>
    </i>
    <i r="1">
      <x v="296"/>
      <x/>
      <x/>
      <x v="9"/>
      <x v="482"/>
    </i>
    <i r="1">
      <x v="298"/>
      <x/>
      <x/>
      <x v="5"/>
      <x v="485"/>
    </i>
    <i>
      <x v="336"/>
      <x v="378"/>
      <x/>
      <x/>
      <x v="1"/>
      <x v="596"/>
    </i>
    <i r="1">
      <x v="381"/>
      <x/>
      <x/>
      <x v="3"/>
      <x v="599"/>
    </i>
    <i r="1">
      <x v="792"/>
      <x/>
      <x/>
      <x v="1"/>
      <x v="1316"/>
    </i>
    <i>
      <x v="218"/>
      <x v="623"/>
      <x/>
      <x/>
      <x v="5"/>
      <x v="1038"/>
    </i>
    <i r="5">
      <x v="1035"/>
    </i>
    <i r="5">
      <x v="1036"/>
    </i>
    <i r="5">
      <x v="1037"/>
    </i>
    <i r="4">
      <x v="7"/>
      <x v="1040"/>
    </i>
    <i r="5">
      <x v="1041"/>
    </i>
    <i r="4">
      <x v="1"/>
      <x v="1042"/>
    </i>
    <i r="4">
      <x v="9"/>
      <x v="1039"/>
    </i>
    <i r="4">
      <x v="15"/>
      <x v="1034"/>
    </i>
    <i r="1">
      <x v="622"/>
      <x/>
      <x/>
      <x v="7"/>
      <x v="1028"/>
    </i>
    <i r="5">
      <x v="1029"/>
    </i>
    <i r="5">
      <x v="1031"/>
    </i>
    <i r="5">
      <x v="1032"/>
    </i>
    <i r="5">
      <x v="1033"/>
    </i>
    <i r="5">
      <x v="1030"/>
    </i>
    <i r="4">
      <x v="14"/>
      <x v="1024"/>
    </i>
    <i r="5">
      <x v="1025"/>
    </i>
    <i r="5">
      <x v="1027"/>
    </i>
    <i r="5">
      <x v="1026"/>
    </i>
    <i r="4">
      <x v="5"/>
      <x v="1023"/>
    </i>
    <i r="1">
      <x v="620"/>
      <x/>
      <x/>
      <x/>
      <x v="1020"/>
    </i>
    <i r="1">
      <x v="621"/>
      <x/>
      <x/>
      <x v="5"/>
      <x v="1021"/>
    </i>
    <i r="4">
      <x/>
      <x v="1022"/>
    </i>
    <i r="1">
      <x v="624"/>
      <x/>
      <x/>
      <x v="9"/>
      <x v="1043"/>
    </i>
    <i r="1">
      <x v="619"/>
      <x/>
      <x/>
      <x v="7"/>
      <x v="1019"/>
    </i>
    <i>
      <x v="355"/>
      <x v="826"/>
      <x/>
      <x/>
      <x/>
      <x v="1371"/>
    </i>
    <i r="4">
      <x v="1"/>
      <x v="1374"/>
    </i>
    <i r="5">
      <x v="1372"/>
    </i>
    <i r="5">
      <x v="1373"/>
    </i>
    <i r="1">
      <x v="828"/>
      <x/>
      <x/>
      <x v="6"/>
      <x v="1376"/>
    </i>
    <i r="1">
      <x v="288"/>
      <x/>
      <x/>
      <x v="3"/>
      <x v="471"/>
    </i>
    <i r="1">
      <x v="160"/>
      <x/>
      <x/>
      <x v="9"/>
      <x v="229"/>
    </i>
    <i r="1">
      <x v="547"/>
      <x/>
      <x/>
      <x v="9"/>
      <x v="789"/>
    </i>
    <i r="1">
      <x v="102"/>
      <x/>
      <x/>
      <x v="1"/>
      <x v="154"/>
    </i>
    <i r="1">
      <x v="313"/>
      <x/>
      <x/>
      <x v="9"/>
      <x v="501"/>
    </i>
    <i r="1">
      <x v="544"/>
      <x/>
      <x/>
      <x v="1"/>
      <x v="786"/>
    </i>
    <i r="1">
      <x v="545"/>
      <x/>
      <x/>
      <x v="1"/>
      <x v="787"/>
    </i>
    <i r="1">
      <x v="827"/>
      <x/>
      <x/>
      <x v="1"/>
      <x v="1375"/>
    </i>
    <i>
      <x v="178"/>
      <x v="72"/>
      <x/>
      <x/>
      <x v="3"/>
      <x v="112"/>
    </i>
    <i r="5">
      <x v="114"/>
    </i>
    <i r="5">
      <x v="109"/>
    </i>
    <i r="5">
      <x v="110"/>
    </i>
    <i r="5">
      <x v="113"/>
    </i>
    <i r="5">
      <x v="111"/>
    </i>
    <i r="4">
      <x v="7"/>
      <x v="115"/>
    </i>
    <i r="1">
      <x v="496"/>
      <x/>
      <x/>
      <x v="4"/>
      <x v="735"/>
    </i>
    <i r="1">
      <x v="136"/>
      <x/>
      <x/>
      <x v="3"/>
      <x v="200"/>
    </i>
    <i r="4">
      <x v="4"/>
      <x v="199"/>
    </i>
    <i r="1">
      <x v="68"/>
      <x/>
      <x/>
      <x v="3"/>
      <x v="102"/>
    </i>
    <i r="4">
      <x v="1"/>
      <x v="103"/>
    </i>
    <i r="1">
      <x v="402"/>
      <x/>
      <x/>
      <x v="13"/>
      <x v="623"/>
    </i>
    <i r="1">
      <x v="532"/>
      <x/>
      <x/>
      <x v="3"/>
      <x v="772"/>
    </i>
    <i r="1">
      <x v="533"/>
      <x/>
      <x/>
      <x v="1"/>
      <x v="773"/>
    </i>
    <i r="1">
      <x v="535"/>
      <x/>
      <x/>
      <x v="4"/>
      <x v="775"/>
    </i>
    <i r="1">
      <x v="534"/>
      <x/>
      <x/>
      <x v="4"/>
      <x v="774"/>
    </i>
    <i>
      <x v="598"/>
      <x v="182"/>
      <x/>
      <x/>
      <x v="3"/>
      <x v="252"/>
    </i>
    <i r="1">
      <x v="185"/>
      <x/>
      <x/>
      <x v="3"/>
      <x v="265"/>
    </i>
    <i r="1">
      <x v="1143"/>
      <x/>
      <x/>
      <x v="3"/>
      <x v="1860"/>
    </i>
    <i r="1">
      <x v="70"/>
      <x/>
      <x/>
      <x v="6"/>
      <x v="105"/>
    </i>
    <i r="1">
      <x v="1142"/>
      <x/>
      <x/>
      <x v="9"/>
      <x v="1859"/>
    </i>
    <i>
      <x v="347"/>
      <x v="280"/>
      <x/>
      <x/>
      <x v="3"/>
      <x v="456"/>
    </i>
    <i r="1">
      <x v="288"/>
      <x/>
      <x/>
      <x v="3"/>
      <x v="471"/>
    </i>
    <i r="1">
      <x v="542"/>
      <x/>
      <x/>
      <x v="3"/>
      <x v="784"/>
    </i>
    <i r="5">
      <x v="783"/>
    </i>
    <i r="1">
      <x v="808"/>
      <x/>
      <x/>
      <x v="9"/>
      <x v="1344"/>
    </i>
    <i r="5">
      <x v="1343"/>
    </i>
    <i r="1">
      <x v="15"/>
      <x/>
      <x/>
      <x v="3"/>
      <x v="26"/>
    </i>
    <i r="1">
      <x v="540"/>
      <x/>
      <x/>
      <x v="1"/>
      <x v="780"/>
    </i>
    <i r="1">
      <x v="806"/>
      <x/>
      <x/>
      <x v="4"/>
      <x v="1341"/>
    </i>
    <i r="1">
      <x v="807"/>
      <x/>
      <x/>
      <x v="3"/>
      <x v="1342"/>
    </i>
    <i>
      <x v="236"/>
      <x v="589"/>
      <x/>
      <x/>
      <x v="14"/>
      <x v="920"/>
    </i>
    <i r="5">
      <x v="919"/>
    </i>
    <i r="5">
      <x v="924"/>
    </i>
    <i r="5">
      <x v="917"/>
    </i>
    <i r="5">
      <x v="915"/>
    </i>
    <i r="5">
      <x v="922"/>
    </i>
    <i r="5">
      <x v="923"/>
    </i>
    <i r="5">
      <x v="916"/>
    </i>
    <i r="5">
      <x v="918"/>
    </i>
    <i r="5">
      <x v="925"/>
    </i>
    <i r="5">
      <x v="921"/>
    </i>
    <i r="4">
      <x v="7"/>
      <x v="928"/>
    </i>
    <i r="5">
      <x v="926"/>
    </i>
    <i r="5">
      <x v="927"/>
    </i>
    <i r="4">
      <x v="5"/>
      <x v="914"/>
    </i>
    <i r="1">
      <x v="590"/>
      <x/>
      <x/>
      <x v="7"/>
      <x v="929"/>
    </i>
    <i r="1">
      <x v="384"/>
      <x/>
      <x/>
      <x v="16"/>
      <x v="603"/>
    </i>
    <i r="1">
      <x v="654"/>
      <x/>
      <x/>
      <x/>
      <x v="1080"/>
    </i>
    <i r="4">
      <x v="1"/>
      <x v="1081"/>
    </i>
    <i>
      <x v="250"/>
      <x v="672"/>
      <x/>
      <x/>
      <x/>
      <x v="1113"/>
    </i>
    <i r="5">
      <x v="1114"/>
    </i>
    <i r="5">
      <x v="1116"/>
    </i>
    <i r="5">
      <x v="1115"/>
    </i>
    <i r="4">
      <x v="13"/>
      <x v="1112"/>
    </i>
    <i r="5">
      <x v="1111"/>
    </i>
    <i>
      <x v="243"/>
      <x v="672"/>
      <x/>
      <x/>
      <x/>
      <x v="1113"/>
    </i>
    <i r="5">
      <x v="1114"/>
    </i>
    <i r="5">
      <x v="1116"/>
    </i>
    <i r="5">
      <x v="1115"/>
    </i>
    <i r="4">
      <x v="13"/>
      <x v="1112"/>
    </i>
    <i r="5">
      <x v="1111"/>
    </i>
    <i>
      <x v="425"/>
      <x v="935"/>
      <x/>
      <x/>
      <x v="4"/>
      <x v="1520"/>
    </i>
    <i r="1">
      <x v="234"/>
      <x/>
      <x/>
      <x v="5"/>
      <x v="333"/>
    </i>
    <i r="1">
      <x v="933"/>
      <x/>
      <x/>
      <x v="3"/>
      <x v="1517"/>
    </i>
    <i r="5">
      <x v="1516"/>
    </i>
    <i r="5">
      <x v="1515"/>
    </i>
    <i r="4">
      <x v="15"/>
      <x v="1518"/>
    </i>
    <i r="1">
      <x v="930"/>
      <x/>
      <x/>
      <x v="7"/>
      <x v="1512"/>
    </i>
    <i r="5">
      <x v="1511"/>
    </i>
    <i r="1">
      <x v="931"/>
      <x/>
      <x/>
      <x v="7"/>
      <x v="1513"/>
    </i>
    <i r="1">
      <x v="516"/>
      <x/>
      <x/>
      <x v="3"/>
      <x v="756"/>
    </i>
    <i r="1">
      <x v="934"/>
      <x/>
      <x/>
      <x v="7"/>
      <x v="1519"/>
    </i>
    <i r="1">
      <x v="932"/>
      <x/>
      <x/>
      <x v="3"/>
      <x v="1514"/>
    </i>
    <i r="1">
      <x v="929"/>
      <x/>
      <x/>
      <x v="16"/>
      <x v="1510"/>
    </i>
    <i r="1">
      <x v="936"/>
      <x/>
      <x/>
      <x v="3"/>
      <x v="1521"/>
    </i>
    <i>
      <x v="282"/>
      <x v="529"/>
      <x/>
      <x/>
      <x v="5"/>
      <x v="769"/>
    </i>
    <i r="1">
      <x v="562"/>
      <x/>
      <x/>
      <x v="9"/>
      <x v="843"/>
    </i>
    <i r="1">
      <x v="561"/>
      <x/>
      <x/>
      <x v="14"/>
      <x v="842"/>
    </i>
    <i r="1">
      <x v="719"/>
      <x/>
      <x/>
      <x v="3"/>
      <x v="1175"/>
    </i>
    <i r="1">
      <x v="721"/>
      <x/>
      <x/>
      <x v="3"/>
      <x v="1177"/>
    </i>
    <i r="1">
      <x v="720"/>
      <x/>
      <x/>
      <x v="9"/>
      <x v="1176"/>
    </i>
    <i r="1">
      <x v="723"/>
      <x/>
      <x/>
      <x v="3"/>
      <x v="1179"/>
    </i>
    <i r="1">
      <x v="717"/>
      <x/>
      <x/>
      <x v="4"/>
      <x v="1173"/>
    </i>
    <i r="1">
      <x v="718"/>
      <x/>
      <x/>
      <x v="1"/>
      <x v="1174"/>
    </i>
    <i r="1">
      <x v="722"/>
      <x/>
      <x/>
      <x v="4"/>
      <x v="1178"/>
    </i>
    <i>
      <x v="22"/>
      <x v="83"/>
      <x/>
      <x/>
      <x v="5"/>
      <x v="132"/>
    </i>
    <i r="4">
      <x v="3"/>
      <x v="131"/>
    </i>
    <i r="1">
      <x v="86"/>
      <x/>
      <x/>
      <x v="3"/>
      <x v="135"/>
    </i>
    <i r="1">
      <x v="91"/>
      <x/>
      <x/>
      <x v="3"/>
      <x v="141"/>
    </i>
    <i r="1">
      <x v="88"/>
      <x/>
      <x/>
      <x v="3"/>
      <x v="138"/>
    </i>
    <i r="1">
      <x v="89"/>
      <x/>
      <x/>
      <x v="14"/>
      <x v="139"/>
    </i>
    <i r="1">
      <x v="90"/>
      <x/>
      <x/>
      <x v="6"/>
      <x v="140"/>
    </i>
    <i r="1">
      <x v="84"/>
      <x/>
      <x/>
      <x v="7"/>
      <x v="133"/>
    </i>
    <i r="1">
      <x v="87"/>
      <x/>
      <x/>
      <x v="3"/>
      <x v="136"/>
    </i>
    <i r="4">
      <x v="1"/>
      <x v="137"/>
    </i>
    <i r="1">
      <x v="85"/>
      <x/>
      <x/>
      <x v="3"/>
      <x v="134"/>
    </i>
    <i>
      <x v="20"/>
      <x v="73"/>
      <x/>
      <x/>
      <x v="9"/>
      <x v="116"/>
    </i>
    <i r="1">
      <x v="76"/>
      <x/>
      <x/>
      <x v="9"/>
      <x v="121"/>
    </i>
    <i r="1">
      <x v="47"/>
      <x/>
      <x/>
      <x v="9"/>
      <x v="74"/>
    </i>
    <i r="1">
      <x v="79"/>
      <x/>
      <x/>
      <x v="3"/>
      <x v="125"/>
    </i>
    <i r="5">
      <x v="124"/>
    </i>
    <i r="1">
      <x v="74"/>
      <x/>
      <x/>
      <x v="3"/>
      <x v="118"/>
    </i>
    <i r="5">
      <x v="117"/>
    </i>
    <i r="4">
      <x v="13"/>
      <x v="119"/>
    </i>
    <i r="1">
      <x v="81"/>
      <x/>
      <x/>
      <x v="4"/>
      <x v="127"/>
    </i>
    <i r="4">
      <x v="3"/>
      <x v="129"/>
    </i>
    <i r="5">
      <x v="128"/>
    </i>
    <i r="1">
      <x v="75"/>
      <x/>
      <x/>
      <x v="1"/>
      <x v="120"/>
    </i>
    <i r="1">
      <x v="78"/>
      <x/>
      <x/>
      <x v="2"/>
      <x v="123"/>
    </i>
    <i r="1">
      <x v="80"/>
      <x/>
      <x/>
      <x v="3"/>
      <x v="126"/>
    </i>
    <i r="1">
      <x v="77"/>
      <x/>
      <x/>
      <x v="3"/>
      <x v="122"/>
    </i>
    <i>
      <x v="354"/>
      <x v="426"/>
      <x/>
      <x/>
      <x v="1"/>
      <x v="651"/>
    </i>
    <i r="1">
      <x v="425"/>
      <x/>
      <x/>
      <x v="1"/>
      <x v="650"/>
    </i>
    <i r="1">
      <x v="824"/>
      <x/>
      <x/>
      <x v="7"/>
      <x v="1367"/>
    </i>
    <i r="4">
      <x v="1"/>
      <x v="1368"/>
    </i>
    <i r="5">
      <x v="1369"/>
    </i>
    <i r="1">
      <x v="789"/>
      <x/>
      <x/>
      <x v="1"/>
      <x v="1313"/>
    </i>
    <i r="1">
      <x v="190"/>
      <x/>
      <x/>
      <x v="3"/>
      <x v="270"/>
    </i>
    <i r="1">
      <x v="825"/>
      <x/>
      <x/>
      <x v="1"/>
      <x v="1370"/>
    </i>
    <i r="1">
      <x v="317"/>
      <x/>
      <x/>
      <x v="1"/>
      <x v="506"/>
    </i>
    <i r="1">
      <x v="823"/>
      <x/>
      <x/>
      <x v="1"/>
      <x v="1366"/>
    </i>
    <i>
      <x v="52"/>
      <x v="205"/>
      <x/>
      <x/>
      <x v="9"/>
      <x v="302"/>
    </i>
    <i r="1">
      <x v="206"/>
      <x/>
      <x/>
      <x v="4"/>
      <x v="303"/>
    </i>
    <i r="1">
      <x v="204"/>
      <x/>
      <x/>
      <x v="3"/>
      <x v="301"/>
    </i>
    <i r="1">
      <x v="203"/>
      <x/>
      <x/>
      <x v="9"/>
      <x v="300"/>
    </i>
    <i>
      <x v="414"/>
      <x v="898"/>
      <x/>
      <x/>
      <x v="4"/>
      <x v="1468"/>
    </i>
    <i r="5">
      <x v="1469"/>
    </i>
    <i r="1">
      <x v="295"/>
      <x/>
      <x/>
      <x v="5"/>
      <x v="481"/>
    </i>
    <i r="1">
      <x v="781"/>
      <x/>
      <x/>
      <x v="4"/>
      <x v="1304"/>
    </i>
    <i r="1">
      <x v="895"/>
      <x/>
      <x/>
      <x v="3"/>
      <x v="1465"/>
    </i>
    <i r="1">
      <x v="897"/>
      <x/>
      <x/>
      <x v="4"/>
      <x v="1467"/>
    </i>
    <i r="1">
      <x v="400"/>
      <x/>
      <x/>
      <x v="1"/>
      <x v="621"/>
    </i>
    <i>
      <x v="112"/>
      <x v="64"/>
      <x/>
      <x/>
      <x/>
      <x v="96"/>
    </i>
    <i r="1">
      <x v="391"/>
      <x/>
      <x/>
      <x v="3"/>
      <x v="611"/>
    </i>
    <i r="1">
      <x v="399"/>
      <x/>
      <x/>
      <x v="9"/>
      <x v="620"/>
    </i>
    <i r="1">
      <x v="394"/>
      <x/>
      <x/>
      <x v="9"/>
      <x v="615"/>
    </i>
    <i r="1">
      <x v="393"/>
      <x/>
      <x/>
      <x v="4"/>
      <x v="613"/>
    </i>
    <i r="4">
      <x v="1"/>
      <x v="614"/>
    </i>
    <i r="1">
      <x v="392"/>
      <x/>
      <x/>
      <x v="9"/>
      <x v="612"/>
    </i>
    <i r="1">
      <x v="396"/>
      <x/>
      <x/>
      <x v="4"/>
      <x v="617"/>
    </i>
    <i r="1">
      <x v="397"/>
      <x/>
      <x/>
      <x v="1"/>
      <x v="618"/>
    </i>
    <i r="1">
      <x v="395"/>
      <x/>
      <x/>
      <x v="7"/>
      <x v="616"/>
    </i>
    <i r="1">
      <x v="398"/>
      <x/>
      <x/>
      <x v="3"/>
      <x v="619"/>
    </i>
    <i>
      <x v="11"/>
      <x v="32"/>
      <x/>
      <x/>
      <x v="5"/>
      <x v="48"/>
    </i>
    <i r="1">
      <x v="24"/>
      <x/>
      <x/>
      <x v="3"/>
      <x v="36"/>
    </i>
    <i r="5">
      <x v="37"/>
    </i>
    <i r="5">
      <x v="38"/>
    </i>
    <i r="4">
      <x v="5"/>
      <x v="39"/>
    </i>
    <i r="1">
      <x v="33"/>
      <x/>
      <x/>
      <x v="1"/>
      <x v="49"/>
    </i>
    <i r="1">
      <x v="30"/>
      <x/>
      <x/>
      <x v="3"/>
      <x v="45"/>
    </i>
    <i r="1">
      <x v="28"/>
      <x/>
      <x/>
      <x v="1"/>
      <x v="43"/>
    </i>
    <i r="1">
      <x v="29"/>
      <x/>
      <x/>
      <x v="4"/>
      <x v="44"/>
    </i>
    <i r="1">
      <x v="25"/>
      <x/>
      <x/>
      <x v="3"/>
      <x v="40"/>
    </i>
    <i r="1">
      <x v="27"/>
      <x/>
      <x/>
      <x v="3"/>
      <x v="42"/>
    </i>
    <i r="1">
      <x v="26"/>
      <x/>
      <x/>
      <x/>
      <x v="41"/>
    </i>
    <i r="1">
      <x v="31"/>
      <x/>
      <x/>
      <x/>
      <x v="47"/>
    </i>
    <i r="4">
      <x v="3"/>
      <x v="46"/>
    </i>
    <i>
      <x v="223"/>
      <x v="597"/>
      <x/>
      <x/>
      <x v="9"/>
      <x v="955"/>
    </i>
    <i r="5">
      <x v="954"/>
    </i>
    <i r="1">
      <x v="628"/>
      <x/>
      <x/>
      <x v="9"/>
      <x v="1048"/>
    </i>
    <i>
      <x v="490"/>
      <x v="1040"/>
      <x/>
      <x/>
      <x/>
      <x v="1664"/>
    </i>
    <i r="1">
      <x v="1038"/>
      <x/>
      <x/>
      <x v="2"/>
      <x v="1662"/>
    </i>
    <i r="1">
      <x v="561"/>
      <x/>
      <x/>
      <x v="14"/>
      <x v="842"/>
    </i>
    <i r="1">
      <x v="1037"/>
      <x/>
      <x/>
      <x v="7"/>
      <x v="1661"/>
    </i>
    <i r="1">
      <x v="951"/>
      <x/>
      <x/>
      <x v="9"/>
      <x v="1538"/>
    </i>
    <i r="1">
      <x v="1041"/>
      <x/>
      <x/>
      <x v="6"/>
      <x v="1665"/>
    </i>
    <i r="1">
      <x v="1043"/>
      <x/>
      <x/>
      <x v="3"/>
      <x v="1668"/>
    </i>
    <i r="1">
      <x v="1039"/>
      <x/>
      <x/>
      <x/>
      <x v="1663"/>
    </i>
    <i r="1">
      <x v="1042"/>
      <x/>
      <x/>
      <x v="9"/>
      <x v="1667"/>
    </i>
    <i r="5">
      <x v="1666"/>
    </i>
    <i r="1">
      <x v="1036"/>
      <x/>
      <x/>
      <x v="4"/>
      <x v="1660"/>
    </i>
    <i>
      <x v="17"/>
      <x v="58"/>
      <x/>
      <x/>
      <x v="3"/>
      <x v="89"/>
    </i>
    <i r="1">
      <x v="56"/>
      <x/>
      <x/>
      <x v="4"/>
      <x v="84"/>
    </i>
    <i r="1">
      <x v="60"/>
      <x/>
      <x/>
      <x v="1"/>
      <x v="92"/>
    </i>
    <i r="4">
      <x v="9"/>
      <x v="91"/>
    </i>
    <i r="1">
      <x v="54"/>
      <x/>
      <x/>
      <x v="1"/>
      <x v="82"/>
    </i>
    <i r="1">
      <x v="57"/>
      <x/>
      <x/>
      <x/>
      <x v="87"/>
    </i>
    <i r="4">
      <x v="4"/>
      <x v="85"/>
    </i>
    <i r="4">
      <x v="5"/>
      <x v="86"/>
    </i>
    <i r="4">
      <x v="12"/>
      <x v="88"/>
    </i>
    <i r="1">
      <x v="53"/>
      <x/>
      <x/>
      <x v="2"/>
      <x v="81"/>
    </i>
    <i r="5">
      <x v="80"/>
    </i>
    <i r="1">
      <x v="55"/>
      <x/>
      <x/>
      <x v="3"/>
      <x v="83"/>
    </i>
    <i r="1">
      <x v="59"/>
      <x/>
      <x/>
      <x v="3"/>
      <x v="90"/>
    </i>
    <i>
      <x v="294"/>
      <x v="747"/>
      <x/>
      <x/>
      <x v="3"/>
      <x v="1252"/>
    </i>
    <i>
      <x v="378"/>
      <x v="32"/>
      <x/>
      <x/>
      <x v="5"/>
      <x v="48"/>
    </i>
    <i r="1">
      <x v="47"/>
      <x/>
      <x/>
      <x v="9"/>
      <x v="74"/>
    </i>
    <i r="1">
      <x v="30"/>
      <x/>
      <x/>
      <x v="3"/>
      <x v="45"/>
    </i>
    <i r="1">
      <x v="780"/>
      <x/>
      <x/>
      <x v="7"/>
      <x v="1303"/>
    </i>
    <i r="1">
      <x v="860"/>
      <x/>
      <x/>
      <x v="5"/>
      <x v="1417"/>
    </i>
    <i r="1">
      <x v="27"/>
      <x/>
      <x/>
      <x v="3"/>
      <x v="42"/>
    </i>
    <i r="1">
      <x v="31"/>
      <x/>
      <x/>
      <x/>
      <x v="47"/>
    </i>
    <i r="4">
      <x v="3"/>
      <x v="46"/>
    </i>
    <i r="1">
      <x v="858"/>
      <x/>
      <x/>
      <x v="3"/>
      <x v="1415"/>
    </i>
    <i r="1">
      <x v="859"/>
      <x/>
      <x/>
      <x v="1"/>
      <x v="1416"/>
    </i>
    <i r="1">
      <x v="775"/>
      <x/>
      <x/>
      <x v="3"/>
      <x v="1297"/>
    </i>
    <i>
      <x v="161"/>
      <x v="490"/>
      <x/>
      <x/>
      <x v="9"/>
      <x v="725"/>
    </i>
    <i>
      <x v="407"/>
      <x v="271"/>
      <x/>
      <x/>
      <x v="1"/>
      <x v="444"/>
    </i>
    <i r="1">
      <x v="822"/>
      <x/>
      <x/>
      <x v="1"/>
      <x v="1365"/>
    </i>
    <i r="4">
      <x v="4"/>
      <x v="1363"/>
    </i>
    <i r="5">
      <x v="1364"/>
    </i>
    <i r="1">
      <x v="889"/>
      <x/>
      <x/>
      <x v="4"/>
      <x v="1456"/>
    </i>
    <i r="5">
      <x v="1457"/>
    </i>
    <i r="1">
      <x v="376"/>
      <x/>
      <x/>
      <x v="3"/>
      <x v="594"/>
    </i>
    <i r="1">
      <x v="887"/>
      <x/>
      <x/>
      <x v="1"/>
      <x v="1454"/>
    </i>
    <i r="1">
      <x v="103"/>
      <x/>
      <x/>
      <x v="1"/>
      <x v="155"/>
    </i>
    <i r="1">
      <x v="349"/>
      <x/>
      <x/>
      <x v="1"/>
      <x v="564"/>
    </i>
    <i r="1">
      <x v="571"/>
      <x/>
      <x/>
      <x v="1"/>
      <x v="876"/>
    </i>
    <i r="1">
      <x v="886"/>
      <x/>
      <x/>
      <x v="1"/>
      <x v="1453"/>
    </i>
    <i r="1">
      <x v="888"/>
      <x/>
      <x/>
      <x/>
      <x v="1455"/>
    </i>
    <i>
      <x v="222"/>
      <x v="627"/>
      <x/>
      <x/>
      <x v="9"/>
      <x v="1047"/>
    </i>
    <i r="1">
      <x v="626"/>
      <x/>
      <x/>
      <x v="9"/>
      <x v="1046"/>
    </i>
    <i>
      <x v="542"/>
      <x v="687"/>
      <x/>
      <x/>
      <x v="9"/>
      <x v="1141"/>
    </i>
    <i r="1">
      <x v="1025"/>
      <x/>
      <x/>
      <x v="4"/>
      <x v="1643"/>
    </i>
    <i r="1">
      <x v="681"/>
      <x/>
      <x/>
      <x v="4"/>
      <x v="1135"/>
    </i>
    <i r="1">
      <x v="838"/>
      <x/>
      <x/>
      <x v="9"/>
      <x v="1390"/>
    </i>
    <i r="1">
      <x v="693"/>
      <x/>
      <x/>
      <x v="9"/>
      <x v="1147"/>
    </i>
    <i>
      <x v="484"/>
      <x v="1028"/>
      <x/>
      <x/>
      <x v="5"/>
      <x v="1649"/>
    </i>
    <i r="5">
      <x v="1650"/>
    </i>
    <i r="4">
      <x v="3"/>
      <x v="1648"/>
    </i>
    <i r="5">
      <x v="1647"/>
    </i>
    <i r="1">
      <x v="992"/>
      <x/>
      <x/>
      <x v="4"/>
      <x v="1593"/>
    </i>
    <i r="1">
      <x v="333"/>
      <x/>
      <x/>
      <x/>
      <x v="530"/>
    </i>
    <i r="4">
      <x v="7"/>
      <x v="531"/>
    </i>
    <i r="1">
      <x v="712"/>
      <x/>
      <x/>
      <x v="3"/>
      <x v="1168"/>
    </i>
    <i r="1">
      <x v="1027"/>
      <x/>
      <x/>
      <x v="1"/>
      <x v="1646"/>
    </i>
    <i r="5">
      <x v="1645"/>
    </i>
    <i r="1">
      <x v="410"/>
      <x/>
      <x/>
      <x v="4"/>
      <x v="631"/>
    </i>
    <i r="1">
      <x v="1029"/>
      <x/>
      <x/>
      <x v="1"/>
      <x v="1651"/>
    </i>
    <i r="1">
      <x v="1026"/>
      <x/>
      <x/>
      <x v="3"/>
      <x v="1644"/>
    </i>
    <i r="1">
      <x v="421"/>
      <x/>
      <x/>
      <x/>
      <x v="644"/>
    </i>
    <i>
      <x v="98"/>
      <x v="350"/>
      <x/>
      <x/>
      <x v="3"/>
      <x v="565"/>
    </i>
    <i r="4">
      <x/>
      <x v="566"/>
    </i>
    <i r="1">
      <x v="39"/>
      <x/>
      <x/>
      <x v="8"/>
      <x v="56"/>
    </i>
    <i r="1">
      <x v="351"/>
      <x/>
      <x/>
      <x/>
      <x v="567"/>
    </i>
    <i r="1">
      <x v="42"/>
      <x/>
      <x/>
      <x v="1"/>
      <x v="67"/>
    </i>
    <i r="1">
      <x v="349"/>
      <x/>
      <x/>
      <x v="1"/>
      <x v="564"/>
    </i>
    <i r="1">
      <x v="346"/>
      <x/>
      <x/>
      <x v="1"/>
      <x v="561"/>
    </i>
    <i r="1">
      <x v="348"/>
      <x/>
      <x/>
      <x/>
      <x v="563"/>
    </i>
    <i r="1">
      <x v="347"/>
      <x/>
      <x/>
      <x/>
      <x v="562"/>
    </i>
    <i r="1">
      <x v="208"/>
      <x/>
      <x/>
      <x v="4"/>
      <x v="305"/>
    </i>
    <i r="1">
      <x v="163"/>
      <x/>
      <x/>
      <x v="3"/>
      <x v="233"/>
    </i>
    <i>
      <x v="563"/>
      <x v="403"/>
      <x/>
      <x/>
      <x v="7"/>
      <x v="624"/>
    </i>
    <i r="1">
      <x v="795"/>
      <x/>
      <x/>
      <x v="13"/>
      <x v="1320"/>
    </i>
    <i r="1">
      <x v="902"/>
      <x/>
      <x/>
      <x v="14"/>
      <x v="1477"/>
    </i>
    <i r="1">
      <x v="758"/>
      <x/>
      <x/>
      <x v="9"/>
      <x v="1263"/>
    </i>
    <i r="1">
      <x v="842"/>
      <x/>
      <x/>
      <x v="9"/>
      <x v="1395"/>
    </i>
    <i r="1">
      <x v="778"/>
      <x/>
      <x/>
      <x v="9"/>
      <x v="1300"/>
    </i>
    <i r="1">
      <x v="1106"/>
      <x/>
      <x/>
      <x v="3"/>
      <x v="1799"/>
    </i>
    <i r="1">
      <x v="1105"/>
      <x/>
      <x/>
      <x v="3"/>
      <x v="1798"/>
    </i>
    <i>
      <x v="249"/>
      <x v="383"/>
      <x/>
      <x/>
      <x/>
      <x v="602"/>
    </i>
    <i r="1">
      <x v="678"/>
      <x/>
      <x/>
      <x v="7"/>
      <x v="1132"/>
    </i>
    <i r="1">
      <x v="680"/>
      <x/>
      <x/>
      <x/>
      <x v="1134"/>
    </i>
    <i r="1">
      <x v="620"/>
      <x/>
      <x/>
      <x/>
      <x v="1020"/>
    </i>
    <i r="1">
      <x v="681"/>
      <x/>
      <x/>
      <x v="4"/>
      <x v="1135"/>
    </i>
    <i r="1">
      <x v="621"/>
      <x/>
      <x/>
      <x v="5"/>
      <x v="1021"/>
    </i>
    <i r="4">
      <x/>
      <x v="1022"/>
    </i>
    <i r="1">
      <x v="677"/>
      <x/>
      <x/>
      <x v="7"/>
      <x v="1131"/>
    </i>
    <i r="1">
      <x v="609"/>
      <x/>
      <x/>
      <x/>
      <x v="985"/>
    </i>
    <i r="1">
      <x v="588"/>
      <x/>
      <x/>
      <x v="7"/>
      <x v="913"/>
    </i>
    <i r="1">
      <x v="679"/>
      <x/>
      <x/>
      <x v="7"/>
      <x v="1133"/>
    </i>
    <i>
      <x v="410"/>
      <x v="269"/>
      <x/>
      <x/>
      <x v="9"/>
      <x v="442"/>
    </i>
    <i r="1">
      <x v="139"/>
      <x/>
      <x/>
      <x v="13"/>
      <x v="204"/>
    </i>
    <i r="4">
      <x v="3"/>
      <x v="203"/>
    </i>
    <i r="1">
      <x v="47"/>
      <x/>
      <x/>
      <x v="9"/>
      <x v="74"/>
    </i>
    <i r="1">
      <x v="657"/>
      <x/>
      <x/>
      <x v="3"/>
      <x v="1084"/>
    </i>
    <i r="1">
      <x v="893"/>
      <x/>
      <x/>
      <x v="3"/>
      <x v="1461"/>
    </i>
    <i r="5">
      <x v="1463"/>
    </i>
    <i r="5">
      <x v="1462"/>
    </i>
    <i r="1">
      <x v="892"/>
      <x/>
      <x/>
      <x v="6"/>
      <x v="1460"/>
    </i>
    <i r="1">
      <x v="316"/>
      <x/>
      <x/>
      <x v="13"/>
      <x v="505"/>
    </i>
    <i r="4">
      <x v="3"/>
      <x v="504"/>
    </i>
    <i r="1">
      <x v="317"/>
      <x/>
      <x/>
      <x v="1"/>
      <x v="506"/>
    </i>
    <i r="1">
      <x v="137"/>
      <x/>
      <x/>
      <x v="1"/>
      <x v="201"/>
    </i>
    <i r="1">
      <x v="891"/>
      <x/>
      <x/>
      <x v="3"/>
      <x v="1459"/>
    </i>
    <i>
      <x v="49"/>
      <x v="182"/>
      <x/>
      <x/>
      <x v="3"/>
      <x v="252"/>
    </i>
    <i r="1">
      <x v="183"/>
      <x/>
      <x/>
      <x v="3"/>
      <x v="253"/>
    </i>
    <i r="1">
      <x v="181"/>
      <x/>
      <x/>
      <x v="6"/>
      <x v="251"/>
    </i>
    <i r="1">
      <x v="180"/>
      <x/>
      <x/>
      <x v="3"/>
      <x v="250"/>
    </i>
    <i>
      <x v="5"/>
      <x v="6"/>
      <x/>
      <x/>
      <x/>
      <x v="16"/>
    </i>
    <i r="4">
      <x v="2"/>
      <x v="15"/>
    </i>
    <i r="1">
      <x v="7"/>
      <x/>
      <x/>
      <x v="3"/>
      <x v="17"/>
    </i>
    <i r="1">
      <x v="8"/>
      <x/>
      <x/>
      <x v="3"/>
      <x v="18"/>
    </i>
    <i r="1">
      <x v="14"/>
      <x/>
      <x/>
      <x v="3"/>
      <x v="25"/>
    </i>
    <i r="1">
      <x v="13"/>
      <x/>
      <x/>
      <x v="3"/>
      <x v="23"/>
    </i>
    <i r="5">
      <x v="24"/>
    </i>
    <i r="1">
      <x v="10"/>
      <x/>
      <x/>
      <x v="3"/>
      <x v="20"/>
    </i>
    <i r="1">
      <x v="5"/>
      <x/>
      <x/>
      <x/>
      <x v="14"/>
    </i>
    <i r="4">
      <x v="2"/>
      <x v="13"/>
    </i>
    <i r="1">
      <x v="12"/>
      <x/>
      <x/>
      <x v="3"/>
      <x v="22"/>
    </i>
    <i r="1">
      <x v="9"/>
      <x/>
      <x/>
      <x v="3"/>
      <x v="19"/>
    </i>
    <i r="1">
      <x v="11"/>
      <x/>
      <x/>
      <x v="3"/>
      <x v="21"/>
    </i>
    <i>
      <x v="363"/>
      <x v="601"/>
      <x/>
      <x/>
      <x v="9"/>
      <x v="961"/>
    </i>
    <i r="5">
      <x v="963"/>
    </i>
    <i r="5">
      <x v="962"/>
    </i>
    <i r="4">
      <x v="7"/>
      <x v="965"/>
    </i>
    <i r="5">
      <x v="966"/>
    </i>
    <i r="4">
      <x v="16"/>
      <x v="964"/>
    </i>
    <i>
      <x v="627"/>
      <x v="243"/>
      <x/>
      <x/>
      <x v="1"/>
      <x v="370"/>
    </i>
    <i r="1">
      <x v="1167"/>
      <x/>
      <x/>
      <x v="1"/>
      <x v="1901"/>
    </i>
    <i r="1">
      <x v="1166"/>
      <x/>
      <x/>
      <x v="1"/>
      <x v="1900"/>
    </i>
    <i>
      <x v="247"/>
      <x v="676"/>
      <x/>
      <x/>
      <x v="7"/>
      <x v="1130"/>
    </i>
    <i r="5">
      <x v="1128"/>
    </i>
    <i r="5">
      <x v="1129"/>
    </i>
    <i r="4">
      <x v="5"/>
      <x v="1125"/>
    </i>
    <i r="4">
      <x v="3"/>
      <x v="1124"/>
    </i>
    <i r="5">
      <x v="1123"/>
    </i>
    <i r="5">
      <x v="1122"/>
    </i>
    <i r="4">
      <x v="20"/>
      <x v="1127"/>
    </i>
    <i r="5">
      <x v="1126"/>
    </i>
    <i>
      <x v="150"/>
      <x v="403"/>
      <x/>
      <x/>
      <x v="7"/>
      <x v="624"/>
    </i>
    <i r="1">
      <x v="33"/>
      <x/>
      <x/>
      <x v="1"/>
      <x v="49"/>
    </i>
    <i r="1">
      <x v="29"/>
      <x/>
      <x/>
      <x v="4"/>
      <x v="44"/>
    </i>
    <i r="1">
      <x v="466"/>
      <x/>
      <x/>
      <x v="9"/>
      <x v="700"/>
    </i>
    <i>
      <x v="606"/>
      <x v="1057"/>
      <x/>
      <x/>
      <x v="1"/>
      <x v="1685"/>
    </i>
    <i r="1">
      <x v="1074"/>
      <x/>
      <x/>
      <x v="1"/>
      <x v="1748"/>
    </i>
    <i r="1">
      <x v="387"/>
      <x/>
      <x/>
      <x v="3"/>
      <x v="607"/>
    </i>
    <i r="5">
      <x v="606"/>
    </i>
    <i r="1">
      <x v="1149"/>
      <x/>
      <x/>
      <x v="6"/>
      <x v="1870"/>
    </i>
    <i r="1">
      <x v="653"/>
      <x/>
      <x/>
      <x v="3"/>
      <x v="1079"/>
    </i>
    <i r="1">
      <x v="1075"/>
      <x/>
      <x/>
      <x v="15"/>
      <x v="1749"/>
    </i>
    <i r="1">
      <x v="446"/>
      <x/>
      <x/>
      <x v="3"/>
      <x v="676"/>
    </i>
    <i r="1">
      <x v="857"/>
      <x/>
      <x/>
      <x v="3"/>
      <x v="1414"/>
    </i>
    <i r="1">
      <x v="1148"/>
      <x/>
      <x/>
      <x/>
      <x v="1869"/>
    </i>
    <i>
      <x v="613"/>
      <x v="993"/>
      <x/>
      <x/>
      <x/>
      <x v="1594"/>
    </i>
    <i r="1">
      <x v="704"/>
      <x/>
      <x/>
      <x v="16"/>
      <x v="1158"/>
    </i>
    <i r="1">
      <x v="501"/>
      <x/>
      <x/>
      <x v="9"/>
      <x v="741"/>
    </i>
    <i r="1">
      <x v="1154"/>
      <x/>
      <x/>
      <x v="4"/>
      <x v="1876"/>
    </i>
    <i r="1">
      <x v="500"/>
      <x/>
      <x/>
      <x v="18"/>
      <x v="740"/>
    </i>
    <i r="1">
      <x v="1157"/>
      <x/>
      <x/>
      <x v="15"/>
      <x v="1879"/>
    </i>
    <i r="1">
      <x v="766"/>
      <x/>
      <x/>
      <x v="1"/>
      <x v="1285"/>
    </i>
    <i r="1">
      <x v="1156"/>
      <x/>
      <x/>
      <x v="1"/>
      <x v="1878"/>
    </i>
    <i r="1">
      <x v="1155"/>
      <x/>
      <x/>
      <x v="16"/>
      <x v="1877"/>
    </i>
    <i>
      <x v="432"/>
      <x v="58"/>
      <x/>
      <x/>
      <x v="3"/>
      <x v="89"/>
    </i>
    <i r="1">
      <x v="60"/>
      <x/>
      <x/>
      <x v="1"/>
      <x v="92"/>
    </i>
    <i r="4">
      <x v="9"/>
      <x v="91"/>
    </i>
    <i r="1">
      <x v="54"/>
      <x/>
      <x/>
      <x v="1"/>
      <x v="82"/>
    </i>
    <i r="1">
      <x v="110"/>
      <x/>
      <x/>
      <x v="3"/>
      <x v="164"/>
    </i>
    <i r="1">
      <x v="420"/>
      <x/>
      <x/>
      <x v="9"/>
      <x v="643"/>
    </i>
    <i r="1">
      <x v="19"/>
      <x/>
      <x/>
      <x/>
      <x v="31"/>
    </i>
    <i>
      <x v="28"/>
      <x v="56"/>
      <x/>
      <x/>
      <x v="4"/>
      <x v="84"/>
    </i>
    <i r="1">
      <x v="107"/>
      <x/>
      <x/>
      <x v="5"/>
      <x v="161"/>
    </i>
    <i r="1">
      <x v="111"/>
      <x/>
      <x/>
      <x v="14"/>
      <x v="165"/>
    </i>
    <i r="1">
      <x v="110"/>
      <x/>
      <x/>
      <x v="3"/>
      <x v="164"/>
    </i>
    <i r="1">
      <x v="57"/>
      <x/>
      <x/>
      <x/>
      <x v="87"/>
    </i>
    <i r="4">
      <x v="4"/>
      <x v="85"/>
    </i>
    <i r="4">
      <x v="5"/>
      <x v="86"/>
    </i>
    <i r="4">
      <x v="12"/>
      <x v="88"/>
    </i>
    <i r="1">
      <x v="108"/>
      <x/>
      <x/>
      <x v="3"/>
      <x v="162"/>
    </i>
    <i r="1">
      <x v="25"/>
      <x/>
      <x/>
      <x v="3"/>
      <x v="40"/>
    </i>
    <i r="1">
      <x v="109"/>
      <x/>
      <x/>
      <x v="10"/>
      <x v="163"/>
    </i>
    <i r="1">
      <x v="106"/>
      <x/>
      <x/>
      <x v="7"/>
      <x v="160"/>
    </i>
    <i>
      <x v="103"/>
      <x v="368"/>
      <x/>
      <x/>
      <x v="1"/>
      <x v="586"/>
    </i>
    <i r="1">
      <x v="370"/>
      <x/>
      <x/>
      <x v="3"/>
      <x v="588"/>
    </i>
    <i r="1">
      <x v="367"/>
      <x/>
      <x/>
      <x v="1"/>
      <x v="585"/>
    </i>
    <i r="1">
      <x v="331"/>
      <x/>
      <x/>
      <x v="1"/>
      <x v="528"/>
    </i>
    <i r="1">
      <x v="365"/>
      <x/>
      <x/>
      <x v="6"/>
      <x v="583"/>
    </i>
    <i r="1">
      <x v="371"/>
      <x/>
      <x/>
      <x v="3"/>
      <x v="589"/>
    </i>
    <i r="1">
      <x v="364"/>
      <x/>
      <x/>
      <x v="1"/>
      <x v="582"/>
    </i>
    <i r="1">
      <x v="366"/>
      <x/>
      <x/>
      <x v="11"/>
      <x v="584"/>
    </i>
    <i r="1">
      <x v="369"/>
      <x/>
      <x/>
      <x/>
      <x v="587"/>
    </i>
    <i r="1">
      <x v="363"/>
      <x/>
      <x/>
      <x v="1"/>
      <x v="581"/>
    </i>
    <i>
      <x v="68"/>
      <x v="273"/>
      <x/>
      <x/>
      <x v="14"/>
      <x v="447"/>
    </i>
    <i r="4">
      <x v="6"/>
      <x v="448"/>
    </i>
    <i r="4">
      <x v="3"/>
      <x v="446"/>
    </i>
    <i r="1">
      <x v="276"/>
      <x/>
      <x/>
      <x v="4"/>
      <x v="451"/>
    </i>
    <i r="1">
      <x v="274"/>
      <x/>
      <x/>
      <x v="3"/>
      <x v="449"/>
    </i>
    <i r="1">
      <x v="151"/>
      <x/>
      <x/>
      <x v="3"/>
      <x v="216"/>
    </i>
    <i r="1">
      <x v="277"/>
      <x/>
      <x/>
      <x v="4"/>
      <x v="452"/>
    </i>
    <i r="1">
      <x v="275"/>
      <x/>
      <x/>
      <x/>
      <x v="450"/>
    </i>
    <i r="1">
      <x v="122"/>
      <x/>
      <x/>
      <x/>
      <x v="179"/>
    </i>
    <i>
      <x v="639"/>
      <x v="198"/>
      <x/>
      <x/>
      <x/>
      <x v="284"/>
    </i>
    <i r="1">
      <x v="276"/>
      <x/>
      <x/>
      <x v="4"/>
      <x v="451"/>
    </i>
    <i>
      <x v="545"/>
      <x v="837"/>
      <x/>
      <x/>
      <x v="9"/>
      <x v="1389"/>
    </i>
    <i r="1">
      <x v="1025"/>
      <x/>
      <x/>
      <x v="4"/>
      <x v="1643"/>
    </i>
    <i r="1">
      <x v="1084"/>
      <x/>
      <x/>
      <x v="19"/>
      <x v="1760"/>
    </i>
    <i r="1">
      <x v="633"/>
      <x/>
      <x/>
      <x v="4"/>
      <x v="1053"/>
    </i>
    <i r="1">
      <x v="1070"/>
      <x/>
      <x/>
      <x v="13"/>
      <x v="1742"/>
    </i>
    <i r="1">
      <x v="1086"/>
      <x/>
      <x/>
      <x v="4"/>
      <x v="1762"/>
    </i>
    <i r="1">
      <x v="689"/>
      <x/>
      <x/>
      <x v="9"/>
      <x v="1143"/>
    </i>
    <i>
      <x v="67"/>
      <x v="100"/>
      <x/>
      <x/>
      <x v="1"/>
      <x v="152"/>
    </i>
    <i r="1">
      <x v="271"/>
      <x/>
      <x/>
      <x v="1"/>
      <x v="444"/>
    </i>
    <i r="1">
      <x v="270"/>
      <x/>
      <x/>
      <x v="1"/>
      <x v="443"/>
    </i>
    <i r="1">
      <x v="150"/>
      <x/>
      <x/>
      <x v="1"/>
      <x v="215"/>
    </i>
    <i r="1">
      <x v="272"/>
      <x/>
      <x/>
      <x v="2"/>
      <x v="445"/>
    </i>
    <i>
      <x v="47"/>
      <x v="177"/>
      <x/>
      <x/>
      <x v="9"/>
      <x v="247"/>
    </i>
    <i r="1">
      <x v="179"/>
      <x/>
      <x/>
      <x v="9"/>
      <x v="249"/>
    </i>
    <i r="1">
      <x v="173"/>
      <x/>
      <x/>
      <x v="3"/>
      <x v="243"/>
    </i>
    <i r="1">
      <x v="175"/>
      <x/>
      <x/>
      <x v="3"/>
      <x v="245"/>
    </i>
    <i r="1">
      <x v="166"/>
      <x/>
      <x/>
      <x v="9"/>
      <x v="236"/>
    </i>
    <i r="1">
      <x v="174"/>
      <x/>
      <x/>
      <x/>
      <x v="244"/>
    </i>
    <i r="1">
      <x v="178"/>
      <x/>
      <x/>
      <x/>
      <x v="248"/>
    </i>
    <i r="1">
      <x v="176"/>
      <x/>
      <x/>
      <x v="1"/>
      <x v="246"/>
    </i>
    <i>
      <x v="304"/>
      <x v="198"/>
      <x/>
      <x/>
      <x/>
      <x v="284"/>
    </i>
    <i r="1">
      <x v="759"/>
      <x/>
      <x/>
      <x/>
      <x v="1264"/>
    </i>
    <i>
      <x v="203"/>
      <x v="589"/>
      <x/>
      <x/>
      <x v="14"/>
      <x v="920"/>
    </i>
    <i r="5">
      <x v="919"/>
    </i>
    <i r="5">
      <x v="924"/>
    </i>
    <i r="5">
      <x v="917"/>
    </i>
    <i r="5">
      <x v="915"/>
    </i>
    <i r="5">
      <x v="922"/>
    </i>
    <i r="5">
      <x v="923"/>
    </i>
    <i r="5">
      <x v="916"/>
    </i>
    <i r="5">
      <x v="918"/>
    </i>
    <i r="5">
      <x v="925"/>
    </i>
    <i r="5">
      <x v="921"/>
    </i>
    <i r="4">
      <x v="7"/>
      <x v="928"/>
    </i>
    <i r="5">
      <x v="926"/>
    </i>
    <i r="5">
      <x v="927"/>
    </i>
    <i r="4">
      <x v="5"/>
      <x v="914"/>
    </i>
    <i>
      <x v="115"/>
      <x v="403"/>
      <x/>
      <x/>
      <x v="7"/>
      <x v="624"/>
    </i>
    <i r="1">
      <x v="404"/>
      <x/>
      <x/>
      <x v="9"/>
      <x v="625"/>
    </i>
    <i>
      <x v="482"/>
      <x v="837"/>
      <x/>
      <x/>
      <x v="9"/>
      <x v="1389"/>
    </i>
    <i r="1">
      <x v="1025"/>
      <x/>
      <x/>
      <x v="4"/>
      <x v="1643"/>
    </i>
    <i r="1">
      <x v="602"/>
      <x/>
      <x/>
      <x v="9"/>
      <x v="967"/>
    </i>
    <i r="1">
      <x v="598"/>
      <x/>
      <x/>
      <x v="9"/>
      <x v="956"/>
    </i>
    <i r="1">
      <x v="683"/>
      <x/>
      <x/>
      <x v="9"/>
      <x v="1137"/>
    </i>
    <i>
      <x v="246"/>
      <x v="622"/>
      <x/>
      <x/>
      <x v="7"/>
      <x v="1028"/>
    </i>
    <i r="5">
      <x v="1029"/>
    </i>
    <i r="5">
      <x v="1031"/>
    </i>
    <i r="5">
      <x v="1032"/>
    </i>
    <i r="5">
      <x v="1033"/>
    </i>
    <i r="5">
      <x v="1030"/>
    </i>
    <i r="4">
      <x v="14"/>
      <x v="1024"/>
    </i>
    <i r="5">
      <x v="1025"/>
    </i>
    <i r="5">
      <x v="1027"/>
    </i>
    <i r="5">
      <x v="1026"/>
    </i>
    <i r="4">
      <x v="5"/>
      <x v="1023"/>
    </i>
    <i r="1">
      <x v="594"/>
      <x/>
      <x/>
      <x v="7"/>
      <x v="946"/>
    </i>
    <i>
      <x v="386"/>
      <x v="199"/>
      <x/>
      <x/>
      <x v="3"/>
      <x v="285"/>
    </i>
    <i r="1">
      <x v="871"/>
      <x/>
      <x/>
      <x v="3"/>
      <x v="1430"/>
    </i>
    <i r="1">
      <x v="207"/>
      <x/>
      <x/>
      <x v="9"/>
      <x v="304"/>
    </i>
    <i r="1">
      <x v="59"/>
      <x/>
      <x/>
      <x v="3"/>
      <x v="90"/>
    </i>
    <i>
      <x v="233"/>
      <x v="641"/>
      <x/>
      <x/>
      <x v="16"/>
      <x v="1062"/>
    </i>
    <i>
      <x v="237"/>
      <x v="32"/>
      <x/>
      <x/>
      <x v="5"/>
      <x v="48"/>
    </i>
    <i r="1">
      <x v="657"/>
      <x/>
      <x/>
      <x v="3"/>
      <x v="1084"/>
    </i>
    <i r="1">
      <x v="656"/>
      <x/>
      <x/>
      <x v="1"/>
      <x v="1083"/>
    </i>
    <i r="1">
      <x v="655"/>
      <x/>
      <x/>
      <x v="3"/>
      <x v="1082"/>
    </i>
    <i>
      <x v="558"/>
      <x v="1103"/>
      <x/>
      <x/>
      <x v="9"/>
      <x v="1787"/>
    </i>
    <i r="1">
      <x v="1102"/>
      <x/>
      <x/>
      <x v="4"/>
      <x v="1786"/>
    </i>
    <i r="1">
      <x v="1100"/>
      <x/>
      <x/>
      <x v="6"/>
      <x v="1784"/>
    </i>
    <i r="1">
      <x v="1099"/>
      <x/>
      <x/>
      <x v="4"/>
      <x v="1783"/>
    </i>
    <i r="1">
      <x v="1101"/>
      <x/>
      <x/>
      <x v="16"/>
      <x v="1785"/>
    </i>
    <i r="1">
      <x v="1026"/>
      <x/>
      <x/>
      <x v="3"/>
      <x v="1644"/>
    </i>
    <i>
      <x v="435"/>
      <x v="32"/>
      <x/>
      <x/>
      <x v="5"/>
      <x v="48"/>
    </i>
    <i r="1">
      <x v="31"/>
      <x/>
      <x/>
      <x/>
      <x v="47"/>
    </i>
    <i r="4">
      <x v="3"/>
      <x v="46"/>
    </i>
    <i r="1">
      <x v="859"/>
      <x/>
      <x/>
      <x v="1"/>
      <x v="1416"/>
    </i>
    <i r="1">
      <x v="70"/>
      <x/>
      <x/>
      <x v="6"/>
      <x v="105"/>
    </i>
    <i>
      <x v="215"/>
      <x v="617"/>
      <x/>
      <x/>
      <x v="3"/>
      <x v="1011"/>
    </i>
    <i r="4">
      <x v="5"/>
      <x v="1013"/>
    </i>
    <i r="5">
      <x v="1012"/>
    </i>
    <i r="4">
      <x v="14"/>
      <x v="1015"/>
    </i>
    <i r="5">
      <x v="1014"/>
    </i>
    <i>
      <x v="585"/>
      <x v="821"/>
      <x/>
      <x/>
      <x v="3"/>
      <x v="1362"/>
    </i>
    <i r="1">
      <x v="381"/>
      <x/>
      <x/>
      <x v="3"/>
      <x v="599"/>
    </i>
    <i r="1">
      <x v="190"/>
      <x/>
      <x/>
      <x v="3"/>
      <x v="270"/>
    </i>
    <i r="1">
      <x v="382"/>
      <x/>
      <x/>
      <x v="3"/>
      <x v="601"/>
    </i>
    <i r="5">
      <x v="600"/>
    </i>
    <i r="1">
      <x v="380"/>
      <x/>
      <x/>
      <x v="3"/>
      <x v="598"/>
    </i>
    <i r="1">
      <x v="1135"/>
      <x/>
      <x/>
      <x v="3"/>
      <x v="1836"/>
    </i>
    <i r="1">
      <x v="1134"/>
      <x/>
      <x/>
      <x v="3"/>
      <x v="1835"/>
    </i>
    <i r="1">
      <x v="890"/>
      <x/>
      <x/>
      <x v="3"/>
      <x v="1458"/>
    </i>
    <i>
      <x v="366"/>
      <x v="590"/>
      <x/>
      <x/>
      <x v="7"/>
      <x v="929"/>
    </i>
    <i r="1">
      <x v="620"/>
      <x/>
      <x/>
      <x/>
      <x v="1020"/>
    </i>
    <i r="1">
      <x v="609"/>
      <x/>
      <x/>
      <x/>
      <x v="985"/>
    </i>
    <i>
      <x v="352"/>
      <x v="43"/>
      <x/>
      <x/>
      <x v="3"/>
      <x v="70"/>
    </i>
    <i r="5">
      <x v="68"/>
    </i>
    <i r="5">
      <x v="69"/>
    </i>
    <i r="1">
      <x v="45"/>
      <x/>
      <x/>
      <x v="1"/>
      <x v="72"/>
    </i>
    <i r="1">
      <x v="162"/>
      <x/>
      <x/>
      <x v="3"/>
      <x v="232"/>
    </i>
    <i r="5">
      <x v="231"/>
    </i>
    <i r="1">
      <x v="818"/>
      <x/>
      <x/>
      <x v="3"/>
      <x v="1359"/>
    </i>
    <i r="5">
      <x v="1357"/>
    </i>
    <i r="5">
      <x v="1358"/>
    </i>
    <i r="1">
      <x v="816"/>
      <x/>
      <x/>
      <x v="1"/>
      <x v="1355"/>
    </i>
    <i r="1">
      <x v="730"/>
      <x/>
      <x/>
      <x v="3"/>
      <x v="1192"/>
    </i>
    <i r="1">
      <x v="814"/>
      <x/>
      <x/>
      <x v="7"/>
      <x v="1353"/>
    </i>
    <i r="1">
      <x v="817"/>
      <x/>
      <x/>
      <x v="1"/>
      <x v="1356"/>
    </i>
    <i r="1">
      <x v="488"/>
      <x/>
      <x/>
      <x v="3"/>
      <x v="723"/>
    </i>
    <i r="1">
      <x v="815"/>
      <x/>
      <x/>
      <x v="3"/>
      <x v="1354"/>
    </i>
    <i>
      <x v="578"/>
      <x v="496"/>
      <x/>
      <x/>
      <x v="4"/>
      <x v="735"/>
    </i>
    <i r="1">
      <x v="576"/>
      <x/>
      <x/>
      <x v="1"/>
      <x v="881"/>
    </i>
    <i r="1">
      <x v="486"/>
      <x/>
      <x/>
      <x v="1"/>
      <x v="721"/>
    </i>
    <i r="1">
      <x v="69"/>
      <x/>
      <x/>
      <x v="1"/>
      <x v="104"/>
    </i>
    <i r="1">
      <x v="1123"/>
      <x/>
      <x/>
      <x v="1"/>
      <x v="1824"/>
    </i>
    <i r="1">
      <x v="1124"/>
      <x/>
      <x/>
      <x v="1"/>
      <x v="1825"/>
    </i>
    <i r="1">
      <x v="484"/>
      <x/>
      <x/>
      <x v="1"/>
      <x v="719"/>
    </i>
    <i>
      <x v="478"/>
      <x v="985"/>
      <x/>
      <x/>
      <x v="3"/>
      <x v="1586"/>
    </i>
    <i r="1">
      <x v="211"/>
      <x/>
      <x/>
      <x v="16"/>
      <x v="310"/>
    </i>
    <i r="1">
      <x v="547"/>
      <x/>
      <x/>
      <x v="9"/>
      <x v="789"/>
    </i>
    <i r="1">
      <x v="285"/>
      <x/>
      <x/>
      <x v="2"/>
      <x v="467"/>
    </i>
    <i r="4">
      <x v="14"/>
      <x v="468"/>
    </i>
    <i r="1">
      <x v="808"/>
      <x/>
      <x/>
      <x v="9"/>
      <x v="1344"/>
    </i>
    <i r="5">
      <x v="1343"/>
    </i>
    <i r="1">
      <x v="1020"/>
      <x/>
      <x/>
      <x v="9"/>
      <x v="1638"/>
    </i>
    <i r="4">
      <x/>
      <x v="1637"/>
    </i>
    <i r="1">
      <x v="806"/>
      <x/>
      <x/>
      <x v="4"/>
      <x v="1341"/>
    </i>
    <i r="1">
      <x v="1021"/>
      <x/>
      <x/>
      <x v="3"/>
      <x v="1639"/>
    </i>
    <i r="1">
      <x v="344"/>
      <x/>
      <x/>
      <x v="3"/>
      <x v="559"/>
    </i>
    <i r="1">
      <x v="876"/>
      <x/>
      <x/>
      <x/>
      <x v="1435"/>
    </i>
    <i>
      <x v="300"/>
      <x v="757"/>
      <x/>
      <x/>
      <x v="16"/>
      <x v="1262"/>
    </i>
    <i r="1">
      <x v="97"/>
      <x/>
      <x/>
      <x/>
      <x v="149"/>
    </i>
    <i r="1">
      <x v="229"/>
      <x/>
      <x/>
      <x v="1"/>
      <x v="328"/>
    </i>
    <i r="1">
      <x v="225"/>
      <x/>
      <x/>
      <x v="7"/>
      <x v="324"/>
    </i>
    <i r="1">
      <x v="228"/>
      <x/>
      <x/>
      <x v="16"/>
      <x v="327"/>
    </i>
    <i>
      <x v="373"/>
      <x v="637"/>
      <x/>
      <x/>
      <x v="7"/>
      <x v="1057"/>
    </i>
    <i r="1">
      <x v="848"/>
      <x/>
      <x/>
      <x/>
      <x v="1401"/>
    </i>
    <i r="1">
      <x v="99"/>
      <x/>
      <x/>
      <x v="13"/>
      <x v="151"/>
    </i>
    <i r="1">
      <x v="845"/>
      <x/>
      <x/>
      <x v="3"/>
      <x v="1398"/>
    </i>
    <i r="1">
      <x v="847"/>
      <x/>
      <x/>
      <x v="7"/>
      <x v="1400"/>
    </i>
    <i r="1">
      <x v="849"/>
      <x/>
      <x/>
      <x v="11"/>
      <x v="1402"/>
    </i>
    <i r="1">
      <x v="414"/>
      <x/>
      <x/>
      <x v="7"/>
      <x v="637"/>
    </i>
    <i r="1">
      <x v="430"/>
      <x/>
      <x/>
      <x v="9"/>
      <x v="657"/>
    </i>
    <i r="1">
      <x v="850"/>
      <x/>
      <x/>
      <x v="1"/>
      <x v="1403"/>
    </i>
    <i r="1">
      <x v="846"/>
      <x/>
      <x/>
      <x v="3"/>
      <x v="1399"/>
    </i>
    <i>
      <x v="607"/>
      <x v="32"/>
      <x/>
      <x/>
      <x v="5"/>
      <x v="48"/>
    </i>
    <i r="1">
      <x v="1150"/>
      <x/>
      <x/>
      <x v="3"/>
      <x v="1871"/>
    </i>
    <i>
      <x v="514"/>
      <x v="1065"/>
      <x/>
      <x/>
      <x v="5"/>
      <x v="1735"/>
    </i>
    <i r="5">
      <x v="1736"/>
    </i>
    <i r="4">
      <x v="4"/>
      <x v="1734"/>
    </i>
    <i>
      <x v="93"/>
      <x v="336"/>
      <x/>
      <x/>
      <x v="13"/>
      <x v="534"/>
    </i>
    <i r="1">
      <x v="333"/>
      <x/>
      <x/>
      <x/>
      <x v="530"/>
    </i>
    <i r="4">
      <x v="7"/>
      <x v="531"/>
    </i>
    <i r="1">
      <x v="331"/>
      <x/>
      <x/>
      <x v="1"/>
      <x v="528"/>
    </i>
    <i r="1">
      <x v="337"/>
      <x/>
      <x/>
      <x v="16"/>
      <x v="535"/>
    </i>
    <i r="1">
      <x v="332"/>
      <x/>
      <x/>
      <x v="3"/>
      <x v="529"/>
    </i>
    <i r="1">
      <x v="338"/>
      <x/>
      <x/>
      <x v="1"/>
      <x v="536"/>
    </i>
    <i r="1">
      <x v="334"/>
      <x/>
      <x/>
      <x v="3"/>
      <x v="532"/>
    </i>
    <i r="1">
      <x v="335"/>
      <x/>
      <x/>
      <x v="3"/>
      <x v="533"/>
    </i>
    <i r="1">
      <x v="339"/>
      <x/>
      <x/>
      <x v="3"/>
      <x v="537"/>
    </i>
    <i>
      <x v="564"/>
      <x v="73"/>
      <x/>
      <x/>
      <x v="9"/>
      <x v="116"/>
    </i>
    <i r="1">
      <x v="429"/>
      <x/>
      <x/>
      <x v="9"/>
      <x v="656"/>
    </i>
    <i r="1">
      <x v="843"/>
      <x/>
      <x/>
      <x v="6"/>
      <x v="1396"/>
    </i>
    <i r="1">
      <x v="444"/>
      <x/>
      <x/>
      <x v="3"/>
      <x v="674"/>
    </i>
    <i r="1">
      <x v="404"/>
      <x/>
      <x/>
      <x v="9"/>
      <x v="625"/>
    </i>
    <i r="1">
      <x v="897"/>
      <x/>
      <x/>
      <x v="4"/>
      <x v="1467"/>
    </i>
    <i r="1">
      <x v="1107"/>
      <x/>
      <x/>
      <x v="2"/>
      <x v="1800"/>
    </i>
    <i r="1">
      <x v="466"/>
      <x/>
      <x/>
      <x v="9"/>
      <x v="700"/>
    </i>
    <i r="1">
      <x v="400"/>
      <x/>
      <x/>
      <x v="1"/>
      <x v="621"/>
    </i>
    <i>
      <x v="438"/>
      <x v="960"/>
      <x/>
      <x/>
      <x v="1"/>
      <x v="1547"/>
    </i>
    <i r="1">
      <x v="957"/>
      <x/>
      <x/>
      <x v="1"/>
      <x v="1544"/>
    </i>
    <i r="1">
      <x v="955"/>
      <x/>
      <x/>
      <x v="1"/>
      <x v="1542"/>
    </i>
    <i r="1">
      <x v="958"/>
      <x/>
      <x/>
      <x v="1"/>
      <x v="1545"/>
    </i>
    <i r="1">
      <x v="959"/>
      <x/>
      <x/>
      <x v="1"/>
      <x v="1546"/>
    </i>
    <i r="1">
      <x v="956"/>
      <x/>
      <x/>
      <x v="1"/>
      <x v="1543"/>
    </i>
    <i>
      <x v="156"/>
      <x v="481"/>
      <x/>
      <x/>
      <x v="5"/>
      <x v="716"/>
    </i>
    <i>
      <x v="99"/>
      <x v="143"/>
      <x/>
      <x/>
      <x v="16"/>
      <x v="208"/>
    </i>
    <i r="1">
      <x v="355"/>
      <x/>
      <x/>
      <x v="3"/>
      <x v="573"/>
    </i>
    <i r="1">
      <x v="357"/>
      <x/>
      <x/>
      <x v="3"/>
      <x v="575"/>
    </i>
    <i r="1">
      <x v="354"/>
      <x/>
      <x/>
      <x v="3"/>
      <x v="570"/>
    </i>
    <i r="5">
      <x v="571"/>
    </i>
    <i r="5">
      <x v="572"/>
    </i>
    <i r="1">
      <x v="356"/>
      <x/>
      <x/>
      <x v="3"/>
      <x v="574"/>
    </i>
    <i r="1">
      <x v="359"/>
      <x/>
      <x/>
      <x v="3"/>
      <x v="577"/>
    </i>
    <i r="1">
      <x v="352"/>
      <x/>
      <x/>
      <x v="3"/>
      <x v="568"/>
    </i>
    <i r="1">
      <x v="353"/>
      <x/>
      <x/>
      <x v="3"/>
      <x v="569"/>
    </i>
    <i r="1">
      <x v="146"/>
      <x/>
      <x/>
      <x v="7"/>
      <x v="211"/>
    </i>
    <i r="1">
      <x v="358"/>
      <x/>
      <x/>
      <x v="3"/>
      <x v="576"/>
    </i>
    <i>
      <x v="472"/>
      <x v="773"/>
      <x/>
      <x/>
      <x v="1"/>
      <x v="1295"/>
    </i>
    <i r="1">
      <x v="223"/>
      <x/>
      <x/>
      <x v="1"/>
      <x v="322"/>
    </i>
    <i r="1">
      <x v="976"/>
      <x/>
      <x/>
      <x v="3"/>
      <x v="1574"/>
    </i>
    <i r="1">
      <x v="875"/>
      <x/>
      <x/>
      <x v="3"/>
      <x v="1434"/>
    </i>
    <i r="1">
      <x v="1003"/>
      <x/>
      <x/>
      <x v="3"/>
      <x v="1608"/>
    </i>
    <i>
      <x v="286"/>
      <x v="729"/>
      <x/>
      <x/>
      <x v="3"/>
      <x v="1188"/>
    </i>
    <i r="5">
      <x v="1189"/>
    </i>
    <i r="5">
      <x v="1191"/>
    </i>
    <i r="5">
      <x v="1190"/>
    </i>
    <i r="5">
      <x v="1187"/>
    </i>
    <i r="4">
      <x v="17"/>
      <x v="1185"/>
    </i>
    <i r="5">
      <x v="1186"/>
    </i>
    <i r="1">
      <x v="162"/>
      <x/>
      <x/>
      <x v="3"/>
      <x v="232"/>
    </i>
    <i r="5">
      <x v="231"/>
    </i>
    <i r="1">
      <x v="284"/>
      <x/>
      <x/>
      <x v="5"/>
      <x v="466"/>
    </i>
    <i r="1">
      <x v="186"/>
      <x/>
      <x/>
      <x v="3"/>
      <x v="266"/>
    </i>
    <i r="1">
      <x v="726"/>
      <x/>
      <x/>
      <x v="3"/>
      <x v="1182"/>
    </i>
    <i r="1">
      <x v="730"/>
      <x/>
      <x/>
      <x v="3"/>
      <x v="1192"/>
    </i>
    <i r="1">
      <x v="183"/>
      <x/>
      <x/>
      <x v="3"/>
      <x v="253"/>
    </i>
    <i r="1">
      <x v="727"/>
      <x/>
      <x/>
      <x v="1"/>
      <x v="1183"/>
    </i>
    <i r="1">
      <x v="731"/>
      <x/>
      <x/>
      <x v="3"/>
      <x v="1193"/>
    </i>
    <i r="1">
      <x v="728"/>
      <x/>
      <x/>
      <x v="3"/>
      <x v="1184"/>
    </i>
    <i>
      <x v="479"/>
      <x v="805"/>
      <x/>
      <x/>
      <x v="16"/>
      <x v="1340"/>
    </i>
    <i r="1">
      <x v="28"/>
      <x/>
      <x/>
      <x v="1"/>
      <x v="43"/>
    </i>
    <i r="1">
      <x v="1023"/>
      <x/>
      <x/>
      <x v="3"/>
      <x v="1641"/>
    </i>
    <i r="1">
      <x v="505"/>
      <x/>
      <x/>
      <x v="3"/>
      <x v="745"/>
    </i>
    <i r="1">
      <x v="726"/>
      <x/>
      <x/>
      <x v="3"/>
      <x v="1182"/>
    </i>
    <i r="1">
      <x v="1022"/>
      <x/>
      <x/>
      <x v="5"/>
      <x v="1640"/>
    </i>
    <i r="1">
      <x v="390"/>
      <x/>
      <x/>
      <x v="3"/>
      <x v="610"/>
    </i>
    <i r="1">
      <x v="731"/>
      <x/>
      <x/>
      <x v="3"/>
      <x v="1193"/>
    </i>
    <i r="1">
      <x v="706"/>
      <x/>
      <x/>
      <x v="1"/>
      <x v="1160"/>
    </i>
    <i>
      <x v="326"/>
      <x v="782"/>
      <x/>
      <x/>
      <x v="9"/>
      <x v="1305"/>
    </i>
    <i r="1">
      <x v="781"/>
      <x/>
      <x/>
      <x v="4"/>
      <x v="1304"/>
    </i>
    <i r="1">
      <x v="780"/>
      <x/>
      <x/>
      <x v="7"/>
      <x v="1303"/>
    </i>
    <i r="1">
      <x v="29"/>
      <x/>
      <x/>
      <x v="4"/>
      <x v="44"/>
    </i>
    <i r="1">
      <x v="779"/>
      <x/>
      <x/>
      <x v="3"/>
      <x v="1301"/>
    </i>
    <i r="5">
      <x v="1302"/>
    </i>
    <i r="1">
      <x v="404"/>
      <x/>
      <x/>
      <x v="9"/>
      <x v="625"/>
    </i>
    <i r="1">
      <x v="778"/>
      <x/>
      <x/>
      <x v="9"/>
      <x v="1300"/>
    </i>
    <i r="1">
      <x v="783"/>
      <x/>
      <x/>
      <x v="9"/>
      <x v="1306"/>
    </i>
    <i r="1">
      <x v="466"/>
      <x/>
      <x/>
      <x v="9"/>
      <x v="700"/>
    </i>
    <i>
      <x v="149"/>
      <x v="465"/>
      <x/>
      <x/>
      <x v="5"/>
      <x v="699"/>
    </i>
    <i r="1">
      <x v="464"/>
      <x/>
      <x/>
      <x v="1"/>
      <x v="698"/>
    </i>
    <i>
      <x v="204"/>
      <x v="590"/>
      <x/>
      <x/>
      <x v="7"/>
      <x v="929"/>
    </i>
    <i r="1">
      <x v="557"/>
      <x/>
      <x/>
      <x v="7"/>
      <x v="837"/>
    </i>
    <i>
      <x v="239"/>
      <x v="667"/>
      <x/>
      <x/>
      <x v="14"/>
      <x v="1105"/>
    </i>
    <i>
      <x v="134"/>
      <x v="434"/>
      <x/>
      <x/>
      <x v="9"/>
      <x v="661"/>
    </i>
    <i r="1">
      <x v="435"/>
      <x/>
      <x/>
      <x v="3"/>
      <x v="662"/>
    </i>
    <i r="5">
      <x v="663"/>
    </i>
    <i r="1">
      <x v="358"/>
      <x/>
      <x/>
      <x v="3"/>
      <x v="576"/>
    </i>
    <i>
      <x v="610"/>
      <x v="647"/>
      <x/>
      <x/>
      <x v="9"/>
      <x v="1072"/>
    </i>
    <i r="1">
      <x v="820"/>
      <x/>
      <x/>
      <x v="1"/>
      <x v="1361"/>
    </i>
    <i r="1">
      <x v="1153"/>
      <x/>
      <x/>
      <x v="3"/>
      <x v="1875"/>
    </i>
    <i r="5">
      <x v="1874"/>
    </i>
    <i>
      <x v="214"/>
      <x v="616"/>
      <x/>
      <x/>
      <x v="5"/>
      <x v="1010"/>
    </i>
    <i>
      <x v="208"/>
      <x v="590"/>
      <x/>
      <x/>
      <x v="7"/>
      <x v="929"/>
    </i>
    <i>
      <x v="240"/>
      <x v="669"/>
      <x/>
      <x/>
      <x v="16"/>
      <x v="1108"/>
    </i>
    <i r="1">
      <x v="668"/>
      <x/>
      <x/>
      <x v="1"/>
      <x v="1106"/>
    </i>
    <i r="5">
      <x v="1107"/>
    </i>
    <i r="1">
      <x v="463"/>
      <x/>
      <x/>
      <x v="1"/>
      <x v="697"/>
    </i>
    <i>
      <x v="630"/>
      <x v="611"/>
      <x/>
      <x/>
      <x v="13"/>
      <x v="987"/>
    </i>
    <i r="1">
      <x v="452"/>
      <x/>
      <x/>
      <x/>
      <x v="682"/>
    </i>
    <i>
      <x v="591"/>
      <x v="234"/>
      <x/>
      <x/>
      <x v="5"/>
      <x v="333"/>
    </i>
    <i r="1">
      <x v="212"/>
      <x/>
      <x/>
      <x v="3"/>
      <x v="311"/>
    </i>
    <i r="1">
      <x v="1139"/>
      <x/>
      <x/>
      <x/>
      <x v="1856"/>
    </i>
    <i r="1">
      <x v="1140"/>
      <x/>
      <x/>
      <x v="6"/>
      <x v="1857"/>
    </i>
    <i>
      <x v="418"/>
      <x v="906"/>
      <x/>
      <x/>
      <x/>
      <x v="1481"/>
    </i>
    <i r="1">
      <x v="509"/>
      <x/>
      <x/>
      <x v="3"/>
      <x v="749"/>
    </i>
    <i r="1">
      <x v="910"/>
      <x/>
      <x/>
      <x v="3"/>
      <x v="1485"/>
    </i>
    <i r="1">
      <x v="909"/>
      <x/>
      <x/>
      <x v="3"/>
      <x v="1484"/>
    </i>
    <i r="1">
      <x v="911"/>
      <x/>
      <x/>
      <x/>
      <x v="1486"/>
    </i>
    <i r="1">
      <x v="907"/>
      <x/>
      <x/>
      <x/>
      <x v="1482"/>
    </i>
    <i r="1">
      <x v="904"/>
      <x/>
      <x/>
      <x/>
      <x v="1479"/>
    </i>
    <i r="1">
      <x v="905"/>
      <x/>
      <x/>
      <x v="2"/>
      <x v="1480"/>
    </i>
    <i r="1">
      <x v="908"/>
      <x/>
      <x/>
      <x v="4"/>
      <x v="1483"/>
    </i>
    <i r="1">
      <x v="327"/>
      <x/>
      <x/>
      <x/>
      <x v="524"/>
    </i>
    <i>
      <x v="467"/>
      <x v="1001"/>
      <x/>
      <x/>
      <x v="3"/>
      <x v="1605"/>
    </i>
    <i r="5">
      <x v="1606"/>
    </i>
    <i>
      <x v="534"/>
      <x v="686"/>
      <x/>
      <x/>
      <x v="9"/>
      <x v="1140"/>
    </i>
    <i r="1">
      <x v="692"/>
      <x/>
      <x/>
      <x v="9"/>
      <x v="1146"/>
    </i>
    <i r="1">
      <x v="990"/>
      <x/>
      <x/>
      <x v="9"/>
      <x v="1591"/>
    </i>
    <i r="1">
      <x v="1082"/>
      <x/>
      <x/>
      <x v="4"/>
      <x v="1758"/>
    </i>
    <i r="1">
      <x v="624"/>
      <x/>
      <x/>
      <x v="9"/>
      <x v="1043"/>
    </i>
    <i>
      <x v="190"/>
      <x v="570"/>
      <x/>
      <x/>
      <x v="3"/>
      <x v="874"/>
    </i>
    <i r="5">
      <x v="875"/>
    </i>
    <i r="1">
      <x v="233"/>
      <x/>
      <x/>
      <x v="3"/>
      <x v="332"/>
    </i>
    <i r="1">
      <x v="571"/>
      <x/>
      <x/>
      <x v="1"/>
      <x v="876"/>
    </i>
    <i r="1">
      <x v="573"/>
      <x/>
      <x/>
      <x v="3"/>
      <x v="878"/>
    </i>
    <i r="1">
      <x v="523"/>
      <x/>
      <x/>
      <x v="3"/>
      <x v="763"/>
    </i>
    <i r="1">
      <x v="569"/>
      <x/>
      <x/>
      <x v="1"/>
      <x v="873"/>
    </i>
    <i r="1">
      <x v="319"/>
      <x/>
      <x/>
      <x v="3"/>
      <x v="509"/>
    </i>
    <i r="1">
      <x v="447"/>
      <x/>
      <x/>
      <x v="3"/>
      <x v="677"/>
    </i>
    <i r="1">
      <x v="572"/>
      <x/>
      <x/>
      <x v="3"/>
      <x v="877"/>
    </i>
    <i>
      <x v="212"/>
      <x v="611"/>
      <x/>
      <x/>
      <x v="13"/>
      <x v="987"/>
    </i>
    <i>
      <x v="143"/>
      <x v="453"/>
      <x/>
      <x/>
      <x v="9"/>
      <x v="683"/>
    </i>
    <i r="1">
      <x v="454"/>
      <x/>
      <x/>
      <x v="1"/>
      <x v="684"/>
    </i>
    <i>
      <x v="124"/>
      <x v="210"/>
      <x/>
      <x/>
      <x v="7"/>
      <x v="309"/>
    </i>
    <i r="1">
      <x v="418"/>
      <x/>
      <x/>
      <x/>
      <x v="641"/>
    </i>
    <i r="1">
      <x v="420"/>
      <x/>
      <x/>
      <x v="9"/>
      <x v="643"/>
    </i>
    <i r="1">
      <x v="419"/>
      <x/>
      <x/>
      <x v="3"/>
      <x v="642"/>
    </i>
    <i r="1">
      <x v="414"/>
      <x/>
      <x/>
      <x v="7"/>
      <x v="637"/>
    </i>
    <i r="1">
      <x v="417"/>
      <x/>
      <x/>
      <x v="7"/>
      <x v="640"/>
    </i>
    <i r="1">
      <x v="415"/>
      <x/>
      <x/>
      <x v="1"/>
      <x v="638"/>
    </i>
    <i r="1">
      <x v="416"/>
      <x/>
      <x/>
      <x v="1"/>
      <x v="639"/>
    </i>
    <i>
      <x v="121"/>
      <x v="409"/>
      <x/>
      <x/>
      <x v="4"/>
      <x v="630"/>
    </i>
    <i r="1">
      <x v="160"/>
      <x/>
      <x/>
      <x v="9"/>
      <x v="229"/>
    </i>
    <i r="1">
      <x v="408"/>
      <x/>
      <x/>
      <x/>
      <x v="629"/>
    </i>
    <i r="1">
      <x v="410"/>
      <x/>
      <x/>
      <x v="4"/>
      <x v="631"/>
    </i>
    <i>
      <x v="74"/>
      <x v="73"/>
      <x/>
      <x/>
      <x v="9"/>
      <x v="116"/>
    </i>
    <i r="1">
      <x v="299"/>
      <x/>
      <x/>
      <x v="9"/>
      <x v="486"/>
    </i>
    <i>
      <x v="618"/>
      <x v="453"/>
      <x/>
      <x/>
      <x v="9"/>
      <x v="683"/>
    </i>
    <i r="1">
      <x v="300"/>
      <x/>
      <x/>
      <x v="7"/>
      <x v="487"/>
    </i>
    <i>
      <x v="167"/>
      <x v="362"/>
      <x/>
      <x/>
      <x v="1"/>
      <x v="580"/>
    </i>
    <i r="1">
      <x v="501"/>
      <x/>
      <x/>
      <x v="9"/>
      <x v="741"/>
    </i>
    <i r="1">
      <x v="499"/>
      <x/>
      <x/>
      <x v="5"/>
      <x v="739"/>
    </i>
    <i r="1">
      <x v="500"/>
      <x/>
      <x/>
      <x v="18"/>
      <x v="740"/>
    </i>
    <i>
      <x v="16"/>
      <x v="51"/>
      <x/>
      <x/>
      <x v="9"/>
      <x v="78"/>
    </i>
    <i r="1">
      <x v="50"/>
      <x/>
      <x/>
      <x v="11"/>
      <x v="77"/>
    </i>
    <i r="1">
      <x v="52"/>
      <x/>
      <x/>
      <x v="3"/>
      <x v="79"/>
    </i>
    <i>
      <x v="447"/>
      <x v="427"/>
      <x/>
      <x/>
      <x v="1"/>
      <x v="653"/>
    </i>
    <i r="5">
      <x v="652"/>
    </i>
    <i r="5">
      <x v="654"/>
    </i>
    <i r="1">
      <x v="789"/>
      <x/>
      <x/>
      <x v="1"/>
      <x v="1313"/>
    </i>
    <i r="1">
      <x v="231"/>
      <x/>
      <x/>
      <x v="1"/>
      <x v="330"/>
    </i>
    <i r="1">
      <x v="816"/>
      <x/>
      <x/>
      <x v="1"/>
      <x v="1355"/>
    </i>
    <i r="1">
      <x v="788"/>
      <x/>
      <x/>
      <x v="1"/>
      <x v="1312"/>
    </i>
    <i>
      <x v="392"/>
      <x v="261"/>
      <x/>
      <x/>
      <x v="4"/>
      <x v="434"/>
    </i>
    <i r="1">
      <x v="877"/>
      <x/>
      <x/>
      <x v="6"/>
      <x v="1436"/>
    </i>
    <i r="1">
      <x v="807"/>
      <x/>
      <x/>
      <x v="3"/>
      <x v="1342"/>
    </i>
    <i r="1">
      <x v="876"/>
      <x/>
      <x/>
      <x/>
      <x v="1435"/>
    </i>
    <i r="1">
      <x v="203"/>
      <x/>
      <x/>
      <x v="9"/>
      <x v="300"/>
    </i>
    <i>
      <x v="555"/>
      <x v="362"/>
      <x/>
      <x/>
      <x v="1"/>
      <x v="580"/>
    </i>
    <i r="1">
      <x v="501"/>
      <x/>
      <x/>
      <x v="9"/>
      <x v="741"/>
    </i>
    <i r="1">
      <x v="499"/>
      <x/>
      <x/>
      <x v="5"/>
      <x v="739"/>
    </i>
    <i r="1">
      <x v="766"/>
      <x/>
      <x/>
      <x v="1"/>
      <x v="1285"/>
    </i>
    <i>
      <x v="274"/>
      <x v="368"/>
      <x/>
      <x/>
      <x v="1"/>
      <x v="586"/>
    </i>
    <i r="1">
      <x v="708"/>
      <x/>
      <x/>
      <x v="9"/>
      <x v="1162"/>
    </i>
    <i>
      <x v="592"/>
      <x v="453"/>
      <x/>
      <x/>
      <x v="9"/>
      <x v="683"/>
    </i>
    <i>
      <x v="280"/>
      <x v="716"/>
      <x/>
      <x/>
      <x v="1"/>
      <x v="1172"/>
    </i>
    <i r="1">
      <x v="714"/>
      <x/>
      <x/>
      <x v="1"/>
      <x v="1170"/>
    </i>
    <i r="1">
      <x v="715"/>
      <x/>
      <x/>
      <x v="3"/>
      <x v="1171"/>
    </i>
    <i r="1">
      <x v="335"/>
      <x/>
      <x/>
      <x v="3"/>
      <x v="533"/>
    </i>
    <i>
      <x v="634"/>
      <x v="757"/>
      <x/>
      <x/>
      <x v="16"/>
      <x v="1262"/>
    </i>
    <i r="1">
      <x v="1169"/>
      <x/>
      <x/>
      <x v="1"/>
      <x v="1904"/>
    </i>
    <i>
      <x v="335"/>
      <x v="409"/>
      <x/>
      <x/>
      <x v="4"/>
      <x v="630"/>
    </i>
    <i r="1">
      <x v="790"/>
      <x/>
      <x/>
      <x v="1"/>
      <x v="1314"/>
    </i>
    <i r="1">
      <x v="791"/>
      <x/>
      <x/>
      <x v="9"/>
      <x v="1315"/>
    </i>
    <i>
      <x v="322"/>
      <x v="757"/>
      <x/>
      <x/>
      <x v="16"/>
      <x v="1262"/>
    </i>
    <i>
      <x v="430"/>
      <x v="941"/>
      <x/>
      <x/>
      <x v="13"/>
      <x v="1526"/>
    </i>
    <i r="5">
      <x v="1527"/>
    </i>
    <i>
      <x v="135"/>
      <x v="440"/>
      <x/>
      <x/>
      <x v="3"/>
      <x v="668"/>
    </i>
    <i r="5">
      <x v="669"/>
    </i>
    <i r="5">
      <x v="670"/>
    </i>
    <i r="1">
      <x v="441"/>
      <x/>
      <x/>
      <x v="3"/>
      <x v="671"/>
    </i>
    <i r="1">
      <x v="436"/>
      <x/>
      <x/>
      <x v="1"/>
      <x v="664"/>
    </i>
    <i r="1">
      <x v="439"/>
      <x/>
      <x/>
      <x v="9"/>
      <x v="667"/>
    </i>
    <i r="1">
      <x v="442"/>
      <x/>
      <x/>
      <x v="4"/>
      <x v="672"/>
    </i>
    <i r="1">
      <x v="123"/>
      <x/>
      <x/>
      <x v="9"/>
      <x v="180"/>
    </i>
    <i r="1">
      <x v="437"/>
      <x/>
      <x/>
      <x v="3"/>
      <x v="665"/>
    </i>
    <i r="1">
      <x v="438"/>
      <x/>
      <x/>
      <x v="1"/>
      <x v="666"/>
    </i>
    <i>
      <x v="35"/>
      <x v="58"/>
      <x/>
      <x/>
      <x v="3"/>
      <x v="89"/>
    </i>
    <i r="1">
      <x v="141"/>
      <x/>
      <x/>
      <x v="9"/>
      <x v="206"/>
    </i>
    <i r="1">
      <x v="140"/>
      <x/>
      <x/>
      <x v="9"/>
      <x v="205"/>
    </i>
    <i>
      <x v="109"/>
      <x v="383"/>
      <x/>
      <x/>
      <x/>
      <x v="602"/>
    </i>
    <i r="1">
      <x v="384"/>
      <x/>
      <x/>
      <x v="16"/>
      <x v="603"/>
    </i>
    <i r="1">
      <x v="385"/>
      <x/>
      <x/>
      <x v="3"/>
      <x v="604"/>
    </i>
    <i>
      <x v="533"/>
      <x v="1025"/>
      <x/>
      <x/>
      <x v="4"/>
      <x v="1643"/>
    </i>
    <i r="1">
      <x v="870"/>
      <x/>
      <x/>
      <x v="3"/>
      <x v="1429"/>
    </i>
    <i r="1">
      <x v="1081"/>
      <x/>
      <x/>
      <x v="3"/>
      <x v="1757"/>
    </i>
    <i r="1">
      <x v="1035"/>
      <x/>
      <x/>
      <x v="4"/>
      <x v="1659"/>
    </i>
    <i>
      <x v="297"/>
      <x v="753"/>
      <x/>
      <x/>
      <x/>
      <x v="1258"/>
    </i>
    <i r="1">
      <x v="751"/>
      <x/>
      <x/>
      <x v="6"/>
      <x v="1256"/>
    </i>
    <i r="1">
      <x v="752"/>
      <x/>
      <x/>
      <x v="4"/>
      <x v="1257"/>
    </i>
    <i r="1">
      <x v="750"/>
      <x/>
      <x/>
      <x/>
      <x v="1255"/>
    </i>
    <i>
      <x v="401"/>
      <x v="383"/>
      <x/>
      <x/>
      <x/>
      <x v="602"/>
    </i>
    <i r="1">
      <x v="681"/>
      <x/>
      <x/>
      <x v="4"/>
      <x v="1135"/>
    </i>
    <i>
      <x v="141"/>
      <x v="449"/>
      <x/>
      <x/>
      <x v="5"/>
      <x v="679"/>
    </i>
    <i r="1">
      <x v="450"/>
      <x/>
      <x/>
      <x v="3"/>
      <x v="680"/>
    </i>
    <i r="1">
      <x v="443"/>
      <x/>
      <x/>
      <x v="1"/>
      <x v="673"/>
    </i>
    <i r="1">
      <x v="451"/>
      <x/>
      <x/>
      <x v="7"/>
      <x v="681"/>
    </i>
    <i>
      <x v="170"/>
      <x v="188"/>
      <x/>
      <x/>
      <x v="4"/>
      <x v="268"/>
    </i>
    <i r="1">
      <x v="511"/>
      <x/>
      <x/>
      <x v="3"/>
      <x v="751"/>
    </i>
    <i r="1">
      <x v="509"/>
      <x/>
      <x/>
      <x v="3"/>
      <x v="749"/>
    </i>
    <i r="1">
      <x v="510"/>
      <x/>
      <x/>
      <x v="3"/>
      <x v="750"/>
    </i>
    <i r="1">
      <x v="506"/>
      <x/>
      <x/>
      <x v="3"/>
      <x v="746"/>
    </i>
    <i r="1">
      <x v="508"/>
      <x/>
      <x/>
      <x v="3"/>
      <x v="748"/>
    </i>
    <i r="1">
      <x v="507"/>
      <x/>
      <x/>
      <x v="3"/>
      <x v="747"/>
    </i>
    <i>
      <x v="334"/>
      <x v="425"/>
      <x/>
      <x/>
      <x v="1"/>
      <x v="650"/>
    </i>
    <i r="1">
      <x v="789"/>
      <x/>
      <x/>
      <x v="1"/>
      <x v="1313"/>
    </i>
    <i r="1">
      <x v="788"/>
      <x/>
      <x/>
      <x v="1"/>
      <x v="1312"/>
    </i>
    <i>
      <x v="30"/>
      <x v="63"/>
      <x/>
      <x/>
      <x v="1"/>
      <x v="95"/>
    </i>
    <i r="1">
      <x v="124"/>
      <x/>
      <x/>
      <x v="9"/>
      <x v="181"/>
    </i>
    <i r="1">
      <x v="50"/>
      <x/>
      <x/>
      <x v="11"/>
      <x v="77"/>
    </i>
    <i r="1">
      <x v="123"/>
      <x/>
      <x/>
      <x v="9"/>
      <x v="180"/>
    </i>
    <i r="1">
      <x v="122"/>
      <x/>
      <x/>
      <x/>
      <x v="179"/>
    </i>
    <i>
      <x v="34"/>
      <x v="139"/>
      <x/>
      <x/>
      <x v="13"/>
      <x v="204"/>
    </i>
    <i r="4">
      <x v="3"/>
      <x v="203"/>
    </i>
    <i r="1">
      <x v="138"/>
      <x/>
      <x/>
      <x v="14"/>
      <x v="202"/>
    </i>
    <i r="1">
      <x v="137"/>
      <x/>
      <x/>
      <x v="1"/>
      <x v="201"/>
    </i>
    <i>
      <x v="422"/>
      <x v="64"/>
      <x/>
      <x/>
      <x/>
      <x v="96"/>
    </i>
    <i r="1">
      <x v="926"/>
      <x/>
      <x/>
      <x v="3"/>
      <x v="1507"/>
    </i>
    <i>
      <x v="102"/>
      <x v="362"/>
      <x/>
      <x/>
      <x v="1"/>
      <x v="580"/>
    </i>
    <i>
      <x v="562"/>
      <x v="91"/>
      <x/>
      <x/>
      <x v="3"/>
      <x v="141"/>
    </i>
    <i r="1">
      <x v="132"/>
      <x/>
      <x/>
      <x v="3"/>
      <x v="193"/>
    </i>
    <i r="1">
      <x v="976"/>
      <x/>
      <x/>
      <x v="3"/>
      <x v="1574"/>
    </i>
    <i r="1">
      <x v="85"/>
      <x/>
      <x/>
      <x v="3"/>
      <x v="134"/>
    </i>
    <i r="1">
      <x v="405"/>
      <x/>
      <x/>
      <x v="16"/>
      <x v="626"/>
    </i>
    <i>
      <x v="2"/>
      <x v="2"/>
      <x/>
      <x/>
      <x/>
      <x v="6"/>
    </i>
    <i r="5">
      <x v="9"/>
    </i>
    <i r="5">
      <x v="5"/>
    </i>
    <i r="5">
      <x v="8"/>
    </i>
    <i r="5">
      <x v="7"/>
    </i>
    <i r="5">
      <x v="10"/>
    </i>
    <i>
      <x v="586"/>
      <x v="600"/>
      <x/>
      <x/>
      <x v="9"/>
      <x v="959"/>
    </i>
    <i r="5">
      <x v="960"/>
    </i>
    <i r="4">
      <x v="5"/>
      <x v="958"/>
    </i>
    <i r="1">
      <x v="868"/>
      <x/>
      <x/>
      <x v="9"/>
      <x v="1426"/>
    </i>
    <i r="1">
      <x v="633"/>
      <x/>
      <x/>
      <x v="4"/>
      <x v="1053"/>
    </i>
    <i r="1">
      <x v="685"/>
      <x/>
      <x/>
      <x v="9"/>
      <x v="1139"/>
    </i>
    <i r="1">
      <x v="1035"/>
      <x/>
      <x/>
      <x v="4"/>
      <x v="1659"/>
    </i>
    <i>
      <x v="337"/>
      <x v="368"/>
      <x/>
      <x/>
      <x v="1"/>
      <x v="586"/>
    </i>
    <i r="1">
      <x v="138"/>
      <x/>
      <x/>
      <x v="14"/>
      <x v="202"/>
    </i>
    <i r="1">
      <x v="521"/>
      <x/>
      <x/>
      <x v="1"/>
      <x v="761"/>
    </i>
    <i>
      <x v="173"/>
      <x v="434"/>
      <x/>
      <x/>
      <x v="9"/>
      <x v="661"/>
    </i>
    <i r="1">
      <x v="207"/>
      <x/>
      <x/>
      <x v="9"/>
      <x v="304"/>
    </i>
    <i r="1">
      <x v="521"/>
      <x/>
      <x/>
      <x v="1"/>
      <x v="761"/>
    </i>
    <i r="1">
      <x v="522"/>
      <x/>
      <x/>
      <x v="4"/>
      <x v="762"/>
    </i>
    <i>
      <x v="18"/>
      <x v="56"/>
      <x/>
      <x/>
      <x v="4"/>
      <x v="84"/>
    </i>
    <i r="1">
      <x v="62"/>
      <x/>
      <x/>
      <x v="4"/>
      <x v="94"/>
    </i>
    <i r="1">
      <x v="61"/>
      <x/>
      <x/>
      <x v="3"/>
      <x v="93"/>
    </i>
    <i>
      <x v="628"/>
      <x v="1046"/>
      <x/>
      <x/>
      <x v="1"/>
      <x v="1672"/>
    </i>
    <i r="1">
      <x v="1168"/>
      <x/>
      <x/>
      <x v="4"/>
      <x v="1902"/>
    </i>
    <i r="4">
      <x/>
      <x v="1903"/>
    </i>
    <i>
      <x v="376"/>
      <x v="560"/>
      <x/>
      <x/>
      <x v="3"/>
      <x v="841"/>
    </i>
    <i r="1">
      <x v="528"/>
      <x/>
      <x/>
      <x v="3"/>
      <x v="768"/>
    </i>
    <i r="1">
      <x v="339"/>
      <x/>
      <x/>
      <x v="3"/>
      <x v="537"/>
    </i>
    <i>
      <x v="387"/>
      <x v="49"/>
      <x/>
      <x/>
      <x v="3"/>
      <x v="76"/>
    </i>
    <i r="1">
      <x v="873"/>
      <x/>
      <x/>
      <x v="3"/>
      <x v="1432"/>
    </i>
    <i r="1">
      <x v="872"/>
      <x/>
      <x/>
      <x v="3"/>
      <x v="1431"/>
    </i>
    <i r="1">
      <x v="499"/>
      <x/>
      <x/>
      <x v="5"/>
      <x v="739"/>
    </i>
    <i>
      <x v="383"/>
      <x v="101"/>
      <x/>
      <x/>
      <x v="1"/>
      <x v="153"/>
    </i>
    <i r="1">
      <x v="862"/>
      <x/>
      <x/>
      <x v="1"/>
      <x v="1420"/>
    </i>
    <i r="5">
      <x v="1419"/>
    </i>
    <i r="1">
      <x v="104"/>
      <x/>
      <x/>
      <x v="1"/>
      <x v="156"/>
    </i>
    <i r="5">
      <x v="157"/>
    </i>
    <i r="5">
      <x v="158"/>
    </i>
    <i r="1">
      <x v="864"/>
      <x/>
      <x/>
      <x v="1"/>
      <x v="1422"/>
    </i>
    <i r="1">
      <x v="865"/>
      <x/>
      <x/>
      <x v="4"/>
      <x v="1423"/>
    </i>
    <i r="1">
      <x v="374"/>
      <x/>
      <x/>
      <x v="1"/>
      <x v="592"/>
    </i>
    <i r="1">
      <x v="227"/>
      <x/>
      <x/>
      <x v="1"/>
      <x v="326"/>
    </i>
    <i r="1">
      <x v="373"/>
      <x/>
      <x/>
      <x v="1"/>
      <x v="591"/>
    </i>
    <i r="1">
      <x v="176"/>
      <x/>
      <x/>
      <x v="1"/>
      <x v="246"/>
    </i>
    <i r="1">
      <x v="863"/>
      <x/>
      <x/>
      <x v="1"/>
      <x v="1421"/>
    </i>
    <i>
      <x v="448"/>
      <x v="980"/>
      <x/>
      <x/>
      <x v="1"/>
      <x v="1581"/>
    </i>
    <i r="1">
      <x v="232"/>
      <x/>
      <x/>
      <x v="3"/>
      <x v="331"/>
    </i>
    <i r="1">
      <x v="981"/>
      <x/>
      <x/>
      <x v="3"/>
      <x v="1582"/>
    </i>
    <i>
      <x v="583"/>
      <x v="1129"/>
      <x/>
      <x/>
      <x v="1"/>
      <x v="1830"/>
    </i>
    <i r="1">
      <x v="1130"/>
      <x/>
      <x/>
      <x v="4"/>
      <x v="1831"/>
    </i>
    <i r="1">
      <x v="420"/>
      <x/>
      <x/>
      <x v="9"/>
      <x v="643"/>
    </i>
    <i r="1">
      <x v="1132"/>
      <x/>
      <x/>
      <x v="4"/>
      <x v="1833"/>
    </i>
    <i r="1">
      <x v="1131"/>
      <x/>
      <x/>
      <x v="2"/>
      <x v="1832"/>
    </i>
    <i>
      <x v="40"/>
      <x v="152"/>
      <x/>
      <x/>
      <x v="3"/>
      <x v="218"/>
    </i>
    <i r="5">
      <x v="217"/>
    </i>
    <i r="1">
      <x v="94"/>
      <x/>
      <x/>
      <x v="3"/>
      <x v="144"/>
    </i>
    <i r="1">
      <x v="151"/>
      <x/>
      <x/>
      <x v="3"/>
      <x v="216"/>
    </i>
    <i r="1">
      <x v="149"/>
      <x/>
      <x/>
      <x v="3"/>
      <x v="214"/>
    </i>
    <i r="1">
      <x v="150"/>
      <x/>
      <x/>
      <x v="1"/>
      <x v="215"/>
    </i>
    <i>
      <x v="59"/>
      <x v="73"/>
      <x/>
      <x/>
      <x v="9"/>
      <x v="116"/>
    </i>
    <i>
      <x v="561"/>
      <x v="978"/>
      <x/>
      <x/>
      <x v="1"/>
      <x v="1579"/>
    </i>
    <i r="4">
      <x/>
      <x v="1578"/>
    </i>
    <i r="1">
      <x v="81"/>
      <x/>
      <x/>
      <x v="4"/>
      <x v="127"/>
    </i>
    <i r="4">
      <x v="3"/>
      <x v="129"/>
    </i>
    <i r="5">
      <x v="128"/>
    </i>
    <i r="1">
      <x v="224"/>
      <x/>
      <x/>
      <x v="4"/>
      <x v="323"/>
    </i>
    <i r="1">
      <x v="1003"/>
      <x/>
      <x/>
      <x v="3"/>
      <x v="1608"/>
    </i>
    <i>
      <x v="377"/>
      <x v="14"/>
      <x/>
      <x/>
      <x v="3"/>
      <x v="25"/>
    </i>
    <i r="1">
      <x v="652"/>
      <x/>
      <x/>
      <x v="3"/>
      <x v="1078"/>
    </i>
    <i r="1">
      <x v="651"/>
      <x/>
      <x/>
      <x v="3"/>
      <x v="1077"/>
    </i>
    <i r="1">
      <x v="857"/>
      <x/>
      <x/>
      <x v="3"/>
      <x v="1414"/>
    </i>
    <i r="1">
      <x v="577"/>
      <x/>
      <x/>
      <x v="3"/>
      <x v="883"/>
    </i>
    <i r="5">
      <x v="882"/>
    </i>
    <i>
      <x v="474"/>
      <x v="1012"/>
      <x/>
      <x/>
      <x v="3"/>
      <x v="1629"/>
    </i>
    <i r="5">
      <x v="1628"/>
    </i>
    <i r="5">
      <x v="1627"/>
    </i>
    <i r="1">
      <x v="887"/>
      <x/>
      <x/>
      <x v="1"/>
      <x v="1454"/>
    </i>
    <i r="1">
      <x v="121"/>
      <x/>
      <x/>
      <x v="3"/>
      <x v="178"/>
    </i>
    <i r="1">
      <x v="1011"/>
      <x/>
      <x/>
      <x v="3"/>
      <x v="1626"/>
    </i>
    <i r="1">
      <x v="389"/>
      <x/>
      <x/>
      <x v="3"/>
      <x v="609"/>
    </i>
    <i>
      <x v="171"/>
      <x v="519"/>
      <x/>
      <x/>
      <x v="4"/>
      <x v="759"/>
    </i>
    <i r="1">
      <x v="516"/>
      <x/>
      <x/>
      <x v="3"/>
      <x v="756"/>
    </i>
    <i r="1">
      <x v="518"/>
      <x/>
      <x/>
      <x v="7"/>
      <x v="758"/>
    </i>
    <i r="1">
      <x v="515"/>
      <x/>
      <x/>
      <x v="6"/>
      <x v="755"/>
    </i>
    <i r="1">
      <x v="513"/>
      <x/>
      <x/>
      <x v="3"/>
      <x v="753"/>
    </i>
    <i r="1">
      <x v="142"/>
      <x/>
      <x/>
      <x v="7"/>
      <x v="207"/>
    </i>
    <i r="1">
      <x v="312"/>
      <x/>
      <x/>
      <x v="7"/>
      <x v="500"/>
    </i>
    <i r="1">
      <x v="512"/>
      <x/>
      <x/>
      <x v="7"/>
      <x v="752"/>
    </i>
    <i r="1">
      <x v="517"/>
      <x/>
      <x/>
      <x/>
      <x v="757"/>
    </i>
    <i r="1">
      <x v="514"/>
      <x/>
      <x/>
      <x v="3"/>
      <x v="754"/>
    </i>
    <i>
      <x v="89"/>
      <x v="76"/>
      <x/>
      <x/>
      <x v="9"/>
      <x v="121"/>
    </i>
    <i r="1">
      <x v="326"/>
      <x/>
      <x/>
      <x v="3"/>
      <x v="523"/>
    </i>
    <i r="1">
      <x v="77"/>
      <x/>
      <x/>
      <x v="3"/>
      <x v="122"/>
    </i>
    <i r="1">
      <x v="325"/>
      <x/>
      <x/>
      <x v="1"/>
      <x v="522"/>
    </i>
    <i>
      <x v="61"/>
      <x v="234"/>
      <x/>
      <x/>
      <x v="5"/>
      <x v="333"/>
    </i>
    <i>
      <x v="568"/>
      <x v="1111"/>
      <x/>
      <x/>
      <x v="3"/>
      <x v="1804"/>
    </i>
    <i r="1">
      <x v="902"/>
      <x/>
      <x/>
      <x v="14"/>
      <x v="1477"/>
    </i>
    <i r="1">
      <x v="430"/>
      <x/>
      <x/>
      <x v="9"/>
      <x v="657"/>
    </i>
    <i r="1">
      <x v="778"/>
      <x/>
      <x/>
      <x v="9"/>
      <x v="1300"/>
    </i>
    <i r="1">
      <x v="431"/>
      <x/>
      <x/>
      <x v="3"/>
      <x v="658"/>
    </i>
    <i r="1">
      <x v="1106"/>
      <x/>
      <x/>
      <x v="3"/>
      <x v="1799"/>
    </i>
    <i r="1">
      <x v="1110"/>
      <x/>
      <x/>
      <x v="3"/>
      <x v="1803"/>
    </i>
    <i r="1">
      <x v="407"/>
      <x/>
      <x/>
      <x v="3"/>
      <x v="628"/>
    </i>
    <i>
      <x v="69"/>
      <x v="278"/>
      <x/>
      <x/>
      <x v="7"/>
      <x v="453"/>
    </i>
    <i>
      <x v="217"/>
      <x v="618"/>
      <x/>
      <x/>
      <x v="19"/>
      <x v="1016"/>
    </i>
    <i r="4">
      <x v="15"/>
      <x v="1017"/>
    </i>
    <i r="4">
      <x v="7"/>
      <x v="1018"/>
    </i>
    <i>
      <x v="57"/>
      <x v="223"/>
      <x/>
      <x/>
      <x v="1"/>
      <x v="322"/>
    </i>
    <i r="1">
      <x v="222"/>
      <x/>
      <x/>
      <x v="3"/>
      <x v="321"/>
    </i>
    <i r="1">
      <x v="224"/>
      <x/>
      <x/>
      <x v="4"/>
      <x v="323"/>
    </i>
    <i>
      <x v="522"/>
      <x v="1072"/>
      <x/>
      <x/>
      <x v="5"/>
      <x v="1746"/>
    </i>
    <i r="4">
      <x v="15"/>
      <x v="1745"/>
    </i>
    <i>
      <x v="269"/>
      <x v="434"/>
      <x/>
      <x/>
      <x v="9"/>
      <x v="661"/>
    </i>
    <i r="1">
      <x v="404"/>
      <x/>
      <x/>
      <x v="9"/>
      <x v="625"/>
    </i>
    <i>
      <x v="56"/>
      <x v="220"/>
      <x/>
      <x/>
      <x v="3"/>
      <x v="319"/>
    </i>
    <i r="1">
      <x v="221"/>
      <x/>
      <x/>
      <x v="16"/>
      <x v="320"/>
    </i>
    <i r="1">
      <x v="219"/>
      <x/>
      <x/>
      <x v="3"/>
      <x v="318"/>
    </i>
    <i r="1">
      <x v="216"/>
      <x/>
      <x/>
      <x/>
      <x v="315"/>
    </i>
    <i r="1">
      <x v="217"/>
      <x/>
      <x/>
      <x v="1"/>
      <x v="316"/>
    </i>
    <i r="1">
      <x v="214"/>
      <x/>
      <x/>
      <x/>
      <x v="313"/>
    </i>
    <i r="1">
      <x v="218"/>
      <x/>
      <x/>
      <x v="7"/>
      <x v="317"/>
    </i>
    <i r="1">
      <x v="215"/>
      <x/>
      <x/>
      <x v="7"/>
      <x v="314"/>
    </i>
    <i>
      <x v="162"/>
      <x v="491"/>
      <x/>
      <x/>
      <x v="4"/>
      <x v="726"/>
    </i>
    <i>
      <x v="632"/>
      <x v="837"/>
      <x/>
      <x/>
      <x v="9"/>
      <x v="1389"/>
    </i>
    <i>
      <x v="245"/>
      <x v="594"/>
      <x/>
      <x/>
      <x v="7"/>
      <x v="946"/>
    </i>
    <i r="1">
      <x v="675"/>
      <x/>
      <x/>
      <x v="15"/>
      <x v="1121"/>
    </i>
    <i>
      <x v="362"/>
      <x v="107"/>
      <x/>
      <x/>
      <x v="5"/>
      <x v="161"/>
    </i>
    <i r="1">
      <x v="28"/>
      <x/>
      <x/>
      <x v="1"/>
      <x v="43"/>
    </i>
    <i>
      <x v="500"/>
      <x v="1055"/>
      <x/>
      <x/>
      <x v="3"/>
      <x v="1683"/>
    </i>
    <i r="5">
      <x v="1682"/>
    </i>
    <i r="1">
      <x v="573"/>
      <x/>
      <x/>
      <x v="3"/>
      <x v="878"/>
    </i>
    <i r="1">
      <x v="301"/>
      <x/>
      <x/>
      <x v="1"/>
      <x v="488"/>
    </i>
    <i r="1">
      <x v="319"/>
      <x/>
      <x/>
      <x v="3"/>
      <x v="509"/>
    </i>
    <i r="1">
      <x v="305"/>
      <x/>
      <x/>
      <x v="1"/>
      <x v="492"/>
    </i>
    <i>
      <x v="58"/>
      <x v="97"/>
      <x/>
      <x/>
      <x/>
      <x v="149"/>
    </i>
    <i r="1">
      <x v="98"/>
      <x/>
      <x/>
      <x v="9"/>
      <x v="150"/>
    </i>
    <i r="1">
      <x v="229"/>
      <x/>
      <x/>
      <x v="1"/>
      <x v="328"/>
    </i>
    <i r="1">
      <x v="225"/>
      <x/>
      <x/>
      <x v="7"/>
      <x v="324"/>
    </i>
    <i r="1">
      <x v="227"/>
      <x/>
      <x/>
      <x v="1"/>
      <x v="326"/>
    </i>
    <i r="1">
      <x v="228"/>
      <x/>
      <x/>
      <x v="16"/>
      <x v="327"/>
    </i>
    <i r="1">
      <x v="226"/>
      <x/>
      <x/>
      <x v="16"/>
      <x v="325"/>
    </i>
    <i>
      <x v="396"/>
      <x v="49"/>
      <x/>
      <x/>
      <x v="3"/>
      <x v="76"/>
    </i>
    <i r="1">
      <x v="186"/>
      <x/>
      <x/>
      <x v="3"/>
      <x v="266"/>
    </i>
    <i r="1">
      <x v="183"/>
      <x/>
      <x/>
      <x v="3"/>
      <x v="253"/>
    </i>
    <i>
      <x v="311"/>
      <x v="760"/>
      <x/>
      <x/>
      <x v="1"/>
      <x v="1265"/>
    </i>
    <i r="1">
      <x v="329"/>
      <x/>
      <x/>
      <x v="3"/>
      <x v="526"/>
    </i>
    <i r="1">
      <x v="499"/>
      <x/>
      <x/>
      <x v="5"/>
      <x v="739"/>
    </i>
    <i r="1">
      <x v="765"/>
      <x/>
      <x/>
      <x/>
      <x v="1284"/>
    </i>
    <i r="1">
      <x v="312"/>
      <x/>
      <x/>
      <x v="7"/>
      <x v="500"/>
    </i>
    <i>
      <x v="582"/>
      <x v="1127"/>
      <x/>
      <x/>
      <x v="1"/>
      <x v="1828"/>
    </i>
    <i r="1">
      <x v="1128"/>
      <x/>
      <x/>
      <x v="1"/>
      <x v="1829"/>
    </i>
    <i r="1">
      <x v="548"/>
      <x/>
      <x/>
      <x v="2"/>
      <x v="790"/>
    </i>
    <i>
      <x v="526"/>
      <x v="368"/>
      <x/>
      <x/>
      <x v="1"/>
      <x v="586"/>
    </i>
    <i r="1">
      <x v="442"/>
      <x/>
      <x/>
      <x v="4"/>
      <x v="672"/>
    </i>
    <i r="1">
      <x v="1078"/>
      <x/>
      <x/>
      <x v="1"/>
      <x v="1752"/>
    </i>
    <i>
      <x v="609"/>
      <x v="13"/>
      <x/>
      <x/>
      <x v="3"/>
      <x v="23"/>
    </i>
    <i r="5">
      <x v="24"/>
    </i>
    <i r="1">
      <x v="531"/>
      <x/>
      <x/>
      <x v="4"/>
      <x v="771"/>
    </i>
    <i r="1">
      <x v="1152"/>
      <x/>
      <x/>
      <x v="3"/>
      <x v="1873"/>
    </i>
    <i r="1">
      <x v="723"/>
      <x/>
      <x/>
      <x v="3"/>
      <x v="1179"/>
    </i>
    <i r="1">
      <x v="1151"/>
      <x/>
      <x/>
      <x v="7"/>
      <x v="1872"/>
    </i>
    <i r="1">
      <x v="123"/>
      <x/>
      <x/>
      <x v="9"/>
      <x v="180"/>
    </i>
    <i>
      <x v="442"/>
      <x v="432"/>
      <x/>
      <x/>
      <x v="4"/>
      <x v="659"/>
    </i>
    <i r="1">
      <x v="968"/>
      <x/>
      <x/>
      <x v="7"/>
      <x v="1563"/>
    </i>
    <i r="4">
      <x v="9"/>
      <x v="1562"/>
    </i>
    <i>
      <x v="537"/>
      <x v="1084"/>
      <x/>
      <x/>
      <x v="19"/>
      <x v="1760"/>
    </i>
    <i r="1">
      <x v="1083"/>
      <x/>
      <x/>
      <x v="5"/>
      <x v="1759"/>
    </i>
    <i>
      <x v="437"/>
      <x v="738"/>
      <x/>
      <x/>
      <x v="9"/>
      <x v="1203"/>
    </i>
    <i r="1">
      <x v="115"/>
      <x/>
      <x/>
      <x v="3"/>
      <x v="170"/>
    </i>
    <i r="1">
      <x v="954"/>
      <x/>
      <x/>
      <x v="3"/>
      <x v="1541"/>
    </i>
    <i>
      <x v="504"/>
      <x v="678"/>
      <x/>
      <x/>
      <x v="7"/>
      <x v="1132"/>
    </i>
    <i r="1">
      <x v="654"/>
      <x/>
      <x/>
      <x/>
      <x v="1080"/>
    </i>
    <i r="4">
      <x v="1"/>
      <x v="1081"/>
    </i>
    <i r="1">
      <x v="557"/>
      <x/>
      <x/>
      <x v="7"/>
      <x v="837"/>
    </i>
    <i>
      <x v="90"/>
      <x v="328"/>
      <x/>
      <x/>
      <x v="4"/>
      <x v="525"/>
    </i>
    <i r="1">
      <x v="327"/>
      <x/>
      <x/>
      <x/>
      <x v="524"/>
    </i>
    <i>
      <x v="429"/>
      <x v="940"/>
      <x/>
      <x/>
      <x/>
      <x v="1525"/>
    </i>
    <i>
      <x v="419"/>
      <x v="790"/>
      <x/>
      <x/>
      <x v="1"/>
      <x v="1314"/>
    </i>
    <i r="1">
      <x v="862"/>
      <x/>
      <x/>
      <x v="1"/>
      <x v="1420"/>
    </i>
    <i r="5">
      <x v="1419"/>
    </i>
    <i r="1">
      <x v="917"/>
      <x/>
      <x/>
      <x v="3"/>
      <x v="1493"/>
    </i>
    <i r="1">
      <x v="304"/>
      <x/>
      <x/>
      <x v="1"/>
      <x v="491"/>
    </i>
    <i r="1">
      <x v="912"/>
      <x/>
      <x/>
      <x v="3"/>
      <x v="1487"/>
    </i>
    <i r="1">
      <x v="913"/>
      <x/>
      <x/>
      <x v="3"/>
      <x v="1488"/>
    </i>
    <i r="1">
      <x v="918"/>
      <x/>
      <x/>
      <x v="3"/>
      <x v="1494"/>
    </i>
    <i r="5">
      <x v="1496"/>
    </i>
    <i r="5">
      <x v="1495"/>
    </i>
    <i r="1">
      <x v="915"/>
      <x/>
      <x/>
      <x v="1"/>
      <x v="1490"/>
    </i>
    <i r="1">
      <x v="914"/>
      <x/>
      <x/>
      <x v="16"/>
      <x v="1489"/>
    </i>
    <i r="1">
      <x v="916"/>
      <x/>
      <x/>
      <x v="3"/>
      <x v="1491"/>
    </i>
    <i r="5">
      <x v="1492"/>
    </i>
    <i>
      <x v="590"/>
      <x v="33"/>
      <x/>
      <x/>
      <x v="1"/>
      <x v="49"/>
    </i>
    <i r="1">
      <x v="844"/>
      <x/>
      <x/>
      <x v="3"/>
      <x v="1397"/>
    </i>
    <i>
      <x v="636"/>
      <x v="657"/>
      <x/>
      <x/>
      <x v="3"/>
      <x v="1084"/>
    </i>
    <i r="1">
      <x v="486"/>
      <x/>
      <x/>
      <x v="1"/>
      <x v="721"/>
    </i>
    <i r="1">
      <x v="442"/>
      <x/>
      <x/>
      <x v="4"/>
      <x v="672"/>
    </i>
    <i r="1">
      <x v="1171"/>
      <x/>
      <x/>
      <x v="3"/>
      <x v="1906"/>
    </i>
    <i r="1">
      <x v="656"/>
      <x/>
      <x/>
      <x v="1"/>
      <x v="1083"/>
    </i>
    <i r="1">
      <x v="1058"/>
      <x/>
      <x/>
      <x v="16"/>
      <x v="1686"/>
    </i>
    <i r="1">
      <x v="537"/>
      <x/>
      <x/>
      <x v="3"/>
      <x v="777"/>
    </i>
    <i r="1">
      <x v="1109"/>
      <x/>
      <x/>
      <x v="3"/>
      <x v="1802"/>
    </i>
    <i>
      <x v="70"/>
      <x v="279"/>
      <x/>
      <x/>
      <x v="10"/>
      <x v="454"/>
    </i>
    <i r="5">
      <x v="455"/>
    </i>
    <i>
      <x v="521"/>
      <x v="1071"/>
      <x/>
      <x/>
      <x v="20"/>
      <x v="1743"/>
    </i>
    <i r="5">
      <x v="1744"/>
    </i>
    <i>
      <x v="158"/>
      <x v="486"/>
      <x/>
      <x/>
      <x v="1"/>
      <x v="721"/>
    </i>
    <i r="1">
      <x v="487"/>
      <x/>
      <x/>
      <x v="1"/>
      <x v="722"/>
    </i>
    <i r="1">
      <x v="483"/>
      <x/>
      <x/>
      <x v="3"/>
      <x v="718"/>
    </i>
    <i r="1">
      <x v="306"/>
      <x/>
      <x/>
      <x v="1"/>
      <x v="494"/>
    </i>
    <i r="5">
      <x v="493"/>
    </i>
    <i r="1">
      <x v="307"/>
      <x/>
      <x/>
      <x v="1"/>
      <x v="495"/>
    </i>
    <i r="1">
      <x v="485"/>
      <x/>
      <x/>
      <x v="1"/>
      <x v="720"/>
    </i>
    <i r="1">
      <x v="484"/>
      <x/>
      <x/>
      <x v="1"/>
      <x v="719"/>
    </i>
    <i>
      <x v="37"/>
      <x v="143"/>
      <x/>
      <x/>
      <x v="16"/>
      <x v="208"/>
    </i>
    <i>
      <x v="603"/>
      <x v="668"/>
      <x/>
      <x/>
      <x v="1"/>
      <x v="1106"/>
    </i>
    <i r="5">
      <x v="1107"/>
    </i>
    <i r="1">
      <x v="13"/>
      <x/>
      <x/>
      <x v="3"/>
      <x v="23"/>
    </i>
    <i r="5">
      <x v="24"/>
    </i>
    <i r="1">
      <x v="1146"/>
      <x/>
      <x/>
      <x v="1"/>
      <x v="1867"/>
    </i>
    <i r="1">
      <x v="1147"/>
      <x/>
      <x/>
      <x v="3"/>
      <x v="1868"/>
    </i>
    <i>
      <x v="15"/>
      <x v="49"/>
      <x/>
      <x/>
      <x v="3"/>
      <x v="76"/>
    </i>
    <i r="1">
      <x v="48"/>
      <x/>
      <x/>
      <x v="3"/>
      <x v="75"/>
    </i>
    <i>
      <x/>
      <x/>
      <x/>
      <x/>
      <x/>
      <x v="1"/>
    </i>
    <i r="5">
      <x v="3"/>
    </i>
    <i r="5">
      <x v="2"/>
    </i>
    <i r="5">
      <x/>
    </i>
    <i>
      <x v="195"/>
      <x v="7"/>
      <x/>
      <x/>
      <x v="3"/>
      <x v="17"/>
    </i>
    <i r="1">
      <x v="578"/>
      <x/>
      <x/>
      <x v="3"/>
      <x v="884"/>
    </i>
    <i r="1">
      <x v="579"/>
      <x/>
      <x/>
      <x v="3"/>
      <x v="885"/>
    </i>
    <i>
      <x v="360"/>
      <x v="833"/>
      <x/>
      <x/>
      <x v="5"/>
      <x v="1384"/>
    </i>
    <i>
      <x v="341"/>
      <x v="795"/>
      <x/>
      <x/>
      <x v="13"/>
      <x v="1320"/>
    </i>
    <i r="1">
      <x v="758"/>
      <x/>
      <x/>
      <x v="9"/>
      <x v="1263"/>
    </i>
    <i r="1">
      <x v="444"/>
      <x/>
      <x/>
      <x v="3"/>
      <x v="674"/>
    </i>
    <i>
      <x v="439"/>
      <x v="370"/>
      <x/>
      <x/>
      <x v="3"/>
      <x v="588"/>
    </i>
    <i r="1">
      <x v="961"/>
      <x/>
      <x/>
      <x v="3"/>
      <x v="1548"/>
    </i>
    <i r="1">
      <x v="715"/>
      <x/>
      <x/>
      <x v="3"/>
      <x v="1171"/>
    </i>
    <i r="1">
      <x v="655"/>
      <x/>
      <x/>
      <x v="3"/>
      <x v="1082"/>
    </i>
    <i>
      <x v="626"/>
      <x v="1060"/>
      <x/>
      <x/>
      <x v="1"/>
      <x v="1688"/>
    </i>
    <i r="5">
      <x v="1689"/>
    </i>
    <i r="1">
      <x v="1164"/>
      <x/>
      <x/>
      <x v="1"/>
      <x v="1898"/>
    </i>
    <i r="1">
      <x v="1165"/>
      <x/>
      <x/>
      <x v="1"/>
      <x v="1899"/>
    </i>
    <i r="1">
      <x v="787"/>
      <x/>
      <x/>
      <x v="1"/>
      <x v="1311"/>
    </i>
    <i>
      <x v="503"/>
      <x v="1060"/>
      <x/>
      <x/>
      <x v="1"/>
      <x v="1688"/>
    </i>
    <i r="5">
      <x v="1689"/>
    </i>
    <i r="1">
      <x v="746"/>
      <x/>
      <x/>
      <x v="1"/>
      <x v="1251"/>
    </i>
    <i r="5">
      <x v="1250"/>
    </i>
    <i>
      <x v="427"/>
      <x v="782"/>
      <x/>
      <x/>
      <x v="9"/>
      <x v="1305"/>
    </i>
    <i>
      <x v="235"/>
      <x v="652"/>
      <x/>
      <x/>
      <x v="3"/>
      <x v="1078"/>
    </i>
    <i r="1">
      <x v="653"/>
      <x/>
      <x/>
      <x v="3"/>
      <x v="1079"/>
    </i>
    <i r="1">
      <x v="651"/>
      <x/>
      <x/>
      <x v="3"/>
      <x v="1077"/>
    </i>
    <i r="1">
      <x v="574"/>
      <x/>
      <x/>
      <x v="1"/>
      <x v="879"/>
    </i>
    <i>
      <x v="268"/>
      <x v="704"/>
      <x/>
      <x/>
      <x v="16"/>
      <x v="1158"/>
    </i>
    <i>
      <x v="612"/>
      <x v="704"/>
      <x/>
      <x/>
      <x v="16"/>
      <x v="1158"/>
    </i>
    <i>
      <x v="327"/>
      <x v="704"/>
      <x/>
      <x/>
      <x v="16"/>
      <x v="1158"/>
    </i>
    <i>
      <x v="374"/>
      <x v="94"/>
      <x/>
      <x/>
      <x v="3"/>
      <x v="144"/>
    </i>
    <i r="1">
      <x v="270"/>
      <x/>
      <x/>
      <x v="1"/>
      <x v="443"/>
    </i>
    <i r="1">
      <x v="851"/>
      <x/>
      <x/>
      <x v="7"/>
      <x v="1404"/>
    </i>
    <i r="1">
      <x v="671"/>
      <x/>
      <x/>
      <x v="9"/>
      <x v="1110"/>
    </i>
    <i>
      <x v="25"/>
      <x v="94"/>
      <x/>
      <x/>
      <x v="3"/>
      <x v="144"/>
    </i>
    <i r="1">
      <x v="93"/>
      <x/>
      <x/>
      <x v="4"/>
      <x v="143"/>
    </i>
    <i>
      <x v="507"/>
      <x v="795"/>
      <x/>
      <x/>
      <x v="13"/>
      <x v="1320"/>
    </i>
    <i r="1">
      <x v="326"/>
      <x/>
      <x/>
      <x v="3"/>
      <x v="523"/>
    </i>
    <i r="1">
      <x v="896"/>
      <x/>
      <x/>
      <x v="3"/>
      <x v="1466"/>
    </i>
    <i>
      <x v="181"/>
      <x v="538"/>
      <x/>
      <x/>
      <x v="3"/>
      <x v="778"/>
    </i>
    <i r="1">
      <x v="539"/>
      <x/>
      <x/>
      <x v="1"/>
      <x v="779"/>
    </i>
    <i>
      <x v="140"/>
      <x v="387"/>
      <x/>
      <x/>
      <x v="3"/>
      <x v="607"/>
    </i>
    <i r="5">
      <x v="606"/>
    </i>
    <i r="1">
      <x v="448"/>
      <x/>
      <x/>
      <x v="9"/>
      <x v="678"/>
    </i>
    <i r="1">
      <x v="447"/>
      <x/>
      <x/>
      <x v="3"/>
      <x v="677"/>
    </i>
    <i>
      <x v="364"/>
      <x v="678"/>
      <x/>
      <x/>
      <x v="7"/>
      <x v="1132"/>
    </i>
    <i r="1">
      <x v="587"/>
      <x/>
      <x/>
      <x v="11"/>
      <x v="912"/>
    </i>
    <i>
      <x v="576"/>
      <x v="79"/>
      <x/>
      <x/>
      <x v="3"/>
      <x v="125"/>
    </i>
    <i r="5">
      <x v="124"/>
    </i>
    <i r="1">
      <x v="325"/>
      <x/>
      <x/>
      <x v="1"/>
      <x v="522"/>
    </i>
    <i r="1">
      <x v="533"/>
      <x/>
      <x/>
      <x v="1"/>
      <x v="773"/>
    </i>
    <i>
      <x v="371"/>
      <x v="844"/>
      <x/>
      <x/>
      <x v="3"/>
      <x v="1397"/>
    </i>
    <i r="1">
      <x v="843"/>
      <x/>
      <x/>
      <x v="6"/>
      <x v="1396"/>
    </i>
    <i r="1">
      <x v="842"/>
      <x/>
      <x/>
      <x v="9"/>
      <x v="1395"/>
    </i>
    <i>
      <x v="457"/>
      <x v="652"/>
      <x/>
      <x/>
      <x v="3"/>
      <x v="1078"/>
    </i>
    <i r="1">
      <x v="790"/>
      <x/>
      <x/>
      <x v="1"/>
      <x v="1314"/>
    </i>
    <i>
      <x v="550"/>
      <x v="538"/>
      <x/>
      <x/>
      <x v="3"/>
      <x v="778"/>
    </i>
    <i>
      <x v="436"/>
      <x v="370"/>
      <x/>
      <x/>
      <x v="3"/>
      <x v="588"/>
    </i>
    <i r="1">
      <x v="352"/>
      <x/>
      <x/>
      <x v="3"/>
      <x v="568"/>
    </i>
    <i>
      <x v="110"/>
      <x v="387"/>
      <x/>
      <x/>
      <x v="3"/>
      <x v="607"/>
    </i>
    <i r="5">
      <x v="606"/>
    </i>
    <i r="1">
      <x v="386"/>
      <x/>
      <x/>
      <x v="3"/>
      <x v="605"/>
    </i>
    <i>
      <x v="527"/>
      <x v="54"/>
      <x/>
      <x/>
      <x v="1"/>
      <x v="82"/>
    </i>
    <i r="1">
      <x v="62"/>
      <x/>
      <x/>
      <x v="4"/>
      <x v="94"/>
    </i>
    <i r="1">
      <x v="59"/>
      <x/>
      <x/>
      <x v="3"/>
      <x v="90"/>
    </i>
    <i>
      <x v="305"/>
      <x v="760"/>
      <x/>
      <x/>
      <x v="1"/>
      <x v="1265"/>
    </i>
    <i>
      <x v="357"/>
      <x v="781"/>
      <x/>
      <x/>
      <x v="4"/>
      <x v="1304"/>
    </i>
    <i r="1">
      <x v="125"/>
      <x/>
      <x/>
      <x v="1"/>
      <x v="182"/>
    </i>
    <i>
      <x v="370"/>
      <x v="840"/>
      <x/>
      <x/>
      <x v="3"/>
      <x v="1392"/>
    </i>
    <i r="1">
      <x v="841"/>
      <x/>
      <x/>
      <x v="4"/>
      <x v="1393"/>
    </i>
    <i r="4">
      <x v="16"/>
      <x v="1394"/>
    </i>
    <i>
      <x v="276"/>
      <x v="709"/>
      <x/>
      <x/>
      <x v="5"/>
      <x v="1165"/>
    </i>
    <i r="4">
      <x v="2"/>
      <x v="1164"/>
    </i>
    <i r="5">
      <x v="1163"/>
    </i>
    <i r="1">
      <x v="711"/>
      <x/>
      <x/>
      <x v="16"/>
      <x v="1167"/>
    </i>
    <i r="1">
      <x v="397"/>
      <x/>
      <x/>
      <x v="1"/>
      <x v="618"/>
    </i>
    <i r="1">
      <x v="438"/>
      <x/>
      <x/>
      <x v="1"/>
      <x v="666"/>
    </i>
    <i r="1">
      <x v="710"/>
      <x/>
      <x/>
      <x v="1"/>
      <x v="1166"/>
    </i>
    <i>
      <x v="261"/>
      <x v="102"/>
      <x/>
      <x/>
      <x v="1"/>
      <x v="154"/>
    </i>
    <i r="1">
      <x v="95"/>
      <x/>
      <x/>
      <x v="1"/>
      <x v="145"/>
    </i>
    <i r="1">
      <x v="671"/>
      <x/>
      <x/>
      <x v="9"/>
      <x v="1110"/>
    </i>
    <i>
      <x v="168"/>
      <x v="503"/>
      <x/>
      <x/>
      <x v="16"/>
      <x v="743"/>
    </i>
    <i r="1">
      <x v="502"/>
      <x/>
      <x/>
      <x v="16"/>
      <x v="742"/>
    </i>
    <i>
      <x v="340"/>
      <x v="794"/>
      <x/>
      <x/>
      <x v="3"/>
      <x v="1318"/>
    </i>
    <i r="4">
      <x v="7"/>
      <x v="1319"/>
    </i>
    <i>
      <x v="244"/>
      <x v="673"/>
      <x/>
      <x/>
      <x v="3"/>
      <x v="1117"/>
    </i>
    <i r="4">
      <x v="5"/>
      <x v="1118"/>
    </i>
    <i r="1">
      <x v="674"/>
      <x/>
      <x/>
      <x v="3"/>
      <x v="1119"/>
    </i>
    <i r="4">
      <x v="7"/>
      <x v="1120"/>
    </i>
    <i>
      <x v="348"/>
      <x v="206"/>
      <x/>
      <x/>
      <x v="4"/>
      <x v="303"/>
    </i>
    <i>
      <x v="488"/>
      <x v="206"/>
      <x/>
      <x/>
      <x v="4"/>
      <x v="303"/>
    </i>
    <i>
      <x v="125"/>
      <x v="336"/>
      <x/>
      <x/>
      <x v="13"/>
      <x v="534"/>
    </i>
    <i r="1">
      <x v="421"/>
      <x/>
      <x/>
      <x/>
      <x v="644"/>
    </i>
    <i>
      <x v="192"/>
      <x v="576"/>
      <x/>
      <x/>
      <x v="1"/>
      <x v="881"/>
    </i>
    <i>
      <x v="475"/>
      <x v="584"/>
      <x/>
      <x/>
      <x v="3"/>
      <x v="891"/>
    </i>
    <i r="1">
      <x v="1017"/>
      <x/>
      <x/>
      <x v="7"/>
      <x v="1634"/>
    </i>
    <i r="1">
      <x v="356"/>
      <x/>
      <x/>
      <x v="3"/>
      <x v="574"/>
    </i>
    <i r="1">
      <x v="1018"/>
      <x/>
      <x/>
      <x/>
      <x v="1635"/>
    </i>
    <i r="1">
      <x v="1013"/>
      <x/>
      <x/>
      <x v="4"/>
      <x v="1630"/>
    </i>
    <i r="1">
      <x v="1015"/>
      <x/>
      <x/>
      <x v="3"/>
      <x v="1632"/>
    </i>
    <i r="1">
      <x v="1014"/>
      <x/>
      <x/>
      <x v="7"/>
      <x v="1631"/>
    </i>
    <i r="1">
      <x v="1016"/>
      <x/>
      <x/>
      <x v="16"/>
      <x v="1633"/>
    </i>
    <i r="1">
      <x v="353"/>
      <x/>
      <x/>
      <x v="3"/>
      <x v="569"/>
    </i>
    <i r="1">
      <x v="937"/>
      <x/>
      <x/>
      <x v="16"/>
      <x v="1522"/>
    </i>
    <i>
      <x v="397"/>
      <x v="881"/>
      <x/>
      <x/>
      <x v="16"/>
      <x v="1448"/>
    </i>
    <i r="4">
      <x v="3"/>
      <x v="1447"/>
    </i>
    <i>
      <x v="295"/>
      <x v="748"/>
      <x/>
      <x/>
      <x v="5"/>
      <x v="1253"/>
    </i>
    <i>
      <x v="199"/>
      <x v="392"/>
      <x/>
      <x/>
      <x v="9"/>
      <x v="612"/>
    </i>
    <i r="1">
      <x v="584"/>
      <x/>
      <x/>
      <x v="3"/>
      <x v="891"/>
    </i>
    <i r="1">
      <x v="354"/>
      <x/>
      <x/>
      <x v="3"/>
      <x v="570"/>
    </i>
    <i r="5">
      <x v="571"/>
    </i>
    <i r="5">
      <x v="572"/>
    </i>
    <i r="1">
      <x v="204"/>
      <x/>
      <x/>
      <x v="3"/>
      <x v="301"/>
    </i>
    <i r="1">
      <x v="583"/>
      <x/>
      <x/>
      <x/>
      <x v="889"/>
    </i>
    <i r="4">
      <x v="14"/>
      <x v="890"/>
    </i>
    <i>
      <x v="92"/>
      <x v="330"/>
      <x/>
      <x/>
      <x v="3"/>
      <x v="527"/>
    </i>
    <i>
      <x v="361"/>
      <x v="91"/>
      <x/>
      <x/>
      <x v="3"/>
      <x v="141"/>
    </i>
    <i>
      <x v="60"/>
      <x v="233"/>
      <x/>
      <x/>
      <x v="3"/>
      <x v="332"/>
    </i>
    <i r="1">
      <x v="231"/>
      <x/>
      <x/>
      <x v="1"/>
      <x v="330"/>
    </i>
    <i r="1">
      <x v="232"/>
      <x/>
      <x/>
      <x v="3"/>
      <x v="331"/>
    </i>
    <i r="1">
      <x v="230"/>
      <x/>
      <x/>
      <x v="3"/>
      <x v="329"/>
    </i>
    <i>
      <x v="9"/>
      <x v="20"/>
      <x/>
      <x/>
      <x/>
      <x v="32"/>
    </i>
    <i r="1">
      <x v="21"/>
      <x/>
      <x/>
      <x v="3"/>
      <x v="33"/>
    </i>
    <i r="1">
      <x v="22"/>
      <x/>
      <x/>
      <x v="4"/>
      <x v="34"/>
    </i>
    <i>
      <x v="412"/>
      <x v="894"/>
      <x/>
      <x/>
      <x v="1"/>
      <x v="1464"/>
    </i>
    <i>
      <x v="241"/>
      <x v="670"/>
      <x/>
      <x/>
      <x v="1"/>
      <x v="1109"/>
    </i>
    <i>
      <x v="517"/>
      <x v="1068"/>
      <x/>
      <x/>
      <x v="7"/>
      <x v="1740"/>
    </i>
    <i r="4">
      <x v="3"/>
      <x v="1739"/>
    </i>
    <i>
      <x v="77"/>
      <x v="303"/>
      <x/>
      <x/>
      <x v="1"/>
      <x v="490"/>
    </i>
    <i r="1">
      <x v="306"/>
      <x/>
      <x/>
      <x v="1"/>
      <x v="494"/>
    </i>
    <i r="5">
      <x v="493"/>
    </i>
    <i r="1">
      <x v="304"/>
      <x/>
      <x/>
      <x v="1"/>
      <x v="491"/>
    </i>
    <i r="1">
      <x v="305"/>
      <x/>
      <x/>
      <x v="1"/>
      <x v="492"/>
    </i>
    <i r="1">
      <x v="307"/>
      <x/>
      <x/>
      <x v="1"/>
      <x v="495"/>
    </i>
    <i r="1">
      <x v="302"/>
      <x/>
      <x/>
      <x v="2"/>
      <x v="489"/>
    </i>
    <i>
      <x v="264"/>
      <x v="283"/>
      <x/>
      <x/>
      <x v="3"/>
      <x v="464"/>
    </i>
    <i r="4">
      <x v="16"/>
      <x v="465"/>
    </i>
    <i r="1">
      <x v="262"/>
      <x/>
      <x/>
      <x v="16"/>
      <x v="435"/>
    </i>
    <i r="1">
      <x v="701"/>
      <x/>
      <x/>
      <x v="5"/>
      <x v="1155"/>
    </i>
    <i>
      <x v="166"/>
      <x v="498"/>
      <x/>
      <x/>
      <x v="15"/>
      <x v="738"/>
    </i>
    <i r="4">
      <x v="3"/>
      <x v="737"/>
    </i>
    <i>
      <x v="252"/>
      <x v="692"/>
      <x/>
      <x/>
      <x v="9"/>
      <x v="1146"/>
    </i>
    <i r="1">
      <x v="690"/>
      <x/>
      <x/>
      <x v="3"/>
      <x v="1144"/>
    </i>
    <i r="1">
      <x v="691"/>
      <x/>
      <x/>
      <x v="9"/>
      <x v="1145"/>
    </i>
    <i r="1">
      <x v="689"/>
      <x/>
      <x/>
      <x v="9"/>
      <x v="1143"/>
    </i>
    <i r="1">
      <x v="688"/>
      <x/>
      <x/>
      <x v="9"/>
      <x v="1142"/>
    </i>
    <i r="1">
      <x v="693"/>
      <x/>
      <x/>
      <x v="9"/>
      <x v="1147"/>
    </i>
    <i>
      <x v="179"/>
      <x v="536"/>
      <x/>
      <x/>
      <x v="3"/>
      <x v="776"/>
    </i>
    <i r="1">
      <x v="537"/>
      <x/>
      <x/>
      <x v="3"/>
      <x v="777"/>
    </i>
    <i>
      <x v="624"/>
      <x v="781"/>
      <x/>
      <x/>
      <x v="4"/>
      <x v="1304"/>
    </i>
    <i>
      <x v="481"/>
      <x v="212"/>
      <x/>
      <x/>
      <x v="3"/>
      <x v="311"/>
    </i>
    <i>
      <x v="601"/>
      <x v="528"/>
      <x/>
      <x/>
      <x v="3"/>
      <x v="768"/>
    </i>
    <i>
      <x v="302"/>
      <x v="313"/>
      <x/>
      <x/>
      <x v="9"/>
      <x v="501"/>
    </i>
    <i r="1">
      <x v="758"/>
      <x/>
      <x/>
      <x v="9"/>
      <x v="1263"/>
    </i>
    <i>
      <x v="444"/>
      <x v="763"/>
      <x/>
      <x/>
      <x v="3"/>
      <x v="1282"/>
    </i>
    <i r="1">
      <x v="961"/>
      <x/>
      <x/>
      <x v="3"/>
      <x v="1548"/>
    </i>
    <i>
      <x v="454"/>
      <x v="331"/>
      <x/>
      <x/>
      <x v="1"/>
      <x v="528"/>
    </i>
    <i r="1">
      <x v="703"/>
      <x/>
      <x/>
      <x v="16"/>
      <x v="1157"/>
    </i>
    <i r="1">
      <x v="987"/>
      <x/>
      <x/>
      <x v="3"/>
      <x v="1588"/>
    </i>
    <i>
      <x v="324"/>
      <x v="429"/>
      <x/>
      <x/>
      <x v="9"/>
      <x v="656"/>
    </i>
    <i>
      <x v="131"/>
      <x v="429"/>
      <x/>
      <x/>
      <x v="9"/>
      <x v="656"/>
    </i>
    <i>
      <x v="309"/>
      <x v="429"/>
      <x/>
      <x/>
      <x v="9"/>
      <x v="656"/>
    </i>
    <i>
      <x v="262"/>
      <x v="699"/>
      <x/>
      <x/>
      <x v="9"/>
      <x v="1153"/>
    </i>
    <i r="1">
      <x v="419"/>
      <x/>
      <x/>
      <x v="3"/>
      <x v="642"/>
    </i>
    <i r="1">
      <x v="698"/>
      <x/>
      <x/>
      <x v="9"/>
      <x v="1152"/>
    </i>
    <i>
      <x v="403"/>
      <x v="88"/>
      <x/>
      <x/>
      <x v="3"/>
      <x v="138"/>
    </i>
    <i r="1">
      <x v="499"/>
      <x/>
      <x/>
      <x v="5"/>
      <x v="739"/>
    </i>
    <i>
      <x v="41"/>
      <x v="33"/>
      <x/>
      <x/>
      <x v="1"/>
      <x v="49"/>
    </i>
    <i>
      <x v="346"/>
      <x v="805"/>
      <x/>
      <x/>
      <x v="16"/>
      <x v="1340"/>
    </i>
    <i>
      <x v="279"/>
      <x v="384"/>
      <x/>
      <x/>
      <x v="16"/>
      <x v="603"/>
    </i>
    <i r="1">
      <x v="713"/>
      <x/>
      <x/>
      <x v="3"/>
      <x v="1169"/>
    </i>
    <i>
      <x v="155"/>
      <x v="478"/>
      <x/>
      <x/>
      <x/>
      <x v="713"/>
    </i>
    <i r="1">
      <x v="385"/>
      <x/>
      <x/>
      <x v="3"/>
      <x v="604"/>
    </i>
    <i r="1">
      <x v="479"/>
      <x/>
      <x/>
      <x v="5"/>
      <x v="714"/>
    </i>
    <i r="1">
      <x v="480"/>
      <x/>
      <x/>
      <x v="9"/>
      <x v="715"/>
    </i>
    <i>
      <x v="540"/>
      <x v="868"/>
      <x/>
      <x/>
      <x v="9"/>
      <x v="1426"/>
    </i>
    <i>
      <x v="633"/>
      <x v="602"/>
      <x/>
      <x/>
      <x v="9"/>
      <x v="967"/>
    </i>
    <i>
      <x v="523"/>
      <x v="571"/>
      <x/>
      <x/>
      <x v="1"/>
      <x v="876"/>
    </i>
    <i r="1">
      <x v="651"/>
      <x/>
      <x/>
      <x v="3"/>
      <x v="1077"/>
    </i>
    <i r="1">
      <x v="917"/>
      <x/>
      <x/>
      <x v="3"/>
      <x v="1493"/>
    </i>
    <i r="1">
      <x v="1059"/>
      <x/>
      <x/>
      <x v="3"/>
      <x v="1687"/>
    </i>
    <i r="1">
      <x v="318"/>
      <x/>
      <x/>
      <x v="3"/>
      <x v="507"/>
    </i>
    <i r="5">
      <x v="508"/>
    </i>
    <i r="1">
      <x v="386"/>
      <x/>
      <x/>
      <x v="3"/>
      <x v="605"/>
    </i>
    <i>
      <x v="39"/>
      <x v="148"/>
      <x/>
      <x/>
      <x v="6"/>
      <x v="213"/>
    </i>
    <i r="1">
      <x v="147"/>
      <x/>
      <x/>
      <x v="4"/>
      <x v="212"/>
    </i>
    <i r="1">
      <x v="146"/>
      <x/>
      <x/>
      <x v="7"/>
      <x v="211"/>
    </i>
    <i>
      <x v="349"/>
      <x v="809"/>
      <x/>
      <x/>
      <x v="7"/>
      <x v="1346"/>
    </i>
    <i r="4">
      <x v="3"/>
      <x v="1345"/>
    </i>
    <i r="1">
      <x v="810"/>
      <x/>
      <x/>
      <x/>
      <x v="1347"/>
    </i>
    <i>
      <x v="107"/>
      <x v="376"/>
      <x/>
      <x/>
      <x v="3"/>
      <x v="594"/>
    </i>
    <i>
      <x v="399"/>
      <x v="882"/>
      <x/>
      <x/>
      <x v="1"/>
      <x v="1449"/>
    </i>
    <i>
      <x v="3"/>
      <x v="3"/>
      <x/>
      <x/>
      <x/>
      <x v="11"/>
    </i>
    <i>
      <x v="461"/>
      <x v="884"/>
      <x/>
      <x/>
      <x/>
      <x v="1451"/>
    </i>
    <i r="1">
      <x v="995"/>
      <x/>
      <x/>
      <x/>
      <x v="1596"/>
    </i>
    <i>
      <x v="27"/>
      <x v="105"/>
      <x/>
      <x/>
      <x v="6"/>
      <x v="159"/>
    </i>
    <i>
      <x v="316"/>
      <x v="681"/>
      <x/>
      <x/>
      <x v="4"/>
      <x v="1135"/>
    </i>
    <i>
      <x v="228"/>
      <x v="630"/>
      <x/>
      <x/>
      <x v="3"/>
      <x v="1050"/>
    </i>
    <i r="1">
      <x v="632"/>
      <x/>
      <x/>
      <x v="16"/>
      <x v="1052"/>
    </i>
    <i r="1">
      <x v="631"/>
      <x/>
      <x/>
      <x v="3"/>
      <x v="1051"/>
    </i>
    <i r="1">
      <x v="334"/>
      <x/>
      <x/>
      <x v="3"/>
      <x v="532"/>
    </i>
    <i>
      <x v="95"/>
      <x v="343"/>
      <x/>
      <x/>
      <x/>
      <x v="558"/>
    </i>
    <i>
      <x v="85"/>
      <x v="316"/>
      <x/>
      <x/>
      <x v="13"/>
      <x v="505"/>
    </i>
    <i r="4">
      <x v="3"/>
      <x v="504"/>
    </i>
    <i r="1">
      <x v="317"/>
      <x/>
      <x/>
      <x v="1"/>
      <x v="506"/>
    </i>
    <i r="1">
      <x v="137"/>
      <x/>
      <x/>
      <x v="1"/>
      <x v="201"/>
    </i>
    <i>
      <x v="434"/>
      <x v="953"/>
      <x/>
      <x/>
      <x v="4"/>
      <x v="1540"/>
    </i>
    <i r="1">
      <x v="952"/>
      <x/>
      <x/>
      <x v="3"/>
      <x v="1539"/>
    </i>
    <i>
      <x v="265"/>
      <x v="702"/>
      <x/>
      <x/>
      <x v="7"/>
      <x v="1156"/>
    </i>
    <i>
      <x v="547"/>
      <x v="379"/>
      <x/>
      <x/>
      <x v="3"/>
      <x v="597"/>
    </i>
    <i r="1">
      <x v="1088"/>
      <x/>
      <x/>
      <x v="3"/>
      <x v="1764"/>
    </i>
    <i r="1">
      <x v="1087"/>
      <x/>
      <x/>
      <x v="3"/>
      <x v="1763"/>
    </i>
    <i>
      <x v="551"/>
      <x v="714"/>
      <x/>
      <x/>
      <x v="1"/>
      <x v="1170"/>
    </i>
    <i>
      <x v="80"/>
      <x v="313"/>
      <x/>
      <x/>
      <x v="9"/>
      <x v="501"/>
    </i>
    <i r="1">
      <x v="312"/>
      <x/>
      <x/>
      <x v="7"/>
      <x v="500"/>
    </i>
    <i>
      <x v="325"/>
      <x v="777"/>
      <x/>
      <x/>
      <x v="3"/>
      <x v="1299"/>
    </i>
    <i>
      <x v="277"/>
      <x v="612"/>
      <x/>
      <x/>
      <x v="7"/>
      <x v="989"/>
    </i>
    <i r="4">
      <x v="3"/>
      <x v="988"/>
    </i>
    <i>
      <x v="111"/>
      <x v="388"/>
      <x/>
      <x/>
      <x v="3"/>
      <x v="608"/>
    </i>
    <i r="1">
      <x v="390"/>
      <x/>
      <x/>
      <x v="3"/>
      <x v="610"/>
    </i>
    <i r="1">
      <x v="23"/>
      <x/>
      <x/>
      <x v="3"/>
      <x v="35"/>
    </i>
    <i r="1">
      <x v="389"/>
      <x/>
      <x/>
      <x v="3"/>
      <x v="609"/>
    </i>
    <i>
      <x v="494"/>
      <x v="1049"/>
      <x/>
      <x/>
      <x v="19"/>
      <x v="1676"/>
    </i>
    <i>
      <x v="146"/>
      <x v="141"/>
      <x/>
      <x/>
      <x v="9"/>
      <x v="206"/>
    </i>
    <i r="1">
      <x v="19"/>
      <x/>
      <x/>
      <x/>
      <x v="31"/>
    </i>
    <i r="1">
      <x v="61"/>
      <x/>
      <x/>
      <x v="3"/>
      <x v="93"/>
    </i>
    <i r="1">
      <x v="461"/>
      <x/>
      <x/>
      <x v="1"/>
      <x v="695"/>
    </i>
    <i>
      <x v="528"/>
      <x v="1079"/>
      <x/>
      <x/>
      <x v="15"/>
      <x v="1753"/>
    </i>
    <i r="5">
      <x v="1754"/>
    </i>
    <i r="5">
      <x v="1755"/>
    </i>
    <i>
      <x v="169"/>
      <x v="505"/>
      <x/>
      <x/>
      <x v="3"/>
      <x v="745"/>
    </i>
    <i r="1">
      <x v="504"/>
      <x/>
      <x/>
      <x v="3"/>
      <x v="744"/>
    </i>
    <i>
      <x v="579"/>
      <x v="483"/>
      <x/>
      <x/>
      <x v="3"/>
      <x v="718"/>
    </i>
    <i r="1">
      <x v="1125"/>
      <x/>
      <x/>
      <x v="8"/>
      <x v="1826"/>
    </i>
    <i r="1">
      <x v="325"/>
      <x/>
      <x/>
      <x v="1"/>
      <x v="522"/>
    </i>
    <i>
      <x v="367"/>
      <x v="258"/>
      <x/>
      <x/>
      <x v="4"/>
      <x v="431"/>
    </i>
    <i>
      <x v="617"/>
      <x v="115"/>
      <x/>
      <x/>
      <x v="3"/>
      <x v="170"/>
    </i>
    <i>
      <x v="538"/>
      <x v="725"/>
      <x/>
      <x/>
      <x v="11"/>
      <x v="1181"/>
    </i>
    <i r="1">
      <x v="1085"/>
      <x/>
      <x/>
      <x v="4"/>
      <x v="1761"/>
    </i>
    <i>
      <x v="97"/>
      <x v="345"/>
      <x/>
      <x/>
      <x v="9"/>
      <x v="560"/>
    </i>
    <i>
      <x v="421"/>
      <x v="925"/>
      <x/>
      <x/>
      <x v="4"/>
      <x v="1506"/>
    </i>
    <i r="1">
      <x v="711"/>
      <x/>
      <x/>
      <x v="16"/>
      <x v="1167"/>
    </i>
    <i r="1">
      <x v="924"/>
      <x/>
      <x/>
      <x v="3"/>
      <x v="1505"/>
    </i>
    <i r="1">
      <x v="416"/>
      <x/>
      <x/>
      <x v="1"/>
      <x v="639"/>
    </i>
    <i>
      <x v="226"/>
      <x v="78"/>
      <x/>
      <x/>
      <x v="2"/>
      <x v="123"/>
    </i>
    <i>
      <x v="48"/>
      <x v="153"/>
      <x/>
      <x/>
      <x v="3"/>
      <x v="219"/>
    </i>
    <i>
      <x v="42"/>
      <x v="153"/>
      <x/>
      <x/>
      <x v="3"/>
      <x v="219"/>
    </i>
    <i>
      <x v="406"/>
      <x v="885"/>
      <x/>
      <x/>
      <x v="9"/>
      <x v="1452"/>
    </i>
    <i>
      <x v="7"/>
      <x v="17"/>
      <x/>
      <x/>
      <x v="3"/>
      <x v="29"/>
    </i>
    <i r="1">
      <x v="16"/>
      <x/>
      <x/>
      <x v="3"/>
      <x v="28"/>
    </i>
    <i r="5">
      <x v="27"/>
    </i>
    <i r="1">
      <x v="18"/>
      <x/>
      <x/>
      <x v="1"/>
      <x v="30"/>
    </i>
    <i>
      <x v="285"/>
      <x v="93"/>
      <x/>
      <x/>
      <x v="4"/>
      <x v="143"/>
    </i>
    <i>
      <x v="359"/>
      <x v="93"/>
      <x/>
      <x/>
      <x v="4"/>
      <x v="143"/>
    </i>
    <i>
      <x v="24"/>
      <x v="93"/>
      <x/>
      <x/>
      <x v="4"/>
      <x v="143"/>
    </i>
    <i>
      <x v="263"/>
      <x v="189"/>
      <x/>
      <x/>
      <x v="4"/>
      <x v="269"/>
    </i>
    <i r="1">
      <x v="700"/>
      <x/>
      <x/>
      <x v="3"/>
      <x v="1154"/>
    </i>
    <i r="1">
      <x v="277"/>
      <x/>
      <x/>
      <x v="4"/>
      <x v="452"/>
    </i>
    <i>
      <x v="588"/>
      <x v="27"/>
      <x/>
      <x/>
      <x v="3"/>
      <x v="42"/>
    </i>
    <i r="1">
      <x v="859"/>
      <x/>
      <x/>
      <x v="1"/>
      <x v="1416"/>
    </i>
    <i r="1">
      <x v="1137"/>
      <x/>
      <x/>
      <x v="13"/>
      <x v="1838"/>
    </i>
    <i>
      <x v="72"/>
      <x v="289"/>
      <x/>
      <x/>
      <x v="4"/>
      <x v="472"/>
    </i>
    <i>
      <x v="44"/>
      <x v="162"/>
      <x/>
      <x/>
      <x v="3"/>
      <x v="232"/>
    </i>
    <i r="5">
      <x v="231"/>
    </i>
    <i r="1">
      <x v="163"/>
      <x/>
      <x/>
      <x v="3"/>
      <x v="233"/>
    </i>
    <i r="1">
      <x v="164"/>
      <x/>
      <x/>
      <x v="3"/>
      <x v="234"/>
    </i>
    <i>
      <x v="12"/>
      <x v="35"/>
      <x/>
      <x/>
      <x v="8"/>
      <x v="52"/>
    </i>
    <i r="1">
      <x v="34"/>
      <x/>
      <x/>
      <x v="7"/>
      <x v="51"/>
    </i>
    <i r="4">
      <x v="6"/>
      <x v="50"/>
    </i>
    <i r="1">
      <x v="36"/>
      <x/>
      <x/>
      <x v="4"/>
      <x v="53"/>
    </i>
    <i>
      <x v="221"/>
      <x v="478"/>
      <x/>
      <x/>
      <x/>
      <x v="713"/>
    </i>
    <i>
      <x v="476"/>
      <x v="873"/>
      <x/>
      <x/>
      <x v="3"/>
      <x v="1432"/>
    </i>
    <i r="1">
      <x v="1019"/>
      <x/>
      <x/>
      <x v="3"/>
      <x v="1636"/>
    </i>
    <i>
      <x v="147"/>
      <x v="462"/>
      <x/>
      <x/>
      <x v="13"/>
      <x v="696"/>
    </i>
    <i>
      <x v="206"/>
      <x v="592"/>
      <x/>
      <x/>
      <x v="3"/>
      <x v="931"/>
    </i>
    <i>
      <x v="398"/>
      <x v="502"/>
      <x/>
      <x/>
      <x v="16"/>
      <x v="742"/>
    </i>
    <i>
      <x v="415"/>
      <x v="502"/>
      <x/>
      <x/>
      <x v="16"/>
      <x v="742"/>
    </i>
    <i>
      <x v="152"/>
      <x v="222"/>
      <x/>
      <x/>
      <x v="3"/>
      <x v="321"/>
    </i>
    <i>
      <x v="117"/>
      <x v="406"/>
      <x/>
      <x/>
      <x v="3"/>
      <x v="627"/>
    </i>
    <i>
      <x v="87"/>
      <x v="320"/>
      <x/>
      <x/>
      <x v="3"/>
      <x v="510"/>
    </i>
    <i>
      <x v="513"/>
      <x v="607"/>
      <x/>
      <x/>
      <x v="4"/>
      <x v="983"/>
    </i>
    <i>
      <x v="440"/>
      <x v="886"/>
      <x/>
      <x/>
      <x v="1"/>
      <x v="1453"/>
    </i>
    <i r="1">
      <x v="903"/>
      <x/>
      <x/>
      <x v="1"/>
      <x v="1478"/>
    </i>
    <i r="1">
      <x v="962"/>
      <x/>
      <x/>
      <x v="1"/>
      <x v="1549"/>
    </i>
    <i>
      <x v="404"/>
      <x v="884"/>
      <x/>
      <x/>
      <x/>
      <x v="1451"/>
    </i>
    <i>
      <x v="580"/>
      <x v="1126"/>
      <x/>
      <x/>
      <x v="1"/>
      <x v="1827"/>
    </i>
    <i>
      <x v="431"/>
      <x v="942"/>
      <x/>
      <x/>
      <x/>
      <x v="1528"/>
    </i>
    <i>
      <x v="455"/>
      <x v="371"/>
      <x/>
      <x/>
      <x v="3"/>
      <x v="589"/>
    </i>
    <i r="1">
      <x v="988"/>
      <x/>
      <x/>
      <x v="3"/>
      <x v="1589"/>
    </i>
    <i r="1">
      <x v="989"/>
      <x/>
      <x/>
      <x v="3"/>
      <x v="1590"/>
    </i>
    <i>
      <x v="499"/>
      <x v="1054"/>
      <x/>
      <x/>
      <x v="3"/>
      <x v="1681"/>
    </i>
    <i>
      <x v="365"/>
      <x v="677"/>
      <x/>
      <x/>
      <x v="7"/>
      <x v="1131"/>
    </i>
    <i r="1">
      <x v="834"/>
      <x/>
      <x/>
      <x v="9"/>
      <x v="1385"/>
    </i>
    <i>
      <x v="531"/>
      <x v="654"/>
      <x/>
      <x/>
      <x/>
      <x v="1080"/>
    </i>
    <i r="4">
      <x v="1"/>
      <x v="1081"/>
    </i>
    <i>
      <x v="38"/>
      <x v="144"/>
      <x/>
      <x/>
      <x v="3"/>
      <x v="209"/>
    </i>
    <i r="1">
      <x v="145"/>
      <x/>
      <x/>
      <x v="3"/>
      <x v="210"/>
    </i>
    <i>
      <x v="553"/>
      <x v="873"/>
      <x/>
      <x/>
      <x v="3"/>
      <x v="1432"/>
    </i>
    <i>
      <x v="127"/>
      <x v="167"/>
      <x/>
      <x/>
      <x v="6"/>
      <x v="237"/>
    </i>
    <i>
      <x v="289"/>
      <x v="207"/>
      <x/>
      <x/>
      <x v="9"/>
      <x v="304"/>
    </i>
    <i r="1">
      <x v="741"/>
      <x/>
      <x/>
      <x/>
      <x v="1213"/>
    </i>
    <i>
      <x v="391"/>
      <x v="402"/>
      <x/>
      <x/>
      <x v="13"/>
      <x v="623"/>
    </i>
    <i>
      <x v="629"/>
      <x v="605"/>
      <x/>
      <x/>
      <x v="13"/>
      <x v="980"/>
    </i>
    <i>
      <x v="139"/>
      <x v="446"/>
      <x/>
      <x/>
      <x v="3"/>
      <x v="676"/>
    </i>
    <i>
      <x v="91"/>
      <x v="329"/>
      <x/>
      <x/>
      <x v="3"/>
      <x v="526"/>
    </i>
    <i>
      <x v="293"/>
      <x v="746"/>
      <x/>
      <x/>
      <x v="1"/>
      <x v="1251"/>
    </i>
    <i r="5">
      <x v="1250"/>
    </i>
    <i>
      <x v="452"/>
      <x v="746"/>
      <x/>
      <x/>
      <x v="1"/>
      <x v="1251"/>
    </i>
    <i r="5">
      <x v="1250"/>
    </i>
    <i>
      <x v="469"/>
      <x v="725"/>
      <x/>
      <x/>
      <x v="11"/>
      <x v="1181"/>
    </i>
    <i r="1">
      <x v="997"/>
      <x/>
      <x/>
      <x v="3"/>
      <x v="1601"/>
    </i>
    <i>
      <x v="180"/>
      <x v="5"/>
      <x/>
      <x/>
      <x/>
      <x v="14"/>
    </i>
    <i r="4">
      <x v="2"/>
      <x v="13"/>
    </i>
    <i>
      <x v="284"/>
      <x v="725"/>
      <x/>
      <x/>
      <x v="11"/>
      <x v="1181"/>
    </i>
    <i>
      <x v="544"/>
      <x v="838"/>
      <x/>
      <x/>
      <x v="9"/>
      <x v="1390"/>
    </i>
    <i>
      <x v="530"/>
      <x v="838"/>
      <x/>
      <x/>
      <x v="9"/>
      <x v="1390"/>
    </i>
    <i>
      <x v="312"/>
      <x v="725"/>
      <x/>
      <x/>
      <x v="11"/>
      <x v="1181"/>
    </i>
    <i>
      <x v="210"/>
      <x v="609"/>
      <x/>
      <x/>
      <x/>
      <x v="985"/>
    </i>
    <i>
      <x v="428"/>
      <x v="938"/>
      <x/>
      <x/>
      <x/>
      <x v="1523"/>
    </i>
    <i r="1">
      <x v="939"/>
      <x/>
      <x/>
      <x/>
      <x v="1524"/>
    </i>
    <i>
      <x v="1"/>
      <x v="1"/>
      <x/>
      <x/>
      <x/>
      <x v="4"/>
    </i>
    <i>
      <x v="81"/>
      <x v="314"/>
      <x/>
      <x/>
      <x v="6"/>
      <x v="502"/>
    </i>
    <i>
      <x v="273"/>
      <x v="487"/>
      <x/>
      <x/>
      <x v="1"/>
      <x v="722"/>
    </i>
    <i>
      <x v="328"/>
      <x v="231"/>
      <x/>
      <x/>
      <x v="1"/>
      <x v="330"/>
    </i>
    <i>
      <x v="451"/>
      <x v="816"/>
      <x/>
      <x/>
      <x v="1"/>
      <x v="1355"/>
    </i>
    <i>
      <x v="198"/>
      <x v="582"/>
      <x/>
      <x/>
      <x v="7"/>
      <x v="888"/>
    </i>
    <i r="1">
      <x v="581"/>
      <x/>
      <x/>
      <x v="3"/>
      <x v="887"/>
    </i>
    <i r="1">
      <x v="358"/>
      <x/>
      <x/>
      <x v="3"/>
      <x v="576"/>
    </i>
    <i>
      <x v="525"/>
      <x v="1077"/>
      <x/>
      <x/>
      <x v="11"/>
      <x v="1751"/>
    </i>
    <i r="1">
      <x v="1076"/>
      <x/>
      <x/>
      <x v="7"/>
      <x v="1750"/>
    </i>
    <i>
      <x v="623"/>
      <x v="419"/>
      <x/>
      <x/>
      <x v="3"/>
      <x v="642"/>
    </i>
    <i r="1">
      <x v="1163"/>
      <x/>
      <x/>
      <x v="9"/>
      <x v="1897"/>
    </i>
    <i r="1">
      <x v="745"/>
      <x/>
      <x/>
      <x v="3"/>
      <x v="1249"/>
    </i>
    <i>
      <x v="446"/>
      <x v="851"/>
      <x/>
      <x/>
      <x v="7"/>
      <x v="1404"/>
    </i>
    <i r="1">
      <x v="310"/>
      <x/>
      <x/>
      <x v="4"/>
      <x v="498"/>
    </i>
    <i r="1">
      <x v="979"/>
      <x/>
      <x/>
      <x v="3"/>
      <x v="1580"/>
    </i>
    <i r="1">
      <x v="149"/>
      <x/>
      <x/>
      <x v="3"/>
      <x v="214"/>
    </i>
    <i r="1">
      <x v="309"/>
      <x/>
      <x/>
      <x v="16"/>
      <x v="497"/>
    </i>
    <i>
      <x v="174"/>
      <x v="454"/>
      <x/>
      <x/>
      <x v="1"/>
      <x v="684"/>
    </i>
    <i>
      <x v="358"/>
      <x v="454"/>
      <x/>
      <x/>
      <x v="1"/>
      <x v="684"/>
    </i>
    <i>
      <x v="552"/>
      <x v="454"/>
      <x/>
      <x/>
      <x v="1"/>
      <x v="684"/>
    </i>
    <i>
      <x v="296"/>
      <x v="749"/>
      <x/>
      <x/>
      <x v="2"/>
      <x v="1254"/>
    </i>
    <i>
      <x v="229"/>
      <x v="633"/>
      <x/>
      <x/>
      <x v="4"/>
      <x v="1053"/>
    </i>
    <i>
      <x v="491"/>
      <x v="1044"/>
      <x/>
      <x/>
      <x/>
      <x v="1669"/>
    </i>
    <i r="5">
      <x v="1670"/>
    </i>
    <i r="1">
      <x v="903"/>
      <x/>
      <x/>
      <x v="1"/>
      <x v="1478"/>
    </i>
    <i>
      <x v="275"/>
      <x v="82"/>
      <x/>
      <x/>
      <x v="3"/>
      <x v="130"/>
    </i>
    <i>
      <x v="338"/>
      <x v="82"/>
      <x/>
      <x/>
      <x v="3"/>
      <x v="130"/>
    </i>
    <i>
      <x v="21"/>
      <x v="82"/>
      <x/>
      <x/>
      <x v="3"/>
      <x v="130"/>
    </i>
    <i>
      <x v="31"/>
      <x v="125"/>
      <x/>
      <x/>
      <x v="1"/>
      <x v="182"/>
    </i>
    <i>
      <x v="258"/>
      <x v="125"/>
      <x/>
      <x/>
      <x v="1"/>
      <x v="182"/>
    </i>
    <i>
      <x v="619"/>
      <x v="1161"/>
      <x/>
      <x/>
      <x v="4"/>
      <x v="1894"/>
    </i>
    <i r="1">
      <x v="407"/>
      <x/>
      <x/>
      <x v="3"/>
      <x v="628"/>
    </i>
    <i>
      <x v="323"/>
      <x v="274"/>
      <x/>
      <x/>
      <x v="3"/>
      <x v="449"/>
    </i>
    <i>
      <x v="620"/>
      <x v="1162"/>
      <x/>
      <x/>
      <x v="3"/>
      <x v="1895"/>
    </i>
    <i r="5">
      <x v="1896"/>
    </i>
    <i r="1">
      <x v="1110"/>
      <x/>
      <x/>
      <x v="3"/>
      <x v="1803"/>
    </i>
    <i>
      <x v="543"/>
      <x v="995"/>
      <x/>
      <x/>
      <x/>
      <x v="1596"/>
    </i>
    <i>
      <x v="505"/>
      <x v="995"/>
      <x/>
      <x/>
      <x/>
      <x v="1596"/>
    </i>
    <i>
      <x v="411"/>
      <x v="776"/>
      <x/>
      <x/>
      <x v="4"/>
      <x v="1298"/>
    </i>
    <i r="1">
      <x v="374"/>
      <x/>
      <x/>
      <x v="1"/>
      <x v="592"/>
    </i>
    <i r="1">
      <x v="227"/>
      <x/>
      <x/>
      <x v="1"/>
      <x v="326"/>
    </i>
    <i>
      <x v="123"/>
      <x v="412"/>
      <x/>
      <x/>
      <x v="3"/>
      <x v="635"/>
    </i>
    <i r="1">
      <x v="413"/>
      <x/>
      <x/>
      <x v="3"/>
      <x v="636"/>
    </i>
    <i r="1">
      <x v="176"/>
      <x/>
      <x/>
      <x v="1"/>
      <x v="246"/>
    </i>
    <i>
      <x v="388"/>
      <x v="874"/>
      <x/>
      <x/>
      <x v="1"/>
      <x v="1433"/>
    </i>
    <i>
      <x v="548"/>
      <x v="874"/>
      <x/>
      <x/>
      <x v="1"/>
      <x v="1433"/>
    </i>
    <i>
      <x v="83"/>
      <x v="219"/>
      <x/>
      <x/>
      <x v="3"/>
      <x v="318"/>
    </i>
    <i>
      <x v="82"/>
      <x v="219"/>
      <x/>
      <x/>
      <x v="3"/>
      <x v="318"/>
    </i>
    <i>
      <x v="53"/>
      <x v="207"/>
      <x/>
      <x/>
      <x v="9"/>
      <x v="304"/>
    </i>
    <i>
      <x v="539"/>
      <x v="1085"/>
      <x/>
      <x/>
      <x v="4"/>
      <x v="1761"/>
    </i>
    <i>
      <x v="541"/>
      <x v="1083"/>
      <x/>
      <x/>
      <x v="5"/>
      <x v="1759"/>
    </i>
    <i>
      <x v="310"/>
      <x v="444"/>
      <x/>
      <x/>
      <x v="3"/>
      <x v="674"/>
    </i>
    <i>
      <x v="137"/>
      <x v="444"/>
      <x/>
      <x/>
      <x v="3"/>
      <x v="674"/>
    </i>
    <i>
      <x v="413"/>
      <x v="896"/>
      <x/>
      <x/>
      <x v="3"/>
      <x v="1466"/>
    </i>
    <i r="1">
      <x v="895"/>
      <x/>
      <x/>
      <x v="3"/>
      <x v="1465"/>
    </i>
    <i>
      <x v="450"/>
      <x v="983"/>
      <x/>
      <x/>
      <x/>
      <x v="1584"/>
    </i>
    <i r="1">
      <x v="178"/>
      <x/>
      <x/>
      <x/>
      <x v="248"/>
    </i>
    <i r="1">
      <x v="305"/>
      <x/>
      <x/>
      <x v="1"/>
      <x v="492"/>
    </i>
    <i r="1">
      <x v="962"/>
      <x/>
      <x/>
      <x v="1"/>
      <x v="1549"/>
    </i>
    <i>
      <x v="495"/>
      <x v="1050"/>
      <x/>
      <x/>
      <x v="15"/>
      <x v="1677"/>
    </i>
    <i>
      <x v="423"/>
      <x v="927"/>
      <x/>
      <x/>
      <x v="7"/>
      <x v="1508"/>
    </i>
    <i>
      <x v="128"/>
      <x v="317"/>
      <x/>
      <x/>
      <x v="1"/>
      <x v="506"/>
    </i>
    <i>
      <x v="106"/>
      <x v="375"/>
      <x/>
      <x/>
      <x v="3"/>
      <x v="593"/>
    </i>
    <i r="1">
      <x v="374"/>
      <x/>
      <x/>
      <x v="1"/>
      <x v="592"/>
    </i>
    <i r="1">
      <x v="373"/>
      <x/>
      <x/>
      <x v="1"/>
      <x v="591"/>
    </i>
    <i>
      <x v="132"/>
      <x v="430"/>
      <x/>
      <x/>
      <x v="9"/>
      <x v="657"/>
    </i>
    <i r="1">
      <x v="431"/>
      <x/>
      <x/>
      <x v="3"/>
      <x v="658"/>
    </i>
    <i>
      <x v="390"/>
      <x v="77"/>
      <x/>
      <x/>
      <x v="3"/>
      <x v="122"/>
    </i>
    <i>
      <x v="458"/>
      <x v="713"/>
      <x/>
      <x/>
      <x v="3"/>
      <x v="1169"/>
    </i>
    <i r="1">
      <x v="608"/>
      <x/>
      <x/>
      <x v="9"/>
      <x v="984"/>
    </i>
    <i>
      <x v="471"/>
      <x v="87"/>
      <x/>
      <x/>
      <x v="3"/>
      <x v="136"/>
    </i>
    <i r="4">
      <x v="1"/>
      <x v="137"/>
    </i>
    <i r="1">
      <x v="467"/>
      <x/>
      <x/>
      <x v="3"/>
      <x v="701"/>
    </i>
    <i r="1">
      <x v="987"/>
      <x/>
      <x/>
      <x v="3"/>
      <x v="1588"/>
    </i>
    <i r="1">
      <x v="875"/>
      <x/>
      <x/>
      <x v="3"/>
      <x v="1434"/>
    </i>
    <i>
      <x v="23"/>
      <x v="92"/>
      <x/>
      <x/>
      <x v="3"/>
      <x v="142"/>
    </i>
    <i>
      <x v="144"/>
      <x v="92"/>
      <x/>
      <x/>
      <x v="3"/>
      <x v="142"/>
    </i>
    <i>
      <x v="160"/>
      <x v="65"/>
      <x/>
      <x/>
      <x v="13"/>
      <x v="97"/>
    </i>
    <i r="1">
      <x v="489"/>
      <x/>
      <x/>
      <x v="3"/>
      <x v="724"/>
    </i>
    <i>
      <x v="424"/>
      <x v="928"/>
      <x/>
      <x/>
      <x v="3"/>
      <x v="1509"/>
    </i>
    <i>
      <x v="298"/>
      <x v="754"/>
      <x/>
      <x/>
      <x v="7"/>
      <x v="1259"/>
    </i>
    <i r="1">
      <x v="755"/>
      <x/>
      <x/>
      <x/>
      <x v="1260"/>
    </i>
    <i>
      <x v="393"/>
      <x v="827"/>
      <x/>
      <x/>
      <x v="1"/>
      <x v="1375"/>
    </i>
    <i r="1">
      <x v="301"/>
      <x/>
      <x/>
      <x v="1"/>
      <x v="488"/>
    </i>
    <i>
      <x v="6"/>
      <x v="15"/>
      <x/>
      <x/>
      <x v="3"/>
      <x v="26"/>
    </i>
    <i>
      <x v="185"/>
      <x v="549"/>
      <x/>
      <x/>
      <x v="6"/>
      <x v="791"/>
    </i>
    <i>
      <x v="496"/>
      <x v="1051"/>
      <x/>
      <x/>
      <x v="6"/>
      <x v="1678"/>
    </i>
    <i>
      <x v="519"/>
      <x v="1070"/>
      <x/>
      <x/>
      <x v="13"/>
      <x v="1742"/>
    </i>
    <i>
      <x v="487"/>
      <x v="1034"/>
      <x/>
      <x/>
      <x/>
      <x v="1658"/>
    </i>
    <i>
      <x v="172"/>
      <x v="520"/>
      <x/>
      <x/>
      <x/>
      <x v="760"/>
    </i>
    <i>
      <x v="278"/>
      <x v="712"/>
      <x/>
      <x/>
      <x v="3"/>
      <x v="1168"/>
    </i>
    <i>
      <x v="379"/>
      <x v="587"/>
      <x/>
      <x/>
      <x v="11"/>
      <x v="912"/>
    </i>
    <i>
      <x v="625"/>
      <x v="896"/>
      <x/>
      <x/>
      <x v="3"/>
      <x v="1466"/>
    </i>
    <i>
      <x v="329"/>
      <x v="356"/>
      <x/>
      <x/>
      <x v="3"/>
      <x v="574"/>
    </i>
    <i>
      <x v="409"/>
      <x v="850"/>
      <x/>
      <x/>
      <x v="1"/>
      <x v="1403"/>
    </i>
    <i r="1">
      <x v="656"/>
      <x/>
      <x/>
      <x v="1"/>
      <x v="1083"/>
    </i>
    <i>
      <x v="584"/>
      <x v="684"/>
      <x/>
      <x/>
      <x/>
      <x v="1138"/>
    </i>
    <i r="1">
      <x v="1133"/>
      <x/>
      <x/>
      <x/>
      <x v="1834"/>
    </i>
    <i>
      <x v="549"/>
      <x v="815"/>
      <x/>
      <x/>
      <x v="3"/>
      <x v="1354"/>
    </i>
    <i r="1">
      <x v="1089"/>
      <x/>
      <x/>
      <x v="1"/>
      <x v="1765"/>
    </i>
    <i>
      <x v="104"/>
      <x v="372"/>
      <x/>
      <x/>
      <x v="7"/>
      <x v="590"/>
    </i>
    <i>
      <x v="187"/>
      <x v="557"/>
      <x/>
      <x/>
      <x v="7"/>
      <x v="837"/>
    </i>
    <i>
      <x v="197"/>
      <x v="557"/>
      <x/>
      <x/>
      <x v="7"/>
      <x v="837"/>
    </i>
    <i>
      <x v="546"/>
      <x v="380"/>
      <x/>
      <x/>
      <x v="3"/>
      <x v="598"/>
    </i>
    <i>
      <x v="220"/>
      <x v="625"/>
      <x/>
      <x/>
      <x v="6"/>
      <x v="1045"/>
    </i>
    <i r="5">
      <x v="1044"/>
    </i>
    <i>
      <x v="518"/>
      <x v="1069"/>
      <x/>
      <x/>
      <x v="15"/>
      <x v="1741"/>
    </i>
    <i>
      <x v="637"/>
      <x v="1172"/>
      <x/>
      <x/>
      <x/>
      <x v="1907"/>
    </i>
    <i>
      <x v="318"/>
      <x v="767"/>
      <x/>
      <x/>
      <x v="3"/>
      <x v="1286"/>
    </i>
    <i>
      <x v="78"/>
      <x v="310"/>
      <x/>
      <x/>
      <x v="4"/>
      <x v="498"/>
    </i>
    <i r="1">
      <x v="308"/>
      <x/>
      <x/>
      <x v="3"/>
      <x v="496"/>
    </i>
    <i r="1">
      <x v="309"/>
      <x/>
      <x/>
      <x v="16"/>
      <x v="497"/>
    </i>
    <i>
      <x v="615"/>
      <x v="1160"/>
      <x/>
      <x/>
      <x v="2"/>
      <x v="1893"/>
    </i>
    <i>
      <x v="506"/>
      <x v="430"/>
      <x/>
      <x/>
      <x v="9"/>
      <x v="657"/>
    </i>
    <i>
      <x v="493"/>
      <x v="817"/>
      <x/>
      <x/>
      <x v="1"/>
      <x v="1356"/>
    </i>
    <i>
      <x v="465"/>
      <x v="999"/>
      <x/>
      <x/>
      <x v="3"/>
      <x v="1603"/>
    </i>
    <i>
      <x v="175"/>
      <x v="523"/>
      <x/>
      <x/>
      <x v="3"/>
      <x v="763"/>
    </i>
    <i r="1">
      <x v="447"/>
      <x/>
      <x/>
      <x v="3"/>
      <x v="677"/>
    </i>
    <i>
      <x v="165"/>
      <x v="497"/>
      <x/>
      <x/>
      <x v="9"/>
      <x v="736"/>
    </i>
    <i>
      <x v="248"/>
      <x v="619"/>
      <x/>
      <x/>
      <x v="7"/>
      <x v="1019"/>
    </i>
    <i>
      <x v="219"/>
      <x v="624"/>
      <x/>
      <x/>
      <x v="9"/>
      <x v="1043"/>
    </i>
    <i>
      <x v="485"/>
      <x v="1030"/>
      <x/>
      <x/>
      <x v="1"/>
      <x v="1652"/>
    </i>
    <i>
      <x v="536"/>
      <x v="1082"/>
      <x/>
      <x/>
      <x v="4"/>
      <x v="1758"/>
    </i>
    <i>
      <x v="464"/>
      <x v="998"/>
      <x/>
      <x/>
      <x v="3"/>
      <x v="1602"/>
    </i>
    <i>
      <x v="75"/>
      <x v="300"/>
      <x/>
      <x/>
      <x v="7"/>
      <x v="487"/>
    </i>
    <i>
      <x v="242"/>
      <x v="671"/>
      <x/>
      <x/>
      <x v="9"/>
      <x v="1110"/>
    </i>
    <i>
      <x v="622"/>
      <x v="850"/>
      <x/>
      <x/>
      <x v="1"/>
      <x v="1403"/>
    </i>
    <i>
      <x v="142"/>
      <x v="452"/>
      <x/>
      <x/>
      <x/>
      <x v="682"/>
    </i>
    <i>
      <x v="281"/>
      <x v="300"/>
      <x/>
      <x/>
      <x v="7"/>
      <x v="487"/>
    </i>
    <i>
      <x v="599"/>
      <x v="408"/>
      <x/>
      <x/>
      <x/>
      <x v="629"/>
    </i>
    <i>
      <x v="46"/>
      <x v="172"/>
      <x/>
      <x/>
      <x v="7"/>
      <x v="242"/>
    </i>
    <i>
      <x v="631"/>
      <x v="229"/>
      <x/>
      <x/>
      <x v="1"/>
      <x v="328"/>
    </i>
    <i>
      <x v="159"/>
      <x v="488"/>
      <x/>
      <x/>
      <x v="3"/>
      <x v="723"/>
    </i>
    <i>
      <x v="339"/>
      <x v="793"/>
      <x/>
      <x/>
      <x v="1"/>
      <x v="1317"/>
    </i>
    <i>
      <x v="291"/>
      <x v="744"/>
      <x/>
      <x/>
      <x v="6"/>
      <x v="1248"/>
    </i>
    <i>
      <x v="577"/>
      <x v="1122"/>
      <x/>
      <x/>
      <x v="1"/>
      <x v="1823"/>
    </i>
    <i>
      <x v="408"/>
      <x v="463"/>
      <x/>
      <x/>
      <x v="1"/>
      <x v="697"/>
    </i>
    <i r="1">
      <x v="890"/>
      <x/>
      <x/>
      <x v="3"/>
      <x v="1458"/>
    </i>
    <i>
      <x v="317"/>
      <x v="311"/>
      <x/>
      <x/>
      <x v="1"/>
      <x v="499"/>
    </i>
    <i>
      <x v="79"/>
      <x v="311"/>
      <x/>
      <x/>
      <x v="1"/>
      <x v="499"/>
    </i>
    <i>
      <x v="126"/>
      <x v="422"/>
      <x/>
      <x/>
      <x v="16"/>
      <x v="645"/>
    </i>
    <i>
      <x v="616"/>
      <x v="422"/>
      <x/>
      <x/>
      <x v="16"/>
      <x v="645"/>
    </i>
    <i>
      <x v="315"/>
      <x v="422"/>
      <x/>
      <x/>
      <x v="16"/>
      <x v="645"/>
    </i>
    <i>
      <x v="567"/>
      <x v="422"/>
      <x/>
      <x/>
      <x v="16"/>
      <x v="645"/>
    </i>
    <i>
      <x v="498"/>
      <x v="1053"/>
      <x/>
      <x/>
      <x v="20"/>
      <x v="1680"/>
    </i>
    <i>
      <x v="320"/>
      <x v="775"/>
      <x/>
      <x/>
      <x v="3"/>
      <x v="1297"/>
    </i>
    <i>
      <x v="372"/>
      <x v="776"/>
      <x/>
      <x/>
      <x v="4"/>
      <x v="1298"/>
    </i>
    <i>
      <x v="321"/>
      <x v="776"/>
      <x/>
      <x/>
      <x v="4"/>
      <x v="1298"/>
    </i>
    <i>
      <x v="477"/>
      <x v="807"/>
      <x/>
      <x/>
      <x v="3"/>
      <x v="1342"/>
    </i>
    <i r="1">
      <x v="876"/>
      <x/>
      <x/>
      <x/>
      <x v="1435"/>
    </i>
    <i>
      <x v="271"/>
      <x v="510"/>
      <x/>
      <x/>
      <x v="3"/>
      <x v="750"/>
    </i>
    <i>
      <x v="449"/>
      <x v="982"/>
      <x/>
      <x/>
      <x v="3"/>
      <x v="1583"/>
    </i>
    <i>
      <x v="520"/>
      <x v="608"/>
      <x/>
      <x/>
      <x v="9"/>
      <x v="984"/>
    </i>
    <i>
      <x v="381"/>
      <x v="608"/>
      <x/>
      <x/>
      <x v="9"/>
      <x v="984"/>
    </i>
    <i>
      <x v="36"/>
      <x v="142"/>
      <x/>
      <x/>
      <x v="7"/>
      <x v="207"/>
    </i>
    <i>
      <x v="597"/>
      <x v="310"/>
      <x/>
      <x/>
      <x v="4"/>
      <x v="498"/>
    </i>
    <i r="1">
      <x v="309"/>
      <x/>
      <x/>
      <x v="16"/>
      <x v="497"/>
    </i>
    <i>
      <x v="211"/>
      <x v="610"/>
      <x/>
      <x/>
      <x v="3"/>
      <x v="986"/>
    </i>
    <i>
      <x v="512"/>
      <x v="883"/>
      <x/>
      <x/>
      <x v="4"/>
      <x v="1450"/>
    </i>
    <i>
      <x v="400"/>
      <x v="883"/>
      <x/>
      <x/>
      <x v="4"/>
      <x v="1450"/>
    </i>
    <i>
      <x v="596"/>
      <x v="883"/>
      <x/>
      <x/>
      <x v="4"/>
      <x v="1450"/>
    </i>
    <i>
      <x v="460"/>
      <x v="532"/>
      <x/>
      <x/>
      <x v="3"/>
      <x v="772"/>
    </i>
    <i>
      <x v="509"/>
      <x v="783"/>
      <x/>
      <x/>
      <x v="9"/>
      <x v="1306"/>
    </i>
    <i r="1">
      <x v="37"/>
      <x/>
      <x/>
      <x v="7"/>
      <x v="54"/>
    </i>
    <i>
      <x v="384"/>
      <x v="867"/>
      <x/>
      <x/>
      <x v="13"/>
      <x v="1425"/>
    </i>
    <i r="1">
      <x v="866"/>
      <x/>
      <x/>
      <x v="3"/>
      <x v="1424"/>
    </i>
    <i>
      <x v="225"/>
      <x v="308"/>
      <x/>
      <x/>
      <x v="3"/>
      <x v="496"/>
    </i>
    <i>
      <x v="105"/>
      <x v="308"/>
      <x/>
      <x/>
      <x v="3"/>
      <x v="496"/>
    </i>
    <i>
      <x v="515"/>
      <x v="1066"/>
      <x/>
      <x/>
      <x v="7"/>
      <x v="1737"/>
    </i>
    <i>
      <x v="621"/>
      <x v="786"/>
      <x/>
      <x/>
      <x v="1"/>
      <x v="1310"/>
    </i>
    <i>
      <x v="184"/>
      <x v="548"/>
      <x/>
      <x/>
      <x v="2"/>
      <x v="790"/>
    </i>
    <i>
      <x v="8"/>
      <x v="19"/>
      <x/>
      <x/>
      <x/>
      <x v="31"/>
    </i>
    <i>
      <x v="402"/>
      <x v="389"/>
      <x/>
      <x/>
      <x v="3"/>
      <x v="609"/>
    </i>
    <i>
      <x v="351"/>
      <x v="19"/>
      <x/>
      <x/>
      <x/>
      <x v="31"/>
    </i>
    <i>
      <x v="76"/>
      <x v="301"/>
      <x/>
      <x/>
      <x v="1"/>
      <x v="488"/>
    </i>
    <i>
      <x v="10"/>
      <x v="23"/>
      <x/>
      <x/>
      <x v="3"/>
      <x v="35"/>
    </i>
    <i>
      <x v="100"/>
      <x v="360"/>
      <x/>
      <x/>
      <x v="6"/>
      <x v="578"/>
    </i>
    <i>
      <x v="96"/>
      <x v="344"/>
      <x/>
      <x/>
      <x v="3"/>
      <x v="559"/>
    </i>
    <i>
      <x v="182"/>
      <x v="61"/>
      <x/>
      <x/>
      <x v="3"/>
      <x v="93"/>
    </i>
    <i>
      <x v="151"/>
      <x v="467"/>
      <x/>
      <x/>
      <x v="3"/>
      <x v="701"/>
    </i>
    <i>
      <x v="118"/>
      <x v="61"/>
      <x/>
      <x/>
      <x v="3"/>
      <x v="93"/>
    </i>
    <i>
      <x v="405"/>
      <x v="463"/>
      <x/>
      <x/>
      <x v="1"/>
      <x v="697"/>
    </i>
    <i>
      <x v="332"/>
      <x v="786"/>
      <x/>
      <x/>
      <x v="1"/>
      <x v="1310"/>
    </i>
    <i>
      <x v="572"/>
      <x v="1113"/>
      <x/>
      <x/>
      <x/>
      <x v="1807"/>
    </i>
    <i r="1">
      <x v="1114"/>
      <x/>
      <x/>
      <x/>
      <x v="1808"/>
    </i>
    <i>
      <x v="148"/>
      <x v="463"/>
      <x/>
      <x/>
      <x v="1"/>
      <x v="697"/>
    </i>
    <i>
      <x v="54"/>
      <x v="208"/>
      <x/>
      <x/>
      <x v="4"/>
      <x v="305"/>
    </i>
    <i>
      <x v="196"/>
      <x v="580"/>
      <x/>
      <x/>
      <x v="9"/>
      <x v="886"/>
    </i>
    <i>
      <x v="581"/>
      <x v="539"/>
      <x/>
      <x/>
      <x v="1"/>
      <x v="779"/>
    </i>
    <i>
      <x v="205"/>
      <x v="591"/>
      <x/>
      <x/>
      <x v="3"/>
      <x v="930"/>
    </i>
    <i>
      <x v="497"/>
      <x v="1052"/>
      <x/>
      <x/>
      <x v="6"/>
      <x v="1679"/>
    </i>
    <i>
      <x v="267"/>
      <x v="703"/>
      <x/>
      <x/>
      <x v="16"/>
      <x v="1157"/>
    </i>
    <i>
      <x v="516"/>
      <x v="1067"/>
      <x/>
      <x/>
      <x v="7"/>
      <x v="1738"/>
    </i>
    <i>
      <x v="299"/>
      <x v="756"/>
      <x/>
      <x/>
      <x/>
      <x v="1261"/>
    </i>
    <i>
      <x v="307"/>
      <x v="150"/>
      <x/>
      <x/>
      <x v="1"/>
      <x v="215"/>
    </i>
    <i>
      <x v="194"/>
      <x v="577"/>
      <x/>
      <x/>
      <x v="3"/>
      <x v="883"/>
    </i>
    <i r="5">
      <x v="882"/>
    </i>
    <i>
      <x v="176"/>
      <x v="482"/>
      <x/>
      <x/>
      <x v="3"/>
      <x v="717"/>
    </i>
    <i>
      <x v="157"/>
      <x v="482"/>
      <x/>
      <x/>
      <x v="3"/>
      <x v="717"/>
    </i>
    <i>
      <x v="417"/>
      <x v="903"/>
      <x/>
      <x/>
      <x v="1"/>
      <x v="1478"/>
    </i>
    <i>
      <x v="227"/>
      <x v="410"/>
      <x/>
      <x/>
      <x v="4"/>
      <x v="631"/>
    </i>
    <i>
      <x v="331"/>
      <x v="504"/>
      <x/>
      <x/>
      <x v="3"/>
      <x v="744"/>
    </i>
    <i>
      <x v="86"/>
      <x v="319"/>
      <x/>
      <x/>
      <x v="3"/>
      <x v="509"/>
    </i>
    <i r="1">
      <x v="230"/>
      <x/>
      <x/>
      <x v="3"/>
      <x v="329"/>
    </i>
    <i r="1">
      <x v="318"/>
      <x/>
      <x/>
      <x v="3"/>
      <x v="507"/>
    </i>
    <i r="5">
      <x v="508"/>
    </i>
    <i>
      <x v="270"/>
      <x v="706"/>
      <x/>
      <x/>
      <x v="1"/>
      <x v="1160"/>
    </i>
    <i r="1">
      <x v="705"/>
      <x/>
      <x/>
      <x v="7"/>
      <x v="1159"/>
    </i>
    <i>
      <x v="120"/>
      <x v="407"/>
      <x/>
      <x/>
      <x v="3"/>
      <x v="628"/>
    </i>
    <i>
      <x v="511"/>
      <x v="1064"/>
      <x/>
      <x/>
      <x v="13"/>
      <x v="1733"/>
    </i>
    <i>
      <x v="303"/>
      <x v="656"/>
      <x/>
      <x/>
      <x v="1"/>
      <x v="1083"/>
    </i>
    <i>
      <x v="595"/>
      <x v="1141"/>
      <x/>
      <x/>
      <x/>
      <x v="1858"/>
    </i>
    <i>
      <x v="573"/>
      <x v="145"/>
      <x/>
      <x/>
      <x v="3"/>
      <x v="210"/>
    </i>
    <i>
      <x v="256"/>
      <x v="373"/>
      <x/>
      <x/>
      <x v="1"/>
      <x v="591"/>
    </i>
    <i>
      <x v="13"/>
      <x v="37"/>
      <x/>
      <x/>
      <x v="7"/>
      <x v="54"/>
    </i>
    <i>
      <x v="129"/>
      <x v="37"/>
      <x/>
      <x/>
      <x v="7"/>
      <x v="54"/>
    </i>
    <i>
      <x v="570"/>
      <x v="989"/>
      <x/>
      <x/>
      <x v="3"/>
      <x v="1590"/>
    </i>
    <i>
      <x v="313"/>
      <x v="766"/>
      <x/>
      <x/>
      <x v="1"/>
      <x v="1285"/>
    </i>
    <i>
      <x v="587"/>
      <x v="1136"/>
      <x/>
      <x/>
      <x v="7"/>
      <x v="1837"/>
    </i>
    <i>
      <x v="608"/>
      <x v="655"/>
      <x/>
      <x/>
      <x v="3"/>
      <x v="1082"/>
    </i>
    <i>
      <x v="605"/>
      <x v="629"/>
      <x/>
      <x/>
      <x v="3"/>
      <x v="1049"/>
    </i>
    <i>
      <x v="224"/>
      <x v="629"/>
      <x/>
      <x/>
      <x v="3"/>
      <x v="1049"/>
    </i>
    <i>
      <x v="253"/>
      <x v="569"/>
      <x/>
      <x/>
      <x v="1"/>
      <x v="873"/>
    </i>
    <i>
      <x v="231"/>
      <x v="634"/>
      <x/>
      <x/>
      <x v="3"/>
      <x v="1054"/>
    </i>
    <i>
      <x v="594"/>
      <x v="634"/>
      <x/>
      <x/>
      <x v="3"/>
      <x v="1054"/>
    </i>
    <i>
      <x v="557"/>
      <x v="228"/>
      <x/>
      <x/>
      <x v="16"/>
      <x v="327"/>
    </i>
    <i r="1">
      <x v="226"/>
      <x/>
      <x/>
      <x v="16"/>
      <x v="325"/>
    </i>
    <i>
      <x v="466"/>
      <x v="1000"/>
      <x/>
      <x/>
      <x v="3"/>
      <x v="1604"/>
    </i>
    <i>
      <x v="593"/>
      <x v="535"/>
      <x/>
      <x/>
      <x v="4"/>
      <x v="775"/>
    </i>
    <i>
      <x v="343"/>
      <x v="801"/>
      <x/>
      <x/>
      <x v="3"/>
      <x v="1334"/>
    </i>
    <i>
      <x v="569"/>
      <x v="801"/>
      <x/>
      <x/>
      <x v="3"/>
      <x v="1334"/>
    </i>
    <i>
      <x v="638"/>
      <x v="468"/>
      <x/>
      <x/>
      <x v="15"/>
      <x v="702"/>
    </i>
    <i r="1">
      <x v="302"/>
      <x/>
      <x/>
      <x v="2"/>
      <x v="489"/>
    </i>
    <i>
      <x v="136"/>
      <x v="443"/>
      <x/>
      <x/>
      <x v="1"/>
      <x v="673"/>
    </i>
    <i>
      <x v="308"/>
      <x v="745"/>
      <x/>
      <x/>
      <x v="3"/>
      <x v="1249"/>
    </i>
    <i>
      <x v="560"/>
      <x v="203"/>
      <x/>
      <x/>
      <x v="9"/>
      <x v="300"/>
    </i>
    <i>
      <x v="292"/>
      <x v="745"/>
      <x/>
      <x/>
      <x v="3"/>
      <x v="1249"/>
    </i>
    <i>
      <x v="565"/>
      <x v="466"/>
      <x/>
      <x/>
      <x v="9"/>
      <x v="700"/>
    </i>
    <i>
      <x v="389"/>
      <x v="875"/>
      <x/>
      <x/>
      <x v="3"/>
      <x v="1434"/>
    </i>
    <i>
      <x v="611"/>
      <x v="485"/>
      <x/>
      <x/>
      <x v="1"/>
      <x v="720"/>
    </i>
    <i>
      <x v="301"/>
      <x v="745"/>
      <x/>
      <x/>
      <x v="3"/>
      <x v="1249"/>
    </i>
    <i>
      <x v="193"/>
      <x v="339"/>
      <x/>
      <x/>
      <x v="3"/>
      <x v="537"/>
    </i>
    <i>
      <x v="153"/>
      <x v="468"/>
      <x/>
      <x/>
      <x v="15"/>
      <x v="702"/>
    </i>
    <i>
      <x v="230"/>
      <x v="468"/>
      <x/>
      <x/>
      <x v="15"/>
      <x v="702"/>
    </i>
    <i>
      <x v="426"/>
      <x v="937"/>
      <x/>
      <x/>
      <x v="16"/>
      <x v="1522"/>
    </i>
    <i>
      <x v="191"/>
      <x v="575"/>
      <x/>
      <x/>
      <x v="8"/>
      <x v="880"/>
    </i>
    <i r="1">
      <x v="574"/>
      <x/>
      <x/>
      <x v="1"/>
      <x v="879"/>
    </i>
    <i>
      <x v="344"/>
      <x v="226"/>
      <x/>
      <x/>
      <x v="16"/>
      <x v="325"/>
    </i>
    <i>
      <x v="257"/>
      <x v="405"/>
      <x/>
      <x/>
      <x v="16"/>
      <x v="626"/>
    </i>
    <i>
      <x v="116"/>
      <x v="405"/>
      <x/>
      <x/>
      <x v="16"/>
      <x v="626"/>
    </i>
    <i>
      <x v="604"/>
      <x v="405"/>
      <x/>
      <x/>
      <x v="16"/>
      <x v="626"/>
    </i>
    <i>
      <x v="463"/>
      <x v="997"/>
      <x/>
      <x/>
      <x v="3"/>
      <x v="1601"/>
    </i>
    <i>
      <x v="468"/>
      <x v="1002"/>
      <x/>
      <x/>
      <x v="3"/>
      <x v="1607"/>
    </i>
    <i>
      <x v="113"/>
      <x v="400"/>
      <x/>
      <x/>
      <x v="1"/>
      <x v="621"/>
    </i>
    <i>
      <x v="480"/>
      <x v="1024"/>
      <x/>
      <x/>
      <x v="4"/>
      <x v="1642"/>
    </i>
    <i>
      <x v="575"/>
      <x v="1121"/>
      <x/>
      <x/>
      <x/>
      <x v="1822"/>
    </i>
    <i>
      <x v="101"/>
      <x v="361"/>
      <x/>
      <x/>
      <x v="2"/>
      <x v="579"/>
    </i>
    <i>
      <x v="4"/>
      <x v="4"/>
      <x/>
      <x/>
      <x v="1"/>
      <x v="12"/>
    </i>
    <i>
      <x v="333"/>
      <x v="787"/>
      <x/>
      <x/>
      <x v="1"/>
      <x v="1311"/>
    </i>
    <i>
      <x v="266"/>
      <x v="4"/>
      <x/>
      <x/>
      <x v="1"/>
      <x v="12"/>
    </i>
    <i>
      <x v="314"/>
      <x v="4"/>
      <x/>
      <x/>
      <x v="1"/>
      <x v="12"/>
    </i>
    <i>
      <x v="483"/>
      <x v="705"/>
      <x/>
      <x/>
      <x v="7"/>
      <x v="1159"/>
    </i>
    <i>
      <x v="502"/>
      <x v="1059"/>
      <x/>
      <x/>
      <x v="3"/>
      <x v="1687"/>
    </i>
    <i>
      <x v="566"/>
      <x v="1108"/>
      <x/>
      <x/>
      <x v="3"/>
      <x v="1801"/>
    </i>
    <i r="1">
      <x v="537"/>
      <x/>
      <x/>
      <x v="3"/>
      <x v="777"/>
    </i>
    <i r="1">
      <x v="1109"/>
      <x/>
      <x/>
      <x v="3"/>
      <x v="1802"/>
    </i>
    <i>
      <x v="259"/>
      <x v="694"/>
      <x/>
      <x/>
      <x v="7"/>
      <x v="1148"/>
    </i>
    <i>
      <x v="369"/>
      <x v="839"/>
      <x/>
      <x/>
      <x v="3"/>
      <x v="1391"/>
    </i>
    <i>
      <x v="635"/>
      <x v="1170"/>
      <x/>
      <x/>
      <x v="15"/>
      <x v="1905"/>
    </i>
    <i>
      <x v="600"/>
      <x v="707"/>
      <x/>
      <x/>
      <x v="13"/>
      <x v="1161"/>
    </i>
    <i r="1">
      <x v="315"/>
      <x/>
      <x/>
      <x/>
      <x v="503"/>
    </i>
    <i>
      <x v="283"/>
      <x v="724"/>
      <x/>
      <x/>
      <x v="4"/>
      <x v="1180"/>
    </i>
    <i>
      <x v="272"/>
      <x v="707"/>
      <x/>
      <x/>
      <x v="13"/>
      <x v="1161"/>
    </i>
    <i>
      <x v="119"/>
      <x v="315"/>
      <x/>
      <x/>
      <x/>
      <x v="503"/>
    </i>
    <i>
      <x v="84"/>
      <x v="315"/>
      <x/>
      <x/>
      <x/>
      <x v="503"/>
    </i>
    <i t="grand">
      <x/>
    </i>
  </rowItems>
  <colFields count="1">
    <field x="-2"/>
  </colFields>
  <colItems count="2">
    <i>
      <x/>
    </i>
    <i i="1">
      <x v="1"/>
    </i>
  </colItems>
  <dataFields count="2">
    <dataField fld="1" subtotal="count" baseField="0" baseItem="0"/>
    <dataField fld="9" subtotal="count" baseField="0" baseItem="0"/>
  </dataFields>
  <pivotHierarchies count="46">
    <pivotHierarchy dragToData="1"/>
    <pivotHierarchy dragToData="1"/>
    <pivotHierarchy multipleItemSelectionAllowed="1" dragToData="1"/>
    <pivotHierarchy dragToData="1"/>
    <pivotHierarchy dragToData="1"/>
    <pivotHierarchy multipleItemSelectionAllowed="1" dragToData="1">
      <members count="1" level="1">
        <member name="[input_csv].[Week of Year].&amp;[202521]"/>
      </members>
    </pivotHierarchy>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7" type="count" id="3" iMeasureHier="35">
      <autoFilter ref="A1">
        <filterColumn colId="0">
          <top10 val="10" filterVal="10"/>
        </filterColumn>
      </autoFilter>
    </filter>
  </filters>
  <rowHierarchiesUsage count="6">
    <rowHierarchyUsage hierarchyUsage="26"/>
    <rowHierarchyUsage hierarchyUsage="18"/>
    <rowHierarchyUsage hierarchyUsage="23"/>
    <rowHierarchyUsage hierarchyUsage="24"/>
    <rowHierarchyUsage hierarchyUsage="2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nderlyings]"/>
        <x15:activeTabTopLevelEntity name="[input_csv]"/>
        <x15:activeTabTopLevelEntity name="[isin_info]"/>
        <x15:activeTabTopLevelEntity name="[type_and_subtype]"/>
        <x15:activeTabTopLevelEntity name="[issuers]"/>
        <x15:activeTabTopLevelEntity name="[und_mapping]"/>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of_Year" xr10:uid="{9E188F8C-4B91-4119-9E2D-5ED986EA4ED0}" sourceName="[input_csv].[Week of Year]">
  <pivotTables>
    <pivotTable tabId="1" name="PivotTable11"/>
  </pivotTables>
  <data>
    <olap pivotCacheId="786060804">
      <levels count="2">
        <level uniqueName="[input_csv].[Week of Year].[(All)]" sourceCaption="(All)" count="0"/>
        <level uniqueName="[input_csv].[Week of Year].[Week of Year]" sourceCaption="Week of Year" count="2">
          <ranges>
            <range startItem="0">
              <i n="[input_csv].[Week of Year].&amp;[202520]" c="202520"/>
              <i n="[input_csv].[Week of Year].&amp;[202521]" c="202521"/>
            </range>
          </ranges>
        </level>
      </levels>
      <selections count="1">
        <selection n="[input_csv].[Week of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of_Year1" xr10:uid="{8EF19745-9BF5-4702-8866-4D60505F6B35}" sourceName="[input_csv].[Week of Year]">
  <pivotTables>
    <pivotTable tabId="2" name="PivotTable11"/>
  </pivotTables>
  <data>
    <olap pivotCacheId="1882518524">
      <levels count="2">
        <level uniqueName="[input_csv].[Week of Year].[(All)]" sourceCaption="(All)" count="0"/>
        <level uniqueName="[input_csv].[Week of Year].[Week of Year]" sourceCaption="Week of Year" count="2">
          <ranges>
            <range startItem="0">
              <i n="[input_csv].[Week of Year].&amp;[202520]" c="202520"/>
              <i n="[input_csv].[Week of Year].&amp;[202521]" c="202521"/>
            </range>
          </ranges>
        </level>
      </levels>
      <selections count="1">
        <selection n="[input_csv].[Week of Year].&amp;[202521]"/>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Type" xr10:uid="{FC627632-540F-4D5D-B14C-29B0979DDB4F}" sourceName="[type_and_subtype].[SubType]">
  <pivotTables>
    <pivotTable tabId="1" name="PivotTable11"/>
  </pivotTables>
  <data>
    <olap pivotCacheId="786060804">
      <levels count="2">
        <level uniqueName="[type_and_subtype].[SubType].[(All)]" sourceCaption="(All)" count="0"/>
        <level uniqueName="[type_and_subtype].[SubType].[SubType]" sourceCaption="SubType" count="7">
          <ranges>
            <range startItem="0">
              <i n="[type_and_subtype].[SubType].&amp;[Capital Protection]" c="Capital Protection"/>
              <i n="[type_and_subtype].[SubType].&amp;[Credit Linked]" c="Credit Linked"/>
              <i n="[type_and_subtype].[SubType].&amp;[Fixed Leverage]" c="Fixed Leverage"/>
              <i n="[type_and_subtype].[SubType].&amp;[Participation]" c="Participation"/>
              <i n="[type_and_subtype].[SubType].&amp;[Variable Leverage]" c="Variable Leverage"/>
              <i n="[type_and_subtype].[SubType].&amp;[Warrant]" c="Warrant"/>
              <i n="[type_and_subtype].[SubType].&amp;[Yield Enhancement]" c="Yield Enhancement"/>
            </range>
          </ranges>
        </level>
      </levels>
      <selections count="1">
        <selection n="[type_and_subtype].[SubType].[All]"/>
      </selections>
    </olap>
  </data>
  <extLst>
    <x:ext xmlns:x15="http://schemas.microsoft.com/office/spreadsheetml/2010/11/main" uri="{470722E0-AACD-4C17-9CDC-17EF765DBC7E}">
      <x15:slicerCacheHideItemsWithNoData count="1">
        <x15:slicerCacheOlapLevelName uniqueName="[type_and_subtype].[SubType].[SubType]"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00999F9D-58AB-4DEB-A4E6-11DDF6159F5F}" sourceName="[type_and_subtype].[Type]">
  <pivotTables>
    <pivotTable tabId="1" name="PivotTable11"/>
  </pivotTables>
  <data>
    <olap pivotCacheId="786060804">
      <levels count="2">
        <level uniqueName="[type_and_subtype].[Type].[(All)]" sourceCaption="(All)" count="0"/>
        <level uniqueName="[type_and_subtype].[Type].[Type]" sourceCaption="Type" count="2">
          <ranges>
            <range startItem="0">
              <i n="[type_and_subtype].[Type].&amp;[Investment]" c="Investment"/>
              <i n="[type_and_subtype].[Type].&amp;[Leverage]" c="Leverage"/>
            </range>
          </ranges>
        </level>
      </levels>
      <selections count="1">
        <selection n="[type_and_subtype].[Typ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suer" xr10:uid="{56525095-A260-4CD0-8E13-3792077C7A95}" sourceName="[issuers].[Issuer]">
  <pivotTables>
    <pivotTable tabId="1" name="PivotTable11"/>
  </pivotTables>
  <data>
    <olap pivotCacheId="786060804">
      <levels count="2">
        <level uniqueName="[issuers].[Issuer].[(All)]" sourceCaption="(All)" count="0"/>
        <level uniqueName="[issuers].[Issuer].[Issuer]" sourceCaption="Issuer" count="27">
          <ranges>
            <range startItem="0">
              <i n="[issuers].[Issuer].&amp;[Amundi]" c="Amundi"/>
              <i n="[issuers].[Issuer].&amp;[Banca Cesare Ponti]" c="Banca Cesare Ponti"/>
              <i n="[issuers].[Issuer].&amp;[Banca Profilo]" c="Banca Profilo"/>
              <i n="[issuers].[Issuer].&amp;[Banco BPM]" c="Banco BPM"/>
              <i n="[issuers].[Issuer].&amp;[Barclays]" c="Barclays"/>
              <i n="[issuers].[Issuer].&amp;[BNP Paribas]" c="BNP Paribas"/>
              <i n="[issuers].[Issuer].&amp;[BPER Banca]" c="BPER Banca"/>
              <i n="[issuers].[Issuer].&amp;[Citi]" c="Citi"/>
              <i n="[issuers].[Issuer].&amp;[Credit Agricole]" c="Credit Agricole"/>
              <i n="[issuers].[Issuer].&amp;[Defensive Certificates]" c="Defensive Certificates"/>
              <i n="[issuers].[Issuer].&amp;[Deutsche Bank]" c="Deutsche Bank"/>
              <i n="[issuers].[Issuer].&amp;[EFG]" c="EFG"/>
              <i n="[issuers].[Issuer].&amp;[Exane Solutions]" c="Exane Solutions"/>
              <i n="[issuers].[Issuer].&amp;[Fineco]" c="Fineco"/>
              <i n="[issuers].[Issuer].&amp;[Goldman Sachs]" c="Goldman Sachs"/>
              <i n="[issuers].[Issuer].&amp;[Intesa Sanpaolo]" c="Intesa Sanpaolo"/>
              <i n="[issuers].[Issuer].&amp;[JP Morgan]" c="JP Morgan"/>
              <i n="[issuers].[Issuer].&amp;[Leonteq]" c="Leonteq"/>
              <i n="[issuers].[Issuer].&amp;[Marex]" c="Marex"/>
              <i n="[issuers].[Issuer].&amp;[Mediobanca]" c="Mediobanca"/>
              <i n="[issuers].[Issuer].&amp;[Morgan Stanley]" c="Morgan Stanley"/>
              <i n="[issuers].[Issuer].&amp;[Natixis]" c="Natixis"/>
              <i n="[issuers].[Issuer].&amp;[Santander]" c="Santander"/>
              <i n="[issuers].[Issuer].&amp;[Societe Generale]" c="Societe Generale"/>
              <i n="[issuers].[Issuer].&amp;[UBS]" c="UBS"/>
              <i n="[issuers].[Issuer].&amp;[Unicredit]" c="Unicredit"/>
              <i n="[issuers].[Issuer].&amp;[Vontobel]" c="Vontobel"/>
            </range>
          </ranges>
        </level>
      </levels>
      <selections count="1">
        <selection n="[issuers].[Issuer].[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Type1" xr10:uid="{53E129FA-9590-46EA-AED0-74CEB8B00326}" sourceName="[type_and_subtype].[SubType]">
  <pivotTables>
    <pivotTable tabId="2" name="PivotTable11"/>
  </pivotTables>
  <data>
    <olap pivotCacheId="1882518524">
      <levels count="2">
        <level uniqueName="[type_and_subtype].[SubType].[(All)]" sourceCaption="(All)" count="0"/>
        <level uniqueName="[type_and_subtype].[SubType].[SubType]" sourceCaption="SubType" count="7">
          <ranges>
            <range startItem="0">
              <i n="[type_and_subtype].[SubType].&amp;[Capital Protection]" c="Capital Protection"/>
              <i n="[type_and_subtype].[SubType].&amp;[Credit Linked]" c="Credit Linked"/>
              <i n="[type_and_subtype].[SubType].&amp;[Fixed Leverage]" c="Fixed Leverage"/>
              <i n="[type_and_subtype].[SubType].&amp;[Participation]" c="Participation"/>
              <i n="[type_and_subtype].[SubType].&amp;[Variable Leverage]" c="Variable Leverage"/>
              <i n="[type_and_subtype].[SubType].&amp;[Warrant]" c="Warrant"/>
              <i n="[type_and_subtype].[SubType].&amp;[Yield Enhancement]" c="Yield Enhancement"/>
            </range>
          </ranges>
        </level>
      </levels>
      <selections count="1">
        <selection n="[type_and_subtype].[SubType].&amp;[Yield Enhancement]"/>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1" xr10:uid="{593E0D75-FE79-4A51-8A4D-50B32F86D3B0}" sourceName="[type_and_subtype].[Type]">
  <pivotTables>
    <pivotTable tabId="2" name="PivotTable11"/>
  </pivotTables>
  <data>
    <olap pivotCacheId="1882518524">
      <levels count="2">
        <level uniqueName="[type_and_subtype].[Type].[(All)]" sourceCaption="(All)" count="0"/>
        <level uniqueName="[type_and_subtype].[Type].[Type]" sourceCaption="Type" count="2">
          <ranges>
            <range startItem="0">
              <i n="[type_and_subtype].[Type].&amp;[Investment]" c="Investment"/>
              <i n="[type_and_subtype].[Type].&amp;[Leverage]" c="Leverage" nd="1"/>
            </range>
          </ranges>
        </level>
      </levels>
      <selections count="1">
        <selection n="[type_and_subtype].[Type].[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suer1" xr10:uid="{4DE9D443-E1B9-4FA3-A6A6-8645BD873740}" sourceName="[issuers].[Issuer]">
  <pivotTables>
    <pivotTable tabId="2" name="PivotTable11"/>
  </pivotTables>
  <data>
    <olap pivotCacheId="1882518524">
      <levels count="2">
        <level uniqueName="[issuers].[Issuer].[(All)]" sourceCaption="(All)" count="0"/>
        <level uniqueName="[issuers].[Issuer].[Issuer]" sourceCaption="Issuer" count="27">
          <ranges>
            <range startItem="0">
              <i n="[issuers].[Issuer].&amp;[Banco BPM]" c="Banco BPM"/>
              <i n="[issuers].[Issuer].&amp;[Barclays]" c="Barclays"/>
              <i n="[issuers].[Issuer].&amp;[BNP Paribas]" c="BNP Paribas"/>
              <i n="[issuers].[Issuer].&amp;[Citi]" c="Citi"/>
              <i n="[issuers].[Issuer].&amp;[Credit Agricole]" c="Credit Agricole"/>
              <i n="[issuers].[Issuer].&amp;[Deutsche Bank]" c="Deutsche Bank"/>
              <i n="[issuers].[Issuer].&amp;[EFG]" c="EFG"/>
              <i n="[issuers].[Issuer].&amp;[Exane Solutions]" c="Exane Solutions"/>
              <i n="[issuers].[Issuer].&amp;[Goldman Sachs]" c="Goldman Sachs"/>
              <i n="[issuers].[Issuer].&amp;[Intesa Sanpaolo]" c="Intesa Sanpaolo"/>
              <i n="[issuers].[Issuer].&amp;[JP Morgan]" c="JP Morgan"/>
              <i n="[issuers].[Issuer].&amp;[Leonteq]" c="Leonteq"/>
              <i n="[issuers].[Issuer].&amp;[Marex]" c="Marex"/>
              <i n="[issuers].[Issuer].&amp;[Mediobanca]" c="Mediobanca"/>
              <i n="[issuers].[Issuer].&amp;[Morgan Stanley]" c="Morgan Stanley"/>
              <i n="[issuers].[Issuer].&amp;[Natixis]" c="Natixis"/>
              <i n="[issuers].[Issuer].&amp;[Santander]" c="Santander"/>
              <i n="[issuers].[Issuer].&amp;[Societe Generale]" c="Societe Generale"/>
              <i n="[issuers].[Issuer].&amp;[UBS]" c="UBS"/>
              <i n="[issuers].[Issuer].&amp;[Unicredit]" c="Unicredit"/>
              <i n="[issuers].[Issuer].&amp;[Vontobel]" c="Vontobel"/>
              <i n="[issuers].[Issuer].&amp;[Amundi]" c="Amundi" nd="1"/>
              <i n="[issuers].[Issuer].&amp;[Banca Cesare Ponti]" c="Banca Cesare Ponti" nd="1"/>
              <i n="[issuers].[Issuer].&amp;[Banca Profilo]" c="Banca Profilo" nd="1"/>
              <i n="[issuers].[Issuer].&amp;[BPER Banca]" c="BPER Banca" nd="1"/>
              <i n="[issuers].[Issuer].&amp;[Defensive Certificates]" c="Defensive Certificates" nd="1"/>
              <i n="[issuers].[Issuer].&amp;[Fineco]" c="Fineco" nd="1"/>
            </range>
          </ranges>
        </level>
      </levels>
      <selections count="1">
        <selection n="[issuers].[Issuer].[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Event" xr10:uid="{6D2AE417-B7D5-4B9E-A691-999A5D1D0B4E}" sourceName="[input_csv].[DayEvent]">
  <pivotTables>
    <pivotTable tabId="1" name="PivotTable11"/>
  </pivotTables>
  <data>
    <olap pivotCacheId="786060804">
      <levels count="2">
        <level uniqueName="[input_csv].[DayEvent].[(All)]" sourceCaption="(All)" count="0"/>
        <level uniqueName="[input_csv].[DayEvent].[DayEvent]" sourceCaption="DayEvent" count="9">
          <ranges>
            <range startItem="0">
              <i n="[input_csv].[DayEvent].&amp;[2025-05-13T00:00:00]" c="13/05/2025"/>
              <i n="[input_csv].[DayEvent].&amp;[2025-05-14T00:00:00]" c="14/05/2025"/>
              <i n="[input_csv].[DayEvent].&amp;[2025-05-15T00:00:00]" c="15/05/2025"/>
              <i n="[input_csv].[DayEvent].&amp;[2025-05-16T00:00:00]" c="16/05/2025"/>
              <i n="[input_csv].[DayEvent].&amp;[2025-05-19T00:00:00]" c="19/05/2025"/>
              <i n="[input_csv].[DayEvent].&amp;[2025-05-20T00:00:00]" c="20/05/2025"/>
              <i n="[input_csv].[DayEvent].&amp;[2025-05-21T00:00:00]" c="21/05/2025"/>
              <i n="[input_csv].[DayEvent].&amp;[2025-05-22T00:00:00]" c="22/05/2025"/>
              <i n="[input_csv].[DayEvent].&amp;[2025-05-23T00:00:00]" c="23/05/2025"/>
            </range>
          </ranges>
        </level>
      </levels>
      <selections count="1">
        <selection n="[input_csv].[DayEvent].[All]"/>
      </selections>
    </olap>
  </data>
  <extLst>
    <x:ext xmlns:x15="http://schemas.microsoft.com/office/spreadsheetml/2010/11/main" uri="{470722E0-AACD-4C17-9CDC-17EF765DBC7E}">
      <x15:slicerCacheHideItemsWithNoData count="1">
        <x15:slicerCacheOlapLevelName uniqueName="[input_csv].[DayEvent].[DayEvent]" count="0"/>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Event1" xr10:uid="{227A4F9E-40AA-43D0-8263-DD8F4B50E32D}" sourceName="[input_csv].[DayEvent]">
  <pivotTables>
    <pivotTable tabId="2" name="PivotTable11"/>
  </pivotTables>
  <data>
    <olap pivotCacheId="1882518524">
      <levels count="2">
        <level uniqueName="[input_csv].[DayEvent].[(All)]" sourceCaption="(All)" count="0"/>
        <level uniqueName="[input_csv].[DayEvent].[DayEvent]" sourceCaption="DayEvent" count="9">
          <ranges>
            <range startItem="0">
              <i n="[input_csv].[DayEvent].&amp;[2025-05-19T00:00:00]" c="19/05/2025"/>
              <i n="[input_csv].[DayEvent].&amp;[2025-05-20T00:00:00]" c="20/05/2025"/>
              <i n="[input_csv].[DayEvent].&amp;[2025-05-21T00:00:00]" c="21/05/2025"/>
              <i n="[input_csv].[DayEvent].&amp;[2025-05-22T00:00:00]" c="22/05/2025"/>
              <i n="[input_csv].[DayEvent].&amp;[2025-05-23T00:00:00]" c="23/05/2025"/>
              <i n="[input_csv].[DayEvent].&amp;[2025-05-13T00:00:00]" c="13/05/2025" nd="1"/>
              <i n="[input_csv].[DayEvent].&amp;[2025-05-14T00:00:00]" c="14/05/2025" nd="1"/>
              <i n="[input_csv].[DayEvent].&amp;[2025-05-15T00:00:00]" c="15/05/2025" nd="1"/>
              <i n="[input_csv].[DayEvent].&amp;[2025-05-16T00:00:00]" c="16/05/2025" nd="1"/>
            </range>
          </ranges>
        </level>
      </levels>
      <selections count="1">
        <selection n="[input_csv].[DayEvent].[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Event2" xr10:uid="{F068B2A9-DD68-4BF5-B395-F1C33EC3066E}" sourceName="[input_csv].[DayEvent]">
  <pivotTables>
    <pivotTable tabId="3" name="PivotTable4"/>
  </pivotTables>
  <data>
    <olap pivotCacheId="584443043">
      <levels count="2">
        <level uniqueName="[input_csv].[DayEvent].[(All)]" sourceCaption="(All)" count="0"/>
        <level uniqueName="[input_csv].[DayEvent].[DayEvent]" sourceCaption="DayEvent" count="9">
          <ranges>
            <range startItem="0">
              <i n="[input_csv].[DayEvent].&amp;[2025-05-19T00:00:00]" c="19/05/2025"/>
              <i n="[input_csv].[DayEvent].&amp;[2025-05-20T00:00:00]" c="20/05/2025"/>
              <i n="[input_csv].[DayEvent].&amp;[2025-05-21T00:00:00]" c="21/05/2025"/>
              <i n="[input_csv].[DayEvent].&amp;[2025-05-22T00:00:00]" c="22/05/2025"/>
              <i n="[input_csv].[DayEvent].&amp;[2025-05-23T00:00:00]" c="23/05/2025"/>
              <i n="[input_csv].[DayEvent].&amp;[2025-05-13T00:00:00]" c="13/05/2025" nd="1"/>
              <i n="[input_csv].[DayEvent].&amp;[2025-05-14T00:00:00]" c="14/05/2025" nd="1"/>
              <i n="[input_csv].[DayEvent].&amp;[2025-05-15T00:00:00]" c="15/05/2025" nd="1"/>
              <i n="[input_csv].[DayEvent].&amp;[2025-05-16T00:00:00]" c="16/05/2025" nd="1"/>
            </range>
          </ranges>
        </level>
      </levels>
      <selections count="1">
        <selection n="[input_csv].[DayEvent].[All]"/>
      </selections>
    </olap>
  </data>
  <extLst>
    <x:ext xmlns:x15="http://schemas.microsoft.com/office/spreadsheetml/2010/11/main" uri="{470722E0-AACD-4C17-9CDC-17EF765DBC7E}">
      <x15:slicerCacheHideItemsWithNoData count="1">
        <x15:slicerCacheOlapLevelName uniqueName="[input_csv].[DayEvent].[DayEvent]" count="4"/>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of_Year2" xr10:uid="{A2212ED7-4493-478C-B944-A0935839D70B}" sourceName="[input_csv].[Week of Year]">
  <pivotTables>
    <pivotTable tabId="3" name="PivotTable4"/>
  </pivotTables>
  <data>
    <olap pivotCacheId="584443043">
      <levels count="2">
        <level uniqueName="[input_csv].[Week of Year].[(All)]" sourceCaption="(All)" count="0"/>
        <level uniqueName="[input_csv].[Week of Year].[Week of Year]" sourceCaption="Week of Year" count="2">
          <ranges>
            <range startItem="0">
              <i n="[input_csv].[Week of Year].&amp;[202520]" c="202520"/>
              <i n="[input_csv].[Week of Year].&amp;[202521]" c="202521"/>
            </range>
          </ranges>
        </level>
      </levels>
      <selections count="1">
        <selection n="[input_csv].[Week of Year].&amp;[202521]"/>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2" xr10:uid="{EDBF1084-1E33-4D96-ACEE-3F59F70E2868}" sourceName="[type_and_subtype].[Type]">
  <pivotTables>
    <pivotTable tabId="3" name="PivotTable4"/>
  </pivotTables>
  <data>
    <olap pivotCacheId="584443043">
      <levels count="2">
        <level uniqueName="[type_and_subtype].[Type].[(All)]" sourceCaption="(All)" count="0"/>
        <level uniqueName="[type_and_subtype].[Type].[Type]" sourceCaption="Type" count="2">
          <ranges>
            <range startItem="0">
              <i n="[type_and_subtype].[Type].&amp;[Investment]" c="Investment"/>
              <i n="[type_and_subtype].[Type].&amp;[Leverage]" c="Leverage" nd="1"/>
            </range>
          </ranges>
        </level>
      </levels>
      <selections count="1">
        <selection n="[type_and_subtype].[Type].[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Type2" xr10:uid="{6F1670EC-1663-4564-9C7E-D89C0D53C5F6}" sourceName="[type_and_subtype].[SubType]">
  <pivotTables>
    <pivotTable tabId="3" name="PivotTable4"/>
  </pivotTables>
  <data>
    <olap pivotCacheId="584443043">
      <levels count="2">
        <level uniqueName="[type_and_subtype].[SubType].[(All)]" sourceCaption="(All)" count="0"/>
        <level uniqueName="[type_and_subtype].[SubType].[SubType]" sourceCaption="SubType" count="7">
          <ranges>
            <range startItem="0">
              <i n="[type_and_subtype].[SubType].&amp;[Capital Protection]" c="Capital Protection"/>
              <i n="[type_and_subtype].[SubType].&amp;[Credit Linked]" c="Credit Linked"/>
              <i n="[type_and_subtype].[SubType].&amp;[Fixed Leverage]" c="Fixed Leverage"/>
              <i n="[type_and_subtype].[SubType].&amp;[Participation]" c="Participation"/>
              <i n="[type_and_subtype].[SubType].&amp;[Variable Leverage]" c="Variable Leverage"/>
              <i n="[type_and_subtype].[SubType].&amp;[Warrant]" c="Warrant"/>
              <i n="[type_and_subtype].[SubType].&amp;[Yield Enhancement]" c="Yield Enhancement"/>
            </range>
          </ranges>
        </level>
      </levels>
      <selections count="1">
        <selection n="[type_and_subtype].[SubType].&amp;[Yield Enhancement]"/>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suer2" xr10:uid="{04A0C511-F050-494B-8552-57E2BAD11CD9}" sourceName="[issuers].[Issuer]">
  <pivotTables>
    <pivotTable tabId="3" name="PivotTable4"/>
  </pivotTables>
  <data>
    <olap pivotCacheId="584443043">
      <levels count="2">
        <level uniqueName="[issuers].[Issuer].[(All)]" sourceCaption="(All)" count="0"/>
        <level uniqueName="[issuers].[Issuer].[Issuer]" sourceCaption="Issuer" count="27">
          <ranges>
            <range startItem="0">
              <i n="[issuers].[Issuer].&amp;[Banco BPM]" c="Banco BPM"/>
              <i n="[issuers].[Issuer].&amp;[Barclays]" c="Barclays"/>
              <i n="[issuers].[Issuer].&amp;[BNP Paribas]" c="BNP Paribas"/>
              <i n="[issuers].[Issuer].&amp;[Citi]" c="Citi"/>
              <i n="[issuers].[Issuer].&amp;[Credit Agricole]" c="Credit Agricole"/>
              <i n="[issuers].[Issuer].&amp;[Deutsche Bank]" c="Deutsche Bank"/>
              <i n="[issuers].[Issuer].&amp;[EFG]" c="EFG"/>
              <i n="[issuers].[Issuer].&amp;[Exane Solutions]" c="Exane Solutions"/>
              <i n="[issuers].[Issuer].&amp;[Goldman Sachs]" c="Goldman Sachs"/>
              <i n="[issuers].[Issuer].&amp;[Intesa Sanpaolo]" c="Intesa Sanpaolo"/>
              <i n="[issuers].[Issuer].&amp;[JP Morgan]" c="JP Morgan"/>
              <i n="[issuers].[Issuer].&amp;[Leonteq]" c="Leonteq"/>
              <i n="[issuers].[Issuer].&amp;[Marex]" c="Marex"/>
              <i n="[issuers].[Issuer].&amp;[Mediobanca]" c="Mediobanca"/>
              <i n="[issuers].[Issuer].&amp;[Morgan Stanley]" c="Morgan Stanley"/>
              <i n="[issuers].[Issuer].&amp;[Natixis]" c="Natixis"/>
              <i n="[issuers].[Issuer].&amp;[Santander]" c="Santander"/>
              <i n="[issuers].[Issuer].&amp;[Societe Generale]" c="Societe Generale"/>
              <i n="[issuers].[Issuer].&amp;[UBS]" c="UBS"/>
              <i n="[issuers].[Issuer].&amp;[Unicredit]" c="Unicredit"/>
              <i n="[issuers].[Issuer].&amp;[Vontobel]" c="Vontobel"/>
              <i n="[issuers].[Issuer].&amp;[Amundi]" c="Amundi" nd="1"/>
              <i n="[issuers].[Issuer].&amp;[Banca Cesare Ponti]" c="Banca Cesare Ponti" nd="1"/>
              <i n="[issuers].[Issuer].&amp;[Banca Profilo]" c="Banca Profilo" nd="1"/>
              <i n="[issuers].[Issuer].&amp;[BPER Banca]" c="BPER Banca" nd="1"/>
              <i n="[issuers].[Issuer].&amp;[Defensive Certificates]" c="Defensive Certificates" nd="1"/>
              <i n="[issuers].[Issuer].&amp;[Fineco]" c="Fineco" nd="1"/>
            </range>
          </ranges>
        </level>
      </levels>
      <selections count="1">
        <selection n="[issuers].[Issuer].[All]"/>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6A9B096-F6DD-4CE8-ABD3-9931931DE410}" sourceName="[input_csv].[Year]">
  <pivotTables>
    <pivotTable tabId="3" name="PivotTable4"/>
  </pivotTables>
  <data>
    <olap pivotCacheId="584443043">
      <levels count="2">
        <level uniqueName="[input_csv].[Year].[(All)]" sourceCaption="(All)" count="0"/>
        <level uniqueName="[input_csv].[Year].[Year]" sourceCaption="Year" count="1">
          <ranges>
            <range startItem="0">
              <i n="[input_csv].[Year].&amp;[2025]" c="2025"/>
            </range>
          </ranges>
        </level>
      </levels>
      <selections count="1">
        <selection n="[input_csv].[Year].[All]"/>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derlyings_Count" xr10:uid="{2484E014-AD67-4BFF-967C-9BC6B9F5F7E8}" sourceName="[isin_info].[Underlyings Count]">
  <pivotTables>
    <pivotTable tabId="2" name="PivotTable11"/>
  </pivotTables>
  <data>
    <olap pivotCacheId="1882518524">
      <levels count="2">
        <level uniqueName="[isin_info].[Underlyings Count].[(All)]" sourceCaption="(All)" count="0"/>
        <level uniqueName="[isin_info].[Underlyings Count].[Underlyings Count]" sourceCaption="Underlyings Count" count="6">
          <ranges>
            <range startItem="0">
              <i n="[isin_info].[Underlyings Count].&amp;[1]" c="1"/>
              <i n="[isin_info].[Underlyings Count].&amp;[2]" c="2"/>
              <i n="[isin_info].[Underlyings Count].&amp;[3]" c="3"/>
              <i n="[isin_info].[Underlyings Count].&amp;[4]" c="4"/>
              <i n="[isin_info].[Underlyings Count].&amp;[5]" c="5"/>
              <i n="[isin_info].[Underlyings Count].&amp;[6]" c="6" nd="1"/>
            </range>
          </ranges>
        </level>
      </levels>
      <selections count="1">
        <selection n="[isin_info].[Underlyings Count].[All]"/>
      </selections>
    </olap>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705F2802-FC13-4B7A-9FC0-EAA472208518}" sourceName="[input_csv].[Month]">
  <pivotTables>
    <pivotTable tabId="1" name="PivotTable11"/>
  </pivotTables>
  <data>
    <olap pivotCacheId="786060804">
      <levels count="2">
        <level uniqueName="[input_csv].[Month].[(All)]" sourceCaption="(All)" count="0"/>
        <level uniqueName="[input_csv].[Month].[Month]" sourceCaption="Month" count="1">
          <ranges>
            <range startItem="0">
              <i n="[input_csv].[Month].&amp;[May]" c="May"/>
            </range>
          </ranges>
        </level>
      </levels>
      <selections count="1">
        <selection n="[input_csv].[Month].[All]"/>
      </selections>
    </olap>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EEDE16A-325D-4C9A-A3A0-FCD702EB7F01}" sourceName="[input_csv].[Year]">
  <pivotTables>
    <pivotTable tabId="1" name="PivotTable11"/>
  </pivotTables>
  <data>
    <olap pivotCacheId="786060804">
      <levels count="2">
        <level uniqueName="[input_csv].[Year].[(All)]" sourceCaption="(All)" count="0"/>
        <level uniqueName="[input_csv].[Year].[Year]" sourceCaption="Year" count="1">
          <ranges>
            <range startItem="0">
              <i n="[input_csv].[Year].&amp;[2025]" c="2025"/>
            </range>
          </ranges>
        </level>
      </levels>
      <selections count="1">
        <selection n="[input_csv].[Year].[All]"/>
      </selections>
    </olap>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173BA95-00FB-4A9D-A1B1-EF46BA17A3EF}" sourceName="[input_csv].[Month]">
  <pivotTables>
    <pivotTable tabId="3" name="PivotTable4"/>
  </pivotTables>
  <data>
    <olap pivotCacheId="584443043">
      <levels count="2">
        <level uniqueName="[input_csv].[Month].[(All)]" sourceCaption="(All)" count="0"/>
        <level uniqueName="[input_csv].[Month].[Month]" sourceCaption="Month" count="1">
          <ranges>
            <range startItem="0">
              <i n="[input_csv].[Month].&amp;[May]" c="May"/>
            </range>
          </ranges>
        </level>
      </levels>
      <selections count="1">
        <selection n="[input_csv].[Month].[All]"/>
      </selections>
    </olap>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Event3" xr10:uid="{E0E0C2A5-BF53-466B-99FD-3BEBFE5648A1}" sourceName="[input_csv].[DayEvent]">
  <data>
    <olap pivotCacheId="413856367">
      <levels count="2">
        <level uniqueName="[input_csv].[DayEvent].[(All)]" sourceCaption="(All)" count="0"/>
        <level uniqueName="[input_csv].[DayEvent].[DayEvent]" sourceCaption="DayEvent" count="9">
          <ranges>
            <range startItem="0">
              <i n="[input_csv].[DayEvent].&amp;[2025-05-19T00:00:00]" c="19/05/2025"/>
              <i n="[input_csv].[DayEvent].&amp;[2025-05-20T00:00:00]" c="20/05/2025"/>
              <i n="[input_csv].[DayEvent].&amp;[2025-05-21T00:00:00]" c="21/05/2025"/>
              <i n="[input_csv].[DayEvent].&amp;[2025-05-22T00:00:00]" c="22/05/2025"/>
              <i n="[input_csv].[DayEvent].&amp;[2025-05-23T00:00:00]" c="23/05/2025"/>
              <i n="[input_csv].[DayEvent].&amp;[2025-05-13T00:00:00]" c="13/05/2025" nd="1"/>
              <i n="[input_csv].[DayEvent].&amp;[2025-05-14T00:00:00]" c="14/05/2025" nd="1"/>
              <i n="[input_csv].[DayEvent].&amp;[2025-05-15T00:00:00]" c="15/05/2025" nd="1"/>
              <i n="[input_csv].[DayEvent].&amp;[2025-05-16T00:00:00]" c="16/05/2025" nd="1"/>
            </range>
          </ranges>
        </level>
      </levels>
      <selections count="1">
        <selection n="[input_csv].[DayEvent].[All]"/>
      </selections>
    </olap>
  </data>
  <extLst>
    <x:ext xmlns:x15="http://schemas.microsoft.com/office/spreadsheetml/2010/11/main" uri="{03082B11-2C62-411c-B77F-237D8FCFBE4C}">
      <x15:slicerCachePivotTables>
        <pivotTable tabId="4294967295" name="PivotChartTable6"/>
        <pivotTable tabId="4294967295" name="PivotChartTable3"/>
        <pivotTable tabId="4294967295" name="PivotChartTable2"/>
        <pivotTable tabId="4294967295" name="PivotChartTable1"/>
        <pivotTable tabId="4294967295" name="PivotChartTable5"/>
      </x15:slicerCachePivotTables>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89BCE053-2733-4194-93E9-41800DF8AF08}" sourceName="[input_csv].[Month]">
  <data>
    <olap pivotCacheId="413856367">
      <levels count="2">
        <level uniqueName="[input_csv].[Month].[(All)]" sourceCaption="(All)" count="0"/>
        <level uniqueName="[input_csv].[Month].[Month]" sourceCaption="Month" count="1">
          <ranges>
            <range startItem="0">
              <i n="[input_csv].[Month].&amp;[May]" c="May"/>
            </range>
          </ranges>
        </level>
      </levels>
      <selections count="1">
        <selection n="[input_csv].[Month].[All]"/>
      </selections>
    </olap>
  </data>
  <extLst>
    <x:ext xmlns:x15="http://schemas.microsoft.com/office/spreadsheetml/2010/11/main" uri="{03082B11-2C62-411c-B77F-237D8FCFBE4C}">
      <x15:slicerCachePivotTables>
        <pivotTable tabId="4294967295" name="PivotChartTable6"/>
        <pivotTable tabId="4294967295" name="PivotChartTable4"/>
        <pivotTable tabId="4294967295" name="PivotChartTable2"/>
        <pivotTable tabId="4294967295" name="PivotChartTable3"/>
        <pivotTable tabId="4294967295" name="PivotChartTable1"/>
        <pivotTable tabId="4294967295" name="PivotChartTable5"/>
      </x15:slicerCachePivotTables>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29F7A1E3-5070-459F-871F-AF2F9F6D6159}" sourceName="[input_csv].[Year]">
  <data>
    <olap pivotCacheId="413856367">
      <levels count="2">
        <level uniqueName="[input_csv].[Year].[(All)]" sourceCaption="(All)" count="0"/>
        <level uniqueName="[input_csv].[Year].[Year]" sourceCaption="Year" count="1">
          <ranges>
            <range startItem="0">
              <i n="[input_csv].[Year].&amp;[2025]" c="2025"/>
            </range>
          </ranges>
        </level>
      </levels>
      <selections count="1">
        <selection n="[input_csv].[Year].[All]"/>
      </selections>
    </olap>
  </data>
  <extLst>
    <x:ext xmlns:x15="http://schemas.microsoft.com/office/spreadsheetml/2010/11/main" uri="{03082B11-2C62-411c-B77F-237D8FCFBE4C}">
      <x15:slicerCachePivotTables>
        <pivotTable tabId="4294967295" name="PivotChartTable6"/>
        <pivotTable tabId="4294967295" name="PivotChartTable4"/>
        <pivotTable tabId="4294967295" name="PivotChartTable2"/>
        <pivotTable tabId="4294967295" name="PivotChartTable3"/>
        <pivotTable tabId="4294967295" name="PivotChartTable1"/>
        <pivotTable tabId="4294967295" name="PivotChartTable5"/>
      </x15:slicerCachePivotTables>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of_Year3" xr10:uid="{D7EAA744-0F5B-4CEA-A78C-CEF0D97C5270}" sourceName="[input_csv].[Week of Year]">
  <data>
    <olap pivotCacheId="413856367">
      <levels count="2">
        <level uniqueName="[input_csv].[Week of Year].[(All)]" sourceCaption="(All)" count="0"/>
        <level uniqueName="[input_csv].[Week of Year].[Week of Year]" sourceCaption="Week of Year" count="2">
          <ranges>
            <range startItem="0">
              <i n="[input_csv].[Week of Year].&amp;[202520]" c="202520"/>
              <i n="[input_csv].[Week of Year].&amp;[202521]" c="202521"/>
            </range>
          </ranges>
        </level>
      </levels>
      <selections count="1">
        <selection n="[input_csv].[Week of Year].&amp;[202521]"/>
      </selections>
    </olap>
  </data>
  <extLst>
    <x:ext xmlns:x15="http://schemas.microsoft.com/office/spreadsheetml/2010/11/main" uri="{03082B11-2C62-411c-B77F-237D8FCFBE4C}">
      <x15:slicerCachePivotTables>
        <pivotTable tabId="4294967295" name="PivotChartTable6"/>
        <pivotTable tabId="4294967295" name="PivotChartTable4"/>
        <pivotTable tabId="4294967295" name="PivotChartTable2"/>
        <pivotTable tabId="4294967295" name="PivotChartTable3"/>
        <pivotTable tabId="4294967295" name="PivotChartTable1"/>
        <pivotTable tabId="4294967295" name="PivotChartTable5"/>
      </x15:slicerCachePivotTables>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3" xr10:uid="{49CEDC62-6DC0-4A9D-B7AD-20E607AFCFF2}" sourceName="[type_and_subtype].[Type]">
  <data>
    <olap pivotCacheId="413856367">
      <levels count="2">
        <level uniqueName="[type_and_subtype].[Type].[(All)]" sourceCaption="(All)" count="0"/>
        <level uniqueName="[type_and_subtype].[Type].[Type]" sourceCaption="Type" count="2">
          <ranges>
            <range startItem="0">
              <i n="[type_and_subtype].[Type].&amp;[Investment]" c="Investment"/>
              <i n="[type_and_subtype].[Type].&amp;[Leverage]" c="Leverage"/>
            </range>
          </ranges>
        </level>
      </levels>
      <selections count="1">
        <selection n="[type_and_subtype].[Type].[All]"/>
      </selections>
    </olap>
  </data>
  <extLst>
    <x:ext xmlns:x15="http://schemas.microsoft.com/office/spreadsheetml/2010/11/main" uri="{03082B11-2C62-411c-B77F-237D8FCFBE4C}">
      <x15:slicerCachePivotTables>
        <pivotTable tabId="4294967295" name="PivotChartTable6"/>
        <pivotTable tabId="4294967295" name="PivotChartTable5"/>
        <pivotTable tabId="4294967295" name="PivotChartTable2"/>
        <pivotTable tabId="4294967295" name="PivotChartTable4"/>
        <pivotTable tabId="4294967295" name="PivotChartTable3"/>
        <pivotTable tabId="4294967295" name="PivotChartTable1"/>
      </x15:slicerCachePivotTables>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Type3" xr10:uid="{80E23739-A9EE-40E3-A62A-4AA5F03D7732}" sourceName="[type_and_subtype].[SubType]">
  <data>
    <olap pivotCacheId="413856367">
      <levels count="2">
        <level uniqueName="[type_and_subtype].[SubType].[(All)]" sourceCaption="(All)" count="0"/>
        <level uniqueName="[type_and_subtype].[SubType].[SubType]" sourceCaption="SubType" count="7">
          <ranges>
            <range startItem="0">
              <i n="[type_and_subtype].[SubType].&amp;[Capital Protection]" c="Capital Protection"/>
              <i n="[type_and_subtype].[SubType].&amp;[Credit Linked]" c="Credit Linked"/>
              <i n="[type_and_subtype].[SubType].&amp;[Fixed Leverage]" c="Fixed Leverage"/>
              <i n="[type_and_subtype].[SubType].&amp;[Participation]" c="Participation"/>
              <i n="[type_and_subtype].[SubType].&amp;[Variable Leverage]" c="Variable Leverage"/>
              <i n="[type_and_subtype].[SubType].&amp;[Warrant]" c="Warrant"/>
              <i n="[type_and_subtype].[SubType].&amp;[Yield Enhancement]" c="Yield Enhancement"/>
            </range>
          </ranges>
        </level>
      </levels>
      <selections count="1">
        <selection n="[type_and_subtype].[SubType].&amp;[Yield Enhancement]"/>
      </selections>
    </olap>
  </data>
  <extLst>
    <x:ext xmlns:x15="http://schemas.microsoft.com/office/spreadsheetml/2010/11/main" uri="{03082B11-2C62-411c-B77F-237D8FCFBE4C}">
      <x15:slicerCachePivotTables>
        <pivotTable tabId="4294967295" name="PivotChartTable6"/>
        <pivotTable tabId="4294967295" name="PivotChartTable5"/>
        <pivotTable tabId="4294967295" name="PivotChartTable4"/>
        <pivotTable tabId="4294967295" name="PivotChartTable3"/>
        <pivotTable tabId="4294967295" name="PivotChartTable1"/>
      </x15:slicerCachePivotTables>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suer3" xr10:uid="{07448700-3E53-44A7-905E-2ABBF2CBD362}" sourceName="[issuers].[Issuer]">
  <data>
    <olap pivotCacheId="413856367">
      <levels count="2">
        <level uniqueName="[issuers].[Issuer].[(All)]" sourceCaption="(All)" count="0"/>
        <level uniqueName="[issuers].[Issuer].[Issuer]" sourceCaption="Issuer" count="27" sortOrder="ascending">
          <ranges>
            <range startItem="0">
              <i n="[issuers].[Issuer].&amp;[Amundi]" c="Amundi"/>
              <i n="[issuers].[Issuer].&amp;[Banca Cesare Ponti]" c="Banca Cesare Ponti"/>
              <i n="[issuers].[Issuer].&amp;[Banca Profilo]" c="Banca Profilo"/>
              <i n="[issuers].[Issuer].&amp;[Banco BPM]" c="Banco BPM"/>
              <i n="[issuers].[Issuer].&amp;[Barclays]" c="Barclays"/>
              <i n="[issuers].[Issuer].&amp;[BNP Paribas]" c="BNP Paribas"/>
              <i n="[issuers].[Issuer].&amp;[BPER Banca]" c="BPER Banca"/>
              <i n="[issuers].[Issuer].&amp;[Citi]" c="Citi"/>
              <i n="[issuers].[Issuer].&amp;[Credit Agricole]" c="Credit Agricole"/>
              <i n="[issuers].[Issuer].&amp;[Defensive Certificates]" c="Defensive Certificates"/>
              <i n="[issuers].[Issuer].&amp;[Deutsche Bank]" c="Deutsche Bank"/>
              <i n="[issuers].[Issuer].&amp;[EFG]" c="EFG"/>
              <i n="[issuers].[Issuer].&amp;[Exane Solutions]" c="Exane Solutions"/>
              <i n="[issuers].[Issuer].&amp;[Fineco]" c="Fineco"/>
              <i n="[issuers].[Issuer].&amp;[Goldman Sachs]" c="Goldman Sachs"/>
              <i n="[issuers].[Issuer].&amp;[Intesa Sanpaolo]" c="Intesa Sanpaolo"/>
              <i n="[issuers].[Issuer].&amp;[JP Morgan]" c="JP Morgan"/>
              <i n="[issuers].[Issuer].&amp;[Leonteq]" c="Leonteq"/>
              <i n="[issuers].[Issuer].&amp;[Marex]" c="Marex"/>
              <i n="[issuers].[Issuer].&amp;[Mediobanca]" c="Mediobanca"/>
              <i n="[issuers].[Issuer].&amp;[Morgan Stanley]" c="Morgan Stanley"/>
              <i n="[issuers].[Issuer].&amp;[Natixis]" c="Natixis"/>
              <i n="[issuers].[Issuer].&amp;[Santander]" c="Santander"/>
              <i n="[issuers].[Issuer].&amp;[Societe Generale]" c="Societe Generale"/>
              <i n="[issuers].[Issuer].&amp;[UBS]" c="UBS"/>
              <i n="[issuers].[Issuer].&amp;[Unicredit]" c="Unicredit"/>
              <i n="[issuers].[Issuer].&amp;[Vontobel]" c="Vontobel"/>
            </range>
          </ranges>
        </level>
      </levels>
      <selections count="1">
        <selection n="[issuers].[Issuer].[All]"/>
      </selections>
    </olap>
  </data>
  <extLst>
    <x:ext xmlns:x15="http://schemas.microsoft.com/office/spreadsheetml/2010/11/main" uri="{03082B11-2C62-411c-B77F-237D8FCFBE4C}">
      <x15:slicerCachePivotTables>
        <pivotTable tabId="4294967295" name="PivotChartTable6"/>
        <pivotTable tabId="4294967295" name="PivotChartTable5"/>
        <pivotTable tabId="4294967295" name="PivotChartTable2"/>
        <pivotTable tabId="4294967295" name="PivotChartTable1"/>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of Year" xr10:uid="{ACE7A200-0C51-4733-ADD3-3A55DA2A005B}" cache="Slicer_Week_of_Year" caption="Week of Year" columnCount="4" level="1" rowHeight="241300"/>
  <slicer name="SubType 1" xr10:uid="{7748D648-0E92-4196-8588-24B190EF5F05}" cache="Slicer_SubType" caption="SubType" columnCount="2" level="1" rowHeight="241300"/>
  <slicer name="Type 1" xr10:uid="{476E9F69-72A5-4283-BC81-0F94E1D61B96}" cache="Slicer_Type" caption="Type" columnCount="2" level="1" rowHeight="241300"/>
  <slicer name="Issuer 1" xr10:uid="{2BDD947C-459B-4DFB-AF4F-4BFD8D4D09DE}" cache="Slicer_Issuer" caption="Issuer" columnCount="6" level="1" rowHeight="241300"/>
  <slicer name="DayEvent" xr10:uid="{74316D24-16EC-4F20-A95C-3D97C37002E0}" cache="Slicer_DayEvent" caption="DayEvent" columnCount="4" level="1" rowHeight="241300"/>
  <slicer name="Month 1" xr10:uid="{327C2E33-8158-49BC-8B49-7EB197ED3736}" cache="Slicer_Month1" caption="Month" columnCount="4" level="1" rowHeight="241300"/>
  <slicer name="Year 1" xr10:uid="{081A909D-1641-4D26-8A21-ACA97B4DCCA9}" cache="Slicer_Year1" caption="Year" columnCount="2"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of Year 1" xr10:uid="{7FA825A6-FC7E-4639-A849-70D0CC76B835}" cache="Slicer_Week_of_Year1" caption="Week of Year" columnCount="3" level="1" rowHeight="241300"/>
  <slicer name="SubType" xr10:uid="{51A74777-54DF-4BEC-8D52-0ED3C7B241D1}" cache="Slicer_SubType1" caption="SubType" columnCount="3" level="1" rowHeight="241300"/>
  <slicer name="Type" xr10:uid="{1AB51393-2432-4375-9A3D-86C0649D9EC7}" cache="Slicer_Type1" caption="Type" columnCount="2" level="1" rowHeight="241300"/>
  <slicer name="Issuer" xr10:uid="{8F8E1DCE-F0EE-4F60-AEFF-3CFB9D48C578}" cache="Slicer_Issuer1" caption="Issuer" columnCount="3" level="1" rowHeight="241300"/>
  <slicer name="DayEvent 1" xr10:uid="{0657D53B-B9BD-4D1A-AB5D-0D70EB247815}" cache="Slicer_DayEvent1" caption="DayEvent" columnCount="3" level="1" rowHeight="241300"/>
  <slicer name="Underlyings Count" xr10:uid="{CB5769F9-4522-4209-A88F-FC2E419BECB9}" cache="Slicer_Underlyings_Count" caption="Underlyings Count" columnCount="2"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Event 2" xr10:uid="{26F4A308-10CD-4A38-889E-FDAF0E5E5410}" cache="Slicer_DayEvent2" caption="DayEvent" columnCount="3" level="1" rowHeight="241300"/>
  <slicer name="Week of Year 2" xr10:uid="{522E6A43-0954-4DAB-A402-3B7485920607}" cache="Slicer_Week_of_Year2" caption="Week of Year" columnCount="3" level="1" rowHeight="241300"/>
  <slicer name="Type 2" xr10:uid="{B71504BC-FD6E-4B5A-9E44-3FC7F387058E}" cache="Slicer_Type2" caption="Type" columnCount="2" level="1" rowHeight="241300"/>
  <slicer name="SubType 2" xr10:uid="{31FFFF0E-32F3-44A6-8FD6-59A5A0205F8D}" cache="Slicer_SubType2" caption="SubType" columnCount="3" level="1" rowHeight="241300"/>
  <slicer name="Issuer 2" xr10:uid="{45277F09-B957-464B-B919-187425A4668D}" cache="Slicer_Issuer2" caption="Issuer" columnCount="4" level="1" rowHeight="241300"/>
  <slicer name="Year" xr10:uid="{9050BB0D-8BBF-4E0F-9C78-070688D35B0F}" cache="Slicer_Year" caption="Year" columnCount="4" level="1" rowHeight="241300"/>
  <slicer name="Month" xr10:uid="{35B36A10-9236-4AD6-ABA4-32F3B85B7459}" cache="Slicer_Month" caption="Month" columnCount="3"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Event 3" xr10:uid="{F36DD82D-4550-4F6C-A7AF-91433DAB7DEA}" cache="Slicer_DayEvent3" caption="Day" columnCount="2" level="1" rowHeight="241300"/>
  <slicer name="Month 2" xr10:uid="{BDE81AE5-E870-43A1-BB9F-C0F188C88E61}" cache="Slicer_Month2" caption="Month" columnCount="2" level="1" rowHeight="241300"/>
  <slicer name="Year 2" xr10:uid="{B64E7C2C-03FC-4022-95FB-DAC9316F2047}" cache="Slicer_Year2" caption="Year" columnCount="2" level="1" rowHeight="241300"/>
  <slicer name="Week of Year 3" xr10:uid="{66C08FAB-5DE2-44E0-AFC5-430A82DB6C7B}" cache="Slicer_Week_of_Year3" caption="Week of Year" columnCount="2" level="1" rowHeight="241300"/>
  <slicer name="Type 3" xr10:uid="{761F3D85-9D69-42E0-943C-FEA09A47ED05}" cache="Slicer_Type3" caption="Type" level="1" rowHeight="241300"/>
  <slicer name="SubType 3" xr10:uid="{E029D551-B91B-497F-A72F-0F651A3D473F}" cache="Slicer_SubType3" caption="SubType" level="1" rowHeight="241300"/>
  <slicer name="Issuer 3" xr10:uid="{8BD6FAF3-7096-4667-8DE7-6BB7BA479A1A}" cache="Slicer_Issuer3" caption="Issuer" columnCount="3"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7.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8.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0:P144"/>
  <sheetViews>
    <sheetView showGridLines="0" zoomScale="85" zoomScaleNormal="85" workbookViewId="0"/>
  </sheetViews>
  <sheetFormatPr defaultColWidth="23.140625" defaultRowHeight="15" x14ac:dyDescent="0.25"/>
  <cols>
    <col min="1" max="1" width="8.28515625" customWidth="1"/>
    <col min="2" max="2" width="17.7109375" customWidth="1"/>
    <col min="3" max="3" width="21.7109375" customWidth="1"/>
    <col min="4" max="4" width="19.28515625" customWidth="1"/>
    <col min="6" max="6" width="23.140625" customWidth="1"/>
  </cols>
  <sheetData>
    <row r="20" spans="2:16" x14ac:dyDescent="0.25">
      <c r="B20" s="1" t="s">
        <v>2211</v>
      </c>
      <c r="E20" s="1" t="s">
        <v>43</v>
      </c>
      <c r="F20" s="1" t="s">
        <v>41</v>
      </c>
    </row>
    <row r="21" spans="2:16" x14ac:dyDescent="0.25">
      <c r="E21">
        <v>202520</v>
      </c>
      <c r="I21" t="s">
        <v>44</v>
      </c>
      <c r="J21">
        <v>202521</v>
      </c>
      <c r="O21" t="s">
        <v>2420</v>
      </c>
      <c r="P21" s="4" t="s">
        <v>0</v>
      </c>
    </row>
    <row r="22" spans="2:16" x14ac:dyDescent="0.25">
      <c r="B22" s="1" t="s">
        <v>12</v>
      </c>
      <c r="C22" s="1" t="s">
        <v>14</v>
      </c>
      <c r="D22" s="1" t="s">
        <v>13</v>
      </c>
      <c r="E22" s="2">
        <v>45790</v>
      </c>
      <c r="F22" s="2">
        <v>45791</v>
      </c>
      <c r="G22" s="2">
        <v>45792</v>
      </c>
      <c r="H22" s="2">
        <v>45793</v>
      </c>
      <c r="J22" s="2">
        <v>45796</v>
      </c>
      <c r="K22" s="2">
        <v>45797</v>
      </c>
      <c r="L22" s="2">
        <v>45798</v>
      </c>
      <c r="M22" s="2">
        <v>45799</v>
      </c>
      <c r="N22" s="2">
        <v>45800</v>
      </c>
      <c r="P22" s="4"/>
    </row>
    <row r="23" spans="2:16" x14ac:dyDescent="0.25">
      <c r="B23" t="s">
        <v>3</v>
      </c>
      <c r="C23" t="s">
        <v>36</v>
      </c>
      <c r="D23" t="s">
        <v>5</v>
      </c>
      <c r="E23" s="3">
        <v>63674000</v>
      </c>
      <c r="F23" s="3">
        <v>51555000</v>
      </c>
      <c r="G23" s="3">
        <v>46297000</v>
      </c>
      <c r="H23" s="3">
        <v>43345000</v>
      </c>
      <c r="I23" s="3">
        <v>204871000</v>
      </c>
      <c r="J23" s="3">
        <v>46869500</v>
      </c>
      <c r="K23" s="3">
        <v>54757300</v>
      </c>
      <c r="L23" s="3">
        <v>50648600</v>
      </c>
      <c r="M23" s="3">
        <v>46448600</v>
      </c>
      <c r="N23" s="3">
        <v>39200500</v>
      </c>
      <c r="O23" s="3">
        <v>237924500</v>
      </c>
      <c r="P23" s="3">
        <v>442795500</v>
      </c>
    </row>
    <row r="24" spans="2:16" x14ac:dyDescent="0.25">
      <c r="D24" t="s">
        <v>8</v>
      </c>
      <c r="E24" s="3">
        <v>7589600</v>
      </c>
      <c r="F24" s="3">
        <v>5671300</v>
      </c>
      <c r="G24" s="3">
        <v>5227800</v>
      </c>
      <c r="H24" s="3">
        <v>4521800</v>
      </c>
      <c r="I24" s="3">
        <v>23010500</v>
      </c>
      <c r="J24" s="3">
        <v>3858500</v>
      </c>
      <c r="K24" s="3">
        <v>4556100</v>
      </c>
      <c r="L24" s="3">
        <v>5640200</v>
      </c>
      <c r="M24" s="3">
        <v>4053300</v>
      </c>
      <c r="N24" s="3">
        <v>4155600</v>
      </c>
      <c r="O24" s="3">
        <v>22263700</v>
      </c>
      <c r="P24" s="3">
        <v>45274200</v>
      </c>
    </row>
    <row r="25" spans="2:16" x14ac:dyDescent="0.25">
      <c r="D25" t="s">
        <v>7</v>
      </c>
      <c r="E25" s="3">
        <v>4500</v>
      </c>
      <c r="F25" s="3">
        <v>10000</v>
      </c>
      <c r="G25" s="3">
        <v>5000</v>
      </c>
      <c r="H25" s="3">
        <v>4500</v>
      </c>
      <c r="I25" s="3">
        <v>24000</v>
      </c>
      <c r="J25" s="3">
        <v>8000</v>
      </c>
      <c r="K25" s="3">
        <v>50000</v>
      </c>
      <c r="L25" s="3"/>
      <c r="M25" s="3"/>
      <c r="N25" s="3">
        <v>65000</v>
      </c>
      <c r="O25" s="3">
        <v>123000</v>
      </c>
      <c r="P25" s="3">
        <v>147000</v>
      </c>
    </row>
    <row r="26" spans="2:16" x14ac:dyDescent="0.25">
      <c r="D26" t="s">
        <v>6</v>
      </c>
      <c r="E26" s="3"/>
      <c r="F26" s="3">
        <v>200000</v>
      </c>
      <c r="G26" s="3"/>
      <c r="H26" s="3">
        <v>200000</v>
      </c>
      <c r="I26" s="3">
        <v>400000</v>
      </c>
      <c r="J26" s="3">
        <v>100000</v>
      </c>
      <c r="K26" s="3"/>
      <c r="L26" s="3"/>
      <c r="M26" s="3">
        <v>100000</v>
      </c>
      <c r="N26" s="3"/>
      <c r="O26" s="3">
        <v>200000</v>
      </c>
      <c r="P26" s="3">
        <v>600000</v>
      </c>
    </row>
    <row r="27" spans="2:16" x14ac:dyDescent="0.25">
      <c r="C27" t="s">
        <v>40</v>
      </c>
      <c r="E27" s="3">
        <v>71268100</v>
      </c>
      <c r="F27" s="3">
        <v>57436300</v>
      </c>
      <c r="G27" s="3">
        <v>51529800</v>
      </c>
      <c r="H27" s="3">
        <v>48071300</v>
      </c>
      <c r="I27" s="3">
        <v>228305500</v>
      </c>
      <c r="J27" s="3">
        <v>50836000</v>
      </c>
      <c r="K27" s="3">
        <v>59363400</v>
      </c>
      <c r="L27" s="3">
        <v>56288800</v>
      </c>
      <c r="M27" s="3">
        <v>50601900</v>
      </c>
      <c r="N27" s="3">
        <v>43421100</v>
      </c>
      <c r="O27" s="3">
        <v>260511200</v>
      </c>
      <c r="P27" s="3">
        <v>488816700</v>
      </c>
    </row>
    <row r="28" spans="2:16" x14ac:dyDescent="0.25">
      <c r="C28" t="s">
        <v>18</v>
      </c>
      <c r="D28" t="s">
        <v>5</v>
      </c>
      <c r="E28" s="3">
        <v>4563804.38</v>
      </c>
      <c r="F28" s="3">
        <v>3913730.84</v>
      </c>
      <c r="G28" s="3">
        <v>3490952.21</v>
      </c>
      <c r="H28" s="3">
        <v>3339832.69</v>
      </c>
      <c r="I28" s="3">
        <v>15308320.119999999</v>
      </c>
      <c r="J28" s="3">
        <v>3246029.3000000007</v>
      </c>
      <c r="K28" s="3">
        <v>3622194.9800000004</v>
      </c>
      <c r="L28" s="3">
        <v>4056759.2</v>
      </c>
      <c r="M28" s="3">
        <v>3662809.4499999997</v>
      </c>
      <c r="N28" s="3">
        <v>2381570.5</v>
      </c>
      <c r="O28" s="3">
        <v>16969363.430000003</v>
      </c>
      <c r="P28" s="3">
        <v>32277683.549999997</v>
      </c>
    </row>
    <row r="29" spans="2:16" x14ac:dyDescent="0.25">
      <c r="D29" t="s">
        <v>8</v>
      </c>
      <c r="E29" s="3">
        <v>8440089.6699999999</v>
      </c>
      <c r="F29" s="3">
        <v>7773622.8900000006</v>
      </c>
      <c r="G29" s="3">
        <v>6488359.8199999975</v>
      </c>
      <c r="H29" s="3">
        <v>5593876.5500000007</v>
      </c>
      <c r="I29" s="3">
        <v>28295948.930000003</v>
      </c>
      <c r="J29" s="3">
        <v>6748085.3099999996</v>
      </c>
      <c r="K29" s="3">
        <v>7800044.1399999997</v>
      </c>
      <c r="L29" s="3">
        <v>7104353.5700000003</v>
      </c>
      <c r="M29" s="3">
        <v>8269032.0599999996</v>
      </c>
      <c r="N29" s="3">
        <v>7823096.7799999993</v>
      </c>
      <c r="O29" s="3">
        <v>37744611.860000007</v>
      </c>
      <c r="P29" s="3">
        <v>66040560.790000029</v>
      </c>
    </row>
    <row r="30" spans="2:16" x14ac:dyDescent="0.25">
      <c r="D30" t="s">
        <v>7</v>
      </c>
      <c r="E30" s="3">
        <v>1469659.35</v>
      </c>
      <c r="F30" s="3">
        <v>989817.21000000008</v>
      </c>
      <c r="G30" s="3">
        <v>1264589.8199999998</v>
      </c>
      <c r="H30" s="3">
        <v>777406.91000000015</v>
      </c>
      <c r="I30" s="3">
        <v>4501473.29</v>
      </c>
      <c r="J30" s="3">
        <v>5788244.6500000004</v>
      </c>
      <c r="K30" s="3">
        <v>1327188.82</v>
      </c>
      <c r="L30" s="3">
        <v>491785.99</v>
      </c>
      <c r="M30" s="3">
        <v>426780.28</v>
      </c>
      <c r="N30" s="3">
        <v>530822.97</v>
      </c>
      <c r="O30" s="3">
        <v>8564822.7100000009</v>
      </c>
      <c r="P30" s="3">
        <v>13066296.000000002</v>
      </c>
    </row>
    <row r="31" spans="2:16" x14ac:dyDescent="0.25">
      <c r="D31" t="s">
        <v>6</v>
      </c>
      <c r="E31" s="3">
        <v>442000</v>
      </c>
      <c r="F31" s="3">
        <v>834599.08000000007</v>
      </c>
      <c r="G31" s="3">
        <v>545048.22</v>
      </c>
      <c r="H31" s="3">
        <v>550966.79</v>
      </c>
      <c r="I31" s="3">
        <v>2372614.09</v>
      </c>
      <c r="J31" s="3">
        <v>288000</v>
      </c>
      <c r="K31" s="3">
        <v>2103312.98</v>
      </c>
      <c r="L31" s="3">
        <v>1510818.25</v>
      </c>
      <c r="M31" s="3">
        <v>1175033.2</v>
      </c>
      <c r="N31" s="3">
        <v>974422.70000000007</v>
      </c>
      <c r="O31" s="3">
        <v>6051587.1299999999</v>
      </c>
      <c r="P31" s="3">
        <v>8424201.2200000007</v>
      </c>
    </row>
    <row r="32" spans="2:16" x14ac:dyDescent="0.25">
      <c r="C32" t="s">
        <v>40</v>
      </c>
      <c r="E32" s="3">
        <v>14915553.400000002</v>
      </c>
      <c r="F32" s="3">
        <v>13511770.020000003</v>
      </c>
      <c r="G32" s="3">
        <v>11788950.070000004</v>
      </c>
      <c r="H32" s="3">
        <v>10262082.939999996</v>
      </c>
      <c r="I32" s="3">
        <v>50478356.429999992</v>
      </c>
      <c r="J32" s="3">
        <v>16070359.260000002</v>
      </c>
      <c r="K32" s="3">
        <v>14852740.919999998</v>
      </c>
      <c r="L32" s="3">
        <v>13163717.01</v>
      </c>
      <c r="M32" s="3">
        <v>13533654.989999998</v>
      </c>
      <c r="N32" s="3">
        <v>11709912.950000001</v>
      </c>
      <c r="O32" s="3">
        <v>69330385.129999995</v>
      </c>
      <c r="P32" s="3">
        <v>119808741.55999985</v>
      </c>
    </row>
    <row r="33" spans="3:16" x14ac:dyDescent="0.25">
      <c r="C33" t="s">
        <v>45</v>
      </c>
      <c r="D33" t="s">
        <v>5</v>
      </c>
      <c r="E33" s="3">
        <v>5803793.5199999996</v>
      </c>
      <c r="F33" s="3">
        <v>6135241.6600000001</v>
      </c>
      <c r="G33" s="3">
        <v>4072419.9899999993</v>
      </c>
      <c r="H33" s="3">
        <v>5819061.9000000004</v>
      </c>
      <c r="I33" s="3">
        <v>21830517.070000015</v>
      </c>
      <c r="J33" s="3">
        <v>4905616.4799999995</v>
      </c>
      <c r="K33" s="3">
        <v>5583593.9000000004</v>
      </c>
      <c r="L33" s="3">
        <v>6387739.4100000011</v>
      </c>
      <c r="M33" s="3">
        <v>4987451.05</v>
      </c>
      <c r="N33" s="3">
        <v>5983855.0199999996</v>
      </c>
      <c r="O33" s="3">
        <v>27848255.859999999</v>
      </c>
      <c r="P33" s="3">
        <v>49678772.930000022</v>
      </c>
    </row>
    <row r="34" spans="3:16" x14ac:dyDescent="0.25">
      <c r="D34" t="s">
        <v>8</v>
      </c>
      <c r="E34" s="3">
        <v>2734552.19</v>
      </c>
      <c r="F34" s="3">
        <v>2243877.63</v>
      </c>
      <c r="G34" s="3">
        <v>2147538.2699999996</v>
      </c>
      <c r="H34" s="3">
        <v>3632656.03</v>
      </c>
      <c r="I34" s="3">
        <v>10758624.120000001</v>
      </c>
      <c r="J34" s="3">
        <v>2028310.54</v>
      </c>
      <c r="K34" s="3">
        <v>3586072.85</v>
      </c>
      <c r="L34" s="3">
        <v>2638616.6400000006</v>
      </c>
      <c r="M34" s="3">
        <v>2577532.1399999997</v>
      </c>
      <c r="N34" s="3">
        <v>4186334.0899999994</v>
      </c>
      <c r="O34" s="3">
        <v>15016866.259999998</v>
      </c>
      <c r="P34" s="3">
        <v>25775490.379999992</v>
      </c>
    </row>
    <row r="35" spans="3:16" x14ac:dyDescent="0.25">
      <c r="D35" t="s">
        <v>7</v>
      </c>
      <c r="E35" s="3">
        <v>788938.88</v>
      </c>
      <c r="F35" s="3">
        <v>478451.82000000007</v>
      </c>
      <c r="G35" s="3">
        <v>273842.32</v>
      </c>
      <c r="H35" s="3">
        <v>269976.17000000004</v>
      </c>
      <c r="I35" s="3">
        <v>1811209.19</v>
      </c>
      <c r="J35" s="3">
        <v>97296.33</v>
      </c>
      <c r="K35" s="3">
        <v>435236.60000000003</v>
      </c>
      <c r="L35" s="3">
        <v>153291.03</v>
      </c>
      <c r="M35" s="3">
        <v>132722.84999999998</v>
      </c>
      <c r="N35" s="3">
        <v>543170.39</v>
      </c>
      <c r="O35" s="3">
        <v>1361717.2</v>
      </c>
      <c r="P35" s="3">
        <v>3172926.39</v>
      </c>
    </row>
    <row r="36" spans="3:16" x14ac:dyDescent="0.25">
      <c r="C36" t="s">
        <v>40</v>
      </c>
      <c r="E36" s="3">
        <v>9327284.5899999999</v>
      </c>
      <c r="F36" s="3">
        <v>8857571.1099999975</v>
      </c>
      <c r="G36" s="3">
        <v>6493800.5799999991</v>
      </c>
      <c r="H36" s="3">
        <v>9721694.0999999996</v>
      </c>
      <c r="I36" s="3">
        <v>34400350.38000001</v>
      </c>
      <c r="J36" s="3">
        <v>7031223.3500000006</v>
      </c>
      <c r="K36" s="3">
        <v>9604903.3499999996</v>
      </c>
      <c r="L36" s="3">
        <v>9179647.0800000001</v>
      </c>
      <c r="M36" s="3">
        <v>7697706.0399999991</v>
      </c>
      <c r="N36" s="3">
        <v>10713359.5</v>
      </c>
      <c r="O36" s="3">
        <v>44226839.319999978</v>
      </c>
      <c r="P36" s="3">
        <v>78627189.700000018</v>
      </c>
    </row>
    <row r="37" spans="3:16" x14ac:dyDescent="0.25">
      <c r="C37" t="s">
        <v>25</v>
      </c>
      <c r="D37" t="s">
        <v>5</v>
      </c>
      <c r="E37" s="3">
        <v>352162.7</v>
      </c>
      <c r="F37" s="3">
        <v>997196.68</v>
      </c>
      <c r="G37" s="3">
        <v>529080.29</v>
      </c>
      <c r="H37" s="3">
        <v>326641.25</v>
      </c>
      <c r="I37" s="3">
        <v>2205080.92</v>
      </c>
      <c r="J37" s="3">
        <v>73049.23</v>
      </c>
      <c r="K37" s="3">
        <v>798808.35</v>
      </c>
      <c r="L37" s="3">
        <v>172158.8</v>
      </c>
      <c r="M37" s="3">
        <v>24101.8</v>
      </c>
      <c r="N37" s="3">
        <v>30256.059999999998</v>
      </c>
      <c r="O37" s="3">
        <v>1098374.24</v>
      </c>
      <c r="P37" s="3">
        <v>3303455.16</v>
      </c>
    </row>
    <row r="38" spans="3:16" x14ac:dyDescent="0.25">
      <c r="D38" t="s">
        <v>8</v>
      </c>
      <c r="E38" s="3">
        <v>10232371.539999999</v>
      </c>
      <c r="F38" s="3">
        <v>5409558.4399999995</v>
      </c>
      <c r="G38" s="3">
        <v>4392687.18</v>
      </c>
      <c r="H38" s="3">
        <v>11389494.93</v>
      </c>
      <c r="I38" s="3">
        <v>31424112.09</v>
      </c>
      <c r="J38" s="3">
        <v>6557673.9399999995</v>
      </c>
      <c r="K38" s="3">
        <v>4905713.1400000006</v>
      </c>
      <c r="L38" s="3">
        <v>6885223.5600000005</v>
      </c>
      <c r="M38" s="3">
        <v>5540832.1099999994</v>
      </c>
      <c r="N38" s="3">
        <v>4929151.6399999997</v>
      </c>
      <c r="O38" s="3">
        <v>28818594.389999997</v>
      </c>
      <c r="P38" s="3">
        <v>60242706.480000004</v>
      </c>
    </row>
    <row r="39" spans="3:16" x14ac:dyDescent="0.25">
      <c r="D39" t="s">
        <v>6</v>
      </c>
      <c r="E39" s="3">
        <v>580000</v>
      </c>
      <c r="F39" s="3">
        <v>50000</v>
      </c>
      <c r="G39" s="3">
        <v>140000</v>
      </c>
      <c r="H39" s="3">
        <v>20000</v>
      </c>
      <c r="I39" s="3">
        <v>790000</v>
      </c>
      <c r="J39" s="3">
        <v>70000</v>
      </c>
      <c r="K39" s="3">
        <v>120000</v>
      </c>
      <c r="L39" s="3">
        <v>100000</v>
      </c>
      <c r="M39" s="3">
        <v>190000</v>
      </c>
      <c r="N39" s="3">
        <v>50000</v>
      </c>
      <c r="O39" s="3">
        <v>530000</v>
      </c>
      <c r="P39" s="3">
        <v>1320000</v>
      </c>
    </row>
    <row r="40" spans="3:16" x14ac:dyDescent="0.25">
      <c r="C40" t="s">
        <v>40</v>
      </c>
      <c r="E40" s="3">
        <v>11164534.24</v>
      </c>
      <c r="F40" s="3">
        <v>6456755.1200000001</v>
      </c>
      <c r="G40" s="3">
        <v>5061767.47</v>
      </c>
      <c r="H40" s="3">
        <v>11736136.18</v>
      </c>
      <c r="I40" s="3">
        <v>34419193.009999998</v>
      </c>
      <c r="J40" s="3">
        <v>6700723.1699999999</v>
      </c>
      <c r="K40" s="3">
        <v>5824521.4900000002</v>
      </c>
      <c r="L40" s="3">
        <v>7157382.3600000003</v>
      </c>
      <c r="M40" s="3">
        <v>5754933.9100000001</v>
      </c>
      <c r="N40" s="3">
        <v>5009407.7</v>
      </c>
      <c r="O40" s="3">
        <v>30446968.629999999</v>
      </c>
      <c r="P40" s="3">
        <v>64866161.640000008</v>
      </c>
    </row>
    <row r="41" spans="3:16" x14ac:dyDescent="0.25">
      <c r="C41" t="s">
        <v>33</v>
      </c>
      <c r="D41" t="s">
        <v>8</v>
      </c>
      <c r="E41" s="3">
        <v>6591112.4000000004</v>
      </c>
      <c r="F41" s="3">
        <v>4557120.05</v>
      </c>
      <c r="G41" s="3">
        <v>5075096.8999999994</v>
      </c>
      <c r="H41" s="3">
        <v>5233954.1500000004</v>
      </c>
      <c r="I41" s="3">
        <v>21457283.5</v>
      </c>
      <c r="J41" s="3">
        <v>6337172.1000000006</v>
      </c>
      <c r="K41" s="3">
        <v>6243603.46</v>
      </c>
      <c r="L41" s="3">
        <v>4704657.05</v>
      </c>
      <c r="M41" s="3">
        <v>6045936.9900000002</v>
      </c>
      <c r="N41" s="3">
        <v>7172078.1500000004</v>
      </c>
      <c r="O41" s="3">
        <v>30503447.75</v>
      </c>
      <c r="P41" s="3">
        <v>51960731.250000015</v>
      </c>
    </row>
    <row r="42" spans="3:16" x14ac:dyDescent="0.25">
      <c r="D42" t="s">
        <v>7</v>
      </c>
      <c r="E42" s="3">
        <v>696453.89000000013</v>
      </c>
      <c r="F42" s="3">
        <v>320308.44</v>
      </c>
      <c r="G42" s="3">
        <v>191949.14</v>
      </c>
      <c r="H42" s="3">
        <v>252005.1</v>
      </c>
      <c r="I42" s="3">
        <v>1460716.57</v>
      </c>
      <c r="J42" s="3">
        <v>255927.32</v>
      </c>
      <c r="K42" s="3">
        <v>211516.24</v>
      </c>
      <c r="L42" s="3">
        <v>263332.57999999996</v>
      </c>
      <c r="M42" s="3">
        <v>249707.09000000005</v>
      </c>
      <c r="N42" s="3">
        <v>530848.13</v>
      </c>
      <c r="O42" s="3">
        <v>1511331.3600000003</v>
      </c>
      <c r="P42" s="3">
        <v>2972047.9300000006</v>
      </c>
    </row>
    <row r="43" spans="3:16" x14ac:dyDescent="0.25">
      <c r="C43" t="s">
        <v>40</v>
      </c>
      <c r="E43" s="3">
        <v>7287566.29</v>
      </c>
      <c r="F43" s="3">
        <v>4877428.4899999993</v>
      </c>
      <c r="G43" s="3">
        <v>5267046.04</v>
      </c>
      <c r="H43" s="3">
        <v>5485959.2500000009</v>
      </c>
      <c r="I43" s="3">
        <v>22918000.069999997</v>
      </c>
      <c r="J43" s="3">
        <v>6593099.4200000009</v>
      </c>
      <c r="K43" s="3">
        <v>6455119.6999999993</v>
      </c>
      <c r="L43" s="3">
        <v>4967989.63</v>
      </c>
      <c r="M43" s="3">
        <v>6295644.080000001</v>
      </c>
      <c r="N43" s="3">
        <v>7702926.2800000012</v>
      </c>
      <c r="O43" s="3">
        <v>32014779.110000003</v>
      </c>
      <c r="P43" s="3">
        <v>54932779.18</v>
      </c>
    </row>
    <row r="44" spans="3:16" x14ac:dyDescent="0.25">
      <c r="C44" t="s">
        <v>17</v>
      </c>
      <c r="D44" t="s">
        <v>5</v>
      </c>
      <c r="E44" s="3">
        <v>82994</v>
      </c>
      <c r="F44" s="3">
        <v>150056</v>
      </c>
      <c r="G44" s="3">
        <v>173305</v>
      </c>
      <c r="H44" s="3">
        <v>129509.4</v>
      </c>
      <c r="I44" s="3">
        <v>535864.4</v>
      </c>
      <c r="J44" s="3">
        <v>222602.25</v>
      </c>
      <c r="K44" s="3">
        <v>952681.96</v>
      </c>
      <c r="L44" s="3">
        <v>133467.4</v>
      </c>
      <c r="M44" s="3">
        <v>356575</v>
      </c>
      <c r="N44" s="3">
        <v>249878.18</v>
      </c>
      <c r="O44" s="3">
        <v>1915204.79</v>
      </c>
      <c r="P44" s="3">
        <v>2451069.1900000004</v>
      </c>
    </row>
    <row r="45" spans="3:16" x14ac:dyDescent="0.25">
      <c r="D45" t="s">
        <v>8</v>
      </c>
      <c r="E45" s="3">
        <v>5251792.5199999996</v>
      </c>
      <c r="F45" s="3">
        <v>5835573.0600000005</v>
      </c>
      <c r="G45" s="3">
        <v>4114656.85</v>
      </c>
      <c r="H45" s="3">
        <v>3076250.35</v>
      </c>
      <c r="I45" s="3">
        <v>18278272.780000001</v>
      </c>
      <c r="J45" s="3">
        <v>2980905.62</v>
      </c>
      <c r="K45" s="3">
        <v>3875366.6</v>
      </c>
      <c r="L45" s="3">
        <v>5643294.9000000004</v>
      </c>
      <c r="M45" s="3">
        <v>8896357.9499999993</v>
      </c>
      <c r="N45" s="3">
        <v>8232335.3599999994</v>
      </c>
      <c r="O45" s="3">
        <v>29628260.43</v>
      </c>
      <c r="P45" s="3">
        <v>47906533.210000001</v>
      </c>
    </row>
    <row r="46" spans="3:16" x14ac:dyDescent="0.25">
      <c r="D46" t="s">
        <v>7</v>
      </c>
      <c r="E46" s="3"/>
      <c r="F46" s="3"/>
      <c r="G46" s="3">
        <v>2000</v>
      </c>
      <c r="H46" s="3">
        <v>95872.3</v>
      </c>
      <c r="I46" s="3">
        <v>97872.3</v>
      </c>
      <c r="J46" s="3"/>
      <c r="K46" s="3">
        <v>22754</v>
      </c>
      <c r="L46" s="3">
        <v>2517.1999999999998</v>
      </c>
      <c r="M46" s="3">
        <v>12935</v>
      </c>
      <c r="N46" s="3">
        <v>11940</v>
      </c>
      <c r="O46" s="3">
        <v>50146.2</v>
      </c>
      <c r="P46" s="3">
        <v>148018.5</v>
      </c>
    </row>
    <row r="47" spans="3:16" x14ac:dyDescent="0.25">
      <c r="C47" t="s">
        <v>40</v>
      </c>
      <c r="E47" s="3">
        <v>5334786.5199999996</v>
      </c>
      <c r="F47" s="3">
        <v>5985629.0600000005</v>
      </c>
      <c r="G47" s="3">
        <v>4289961.8499999996</v>
      </c>
      <c r="H47" s="3">
        <v>3301632.05</v>
      </c>
      <c r="I47" s="3">
        <v>18912009.48</v>
      </c>
      <c r="J47" s="3">
        <v>3203507.87</v>
      </c>
      <c r="K47" s="3">
        <v>4850802.5600000005</v>
      </c>
      <c r="L47" s="3">
        <v>5779279.5</v>
      </c>
      <c r="M47" s="3">
        <v>9265867.9499999993</v>
      </c>
      <c r="N47" s="3">
        <v>8494153.5399999991</v>
      </c>
      <c r="O47" s="3">
        <v>31593611.420000002</v>
      </c>
      <c r="P47" s="3">
        <v>50505620.900000006</v>
      </c>
    </row>
    <row r="48" spans="3:16" x14ac:dyDescent="0.25">
      <c r="C48" t="s">
        <v>24</v>
      </c>
      <c r="D48" t="s">
        <v>5</v>
      </c>
      <c r="E48" s="3">
        <v>397127.94</v>
      </c>
      <c r="F48" s="3">
        <v>87218.4</v>
      </c>
      <c r="G48" s="3">
        <v>37526.800000000003</v>
      </c>
      <c r="H48" s="3">
        <v>177991.6</v>
      </c>
      <c r="I48" s="3">
        <v>699864.74</v>
      </c>
      <c r="J48" s="3">
        <v>51254.9</v>
      </c>
      <c r="K48" s="3">
        <v>263790.2</v>
      </c>
      <c r="L48" s="3">
        <v>84471.53</v>
      </c>
      <c r="M48" s="3">
        <v>57734.41</v>
      </c>
      <c r="N48" s="3">
        <v>1116.68</v>
      </c>
      <c r="O48" s="3">
        <v>458367.72000000003</v>
      </c>
      <c r="P48" s="3">
        <v>1158232.4600000002</v>
      </c>
    </row>
    <row r="49" spans="3:16" x14ac:dyDescent="0.25">
      <c r="D49" t="s">
        <v>8</v>
      </c>
      <c r="E49" s="3">
        <v>3024047.97</v>
      </c>
      <c r="F49" s="3">
        <v>2188071.4899999998</v>
      </c>
      <c r="G49" s="3">
        <v>2489108.42</v>
      </c>
      <c r="H49" s="3">
        <v>2934025.9499999997</v>
      </c>
      <c r="I49" s="3">
        <v>10635253.83</v>
      </c>
      <c r="J49" s="3">
        <v>2459870.9800000004</v>
      </c>
      <c r="K49" s="3">
        <v>2938971.1399999997</v>
      </c>
      <c r="L49" s="3">
        <v>2944452.1</v>
      </c>
      <c r="M49" s="3">
        <v>2534935.4300000002</v>
      </c>
      <c r="N49" s="3">
        <v>4362977.4400000004</v>
      </c>
      <c r="O49" s="3">
        <v>15241207.089999994</v>
      </c>
      <c r="P49" s="3">
        <v>25876460.920000006</v>
      </c>
    </row>
    <row r="50" spans="3:16" x14ac:dyDescent="0.25">
      <c r="D50" t="s">
        <v>7</v>
      </c>
      <c r="E50" s="3">
        <v>38477.199999999997</v>
      </c>
      <c r="F50" s="3">
        <v>39000</v>
      </c>
      <c r="G50" s="3">
        <v>36942.199999999997</v>
      </c>
      <c r="H50" s="3">
        <v>11000</v>
      </c>
      <c r="I50" s="3">
        <v>125419.4</v>
      </c>
      <c r="J50" s="3"/>
      <c r="K50" s="3">
        <v>25724.400000000001</v>
      </c>
      <c r="L50" s="3">
        <v>3000</v>
      </c>
      <c r="M50" s="3">
        <v>160000</v>
      </c>
      <c r="N50" s="3">
        <v>4000</v>
      </c>
      <c r="O50" s="3">
        <v>192724.4</v>
      </c>
      <c r="P50" s="3">
        <v>318143.8</v>
      </c>
    </row>
    <row r="51" spans="3:16" x14ac:dyDescent="0.25">
      <c r="D51" t="s">
        <v>6</v>
      </c>
      <c r="E51" s="3">
        <v>35000</v>
      </c>
      <c r="F51" s="3">
        <v>62000</v>
      </c>
      <c r="G51" s="3">
        <v>98000</v>
      </c>
      <c r="H51" s="3">
        <v>34000</v>
      </c>
      <c r="I51" s="3">
        <v>229000</v>
      </c>
      <c r="J51" s="3">
        <v>69000</v>
      </c>
      <c r="K51" s="3">
        <v>42000</v>
      </c>
      <c r="L51" s="3">
        <v>2000</v>
      </c>
      <c r="M51" s="3">
        <v>26000</v>
      </c>
      <c r="N51" s="3">
        <v>23000</v>
      </c>
      <c r="O51" s="3">
        <v>162000</v>
      </c>
      <c r="P51" s="3">
        <v>391000</v>
      </c>
    </row>
    <row r="52" spans="3:16" x14ac:dyDescent="0.25">
      <c r="C52" t="s">
        <v>40</v>
      </c>
      <c r="E52" s="3">
        <v>3494653.11</v>
      </c>
      <c r="F52" s="3">
        <v>2376289.89</v>
      </c>
      <c r="G52" s="3">
        <v>2661577.42</v>
      </c>
      <c r="H52" s="3">
        <v>3157017.5500000003</v>
      </c>
      <c r="I52" s="3">
        <v>11689537.970000001</v>
      </c>
      <c r="J52" s="3">
        <v>2580125.8800000004</v>
      </c>
      <c r="K52" s="3">
        <v>3270485.7399999998</v>
      </c>
      <c r="L52" s="3">
        <v>3033923.63</v>
      </c>
      <c r="M52" s="3">
        <v>2778669.84</v>
      </c>
      <c r="N52" s="3">
        <v>4391094.12</v>
      </c>
      <c r="O52" s="3">
        <v>16054299.209999993</v>
      </c>
      <c r="P52" s="3">
        <v>27743837.18</v>
      </c>
    </row>
    <row r="53" spans="3:16" x14ac:dyDescent="0.25">
      <c r="C53" t="s">
        <v>20</v>
      </c>
      <c r="D53" t="s">
        <v>5</v>
      </c>
      <c r="E53" s="3">
        <v>11784.880000000001</v>
      </c>
      <c r="F53" s="3">
        <v>50696.350000000006</v>
      </c>
      <c r="G53" s="3">
        <v>78821.47</v>
      </c>
      <c r="H53" s="3">
        <v>56259.5</v>
      </c>
      <c r="I53" s="3">
        <v>197562.2</v>
      </c>
      <c r="J53" s="3"/>
      <c r="K53" s="3">
        <v>16357.86</v>
      </c>
      <c r="L53" s="3">
        <v>178091.51</v>
      </c>
      <c r="M53" s="3"/>
      <c r="N53" s="3">
        <v>34361.68</v>
      </c>
      <c r="O53" s="3">
        <v>228811.05</v>
      </c>
      <c r="P53" s="3">
        <v>426373.25</v>
      </c>
    </row>
    <row r="54" spans="3:16" x14ac:dyDescent="0.25">
      <c r="D54" t="s">
        <v>8</v>
      </c>
      <c r="E54" s="3">
        <v>310109.17</v>
      </c>
      <c r="F54" s="3">
        <v>235195</v>
      </c>
      <c r="G54" s="3">
        <v>244928.46000000002</v>
      </c>
      <c r="H54" s="3">
        <v>258565.05000000002</v>
      </c>
      <c r="I54" s="3">
        <v>1048797.68</v>
      </c>
      <c r="J54" s="3">
        <v>42500</v>
      </c>
      <c r="K54" s="3">
        <v>334325.29000000004</v>
      </c>
      <c r="L54" s="3">
        <v>239965.76</v>
      </c>
      <c r="M54" s="3">
        <v>350494.39</v>
      </c>
      <c r="N54" s="3">
        <v>526478.04</v>
      </c>
      <c r="O54" s="3">
        <v>1493763.4800000002</v>
      </c>
      <c r="P54" s="3">
        <v>2542561.16</v>
      </c>
    </row>
    <row r="55" spans="3:16" x14ac:dyDescent="0.25">
      <c r="D55" t="s">
        <v>7</v>
      </c>
      <c r="E55" s="3"/>
      <c r="F55" s="3">
        <v>10000</v>
      </c>
      <c r="G55" s="3"/>
      <c r="H55" s="3"/>
      <c r="I55" s="3">
        <v>10000</v>
      </c>
      <c r="J55" s="3"/>
      <c r="K55" s="3"/>
      <c r="L55" s="3"/>
      <c r="M55" s="3"/>
      <c r="N55" s="3"/>
      <c r="O55" s="3"/>
      <c r="P55" s="3">
        <v>10000</v>
      </c>
    </row>
    <row r="56" spans="3:16" x14ac:dyDescent="0.25">
      <c r="D56" t="s">
        <v>6</v>
      </c>
      <c r="E56" s="3">
        <v>2740000</v>
      </c>
      <c r="F56" s="3">
        <v>1010000</v>
      </c>
      <c r="G56" s="3">
        <v>50000</v>
      </c>
      <c r="H56" s="3">
        <v>400000</v>
      </c>
      <c r="I56" s="3">
        <v>4200000</v>
      </c>
      <c r="J56" s="3">
        <v>110000</v>
      </c>
      <c r="K56" s="3">
        <v>8760000</v>
      </c>
      <c r="L56" s="3">
        <v>400000</v>
      </c>
      <c r="M56" s="3">
        <v>20000</v>
      </c>
      <c r="N56" s="3">
        <v>1500000</v>
      </c>
      <c r="O56" s="3">
        <v>10790000</v>
      </c>
      <c r="P56" s="3">
        <v>14990000</v>
      </c>
    </row>
    <row r="57" spans="3:16" x14ac:dyDescent="0.25">
      <c r="C57" t="s">
        <v>40</v>
      </c>
      <c r="E57" s="3">
        <v>3061894.05</v>
      </c>
      <c r="F57" s="3">
        <v>1305891.3500000001</v>
      </c>
      <c r="G57" s="3">
        <v>373749.93</v>
      </c>
      <c r="H57" s="3">
        <v>714824.55</v>
      </c>
      <c r="I57" s="3">
        <v>5456359.879999998</v>
      </c>
      <c r="J57" s="3">
        <v>152500</v>
      </c>
      <c r="K57" s="3">
        <v>9110683.1499999985</v>
      </c>
      <c r="L57" s="3">
        <v>818057.27</v>
      </c>
      <c r="M57" s="3">
        <v>370494.39</v>
      </c>
      <c r="N57" s="3">
        <v>2060839.7200000002</v>
      </c>
      <c r="O57" s="3">
        <v>12512574.529999997</v>
      </c>
      <c r="P57" s="3">
        <v>17968934.410000008</v>
      </c>
    </row>
    <row r="58" spans="3:16" x14ac:dyDescent="0.25">
      <c r="C58" t="s">
        <v>46</v>
      </c>
      <c r="D58" t="s">
        <v>5</v>
      </c>
      <c r="E58" s="3">
        <v>364159.42</v>
      </c>
      <c r="F58" s="3">
        <v>196224.81</v>
      </c>
      <c r="G58" s="3">
        <v>126942.5</v>
      </c>
      <c r="H58" s="3">
        <v>267492.42000000004</v>
      </c>
      <c r="I58" s="3">
        <v>954819.15</v>
      </c>
      <c r="J58" s="3">
        <v>772337.94000000006</v>
      </c>
      <c r="K58" s="3">
        <v>194882.75</v>
      </c>
      <c r="L58" s="3">
        <v>112359.54999999997</v>
      </c>
      <c r="M58" s="3">
        <v>127634.28</v>
      </c>
      <c r="N58" s="3">
        <v>153249.51999999999</v>
      </c>
      <c r="O58" s="3">
        <v>1360464.0399999998</v>
      </c>
      <c r="P58" s="3">
        <v>2315283.1899999995</v>
      </c>
    </row>
    <row r="59" spans="3:16" x14ac:dyDescent="0.25">
      <c r="D59" t="s">
        <v>8</v>
      </c>
      <c r="E59" s="3">
        <v>601600.74</v>
      </c>
      <c r="F59" s="3">
        <v>1445455.23</v>
      </c>
      <c r="G59" s="3">
        <v>941103.07000000007</v>
      </c>
      <c r="H59" s="3">
        <v>1133884.8</v>
      </c>
      <c r="I59" s="3">
        <v>4122043.8400000003</v>
      </c>
      <c r="J59" s="3">
        <v>878720.57</v>
      </c>
      <c r="K59" s="3">
        <v>726458.63</v>
      </c>
      <c r="L59" s="3">
        <v>938409.5</v>
      </c>
      <c r="M59" s="3">
        <v>682250.75</v>
      </c>
      <c r="N59" s="3">
        <v>969744.7300000001</v>
      </c>
      <c r="O59" s="3">
        <v>4195584.18</v>
      </c>
      <c r="P59" s="3">
        <v>8317628.0200000023</v>
      </c>
    </row>
    <row r="60" spans="3:16" x14ac:dyDescent="0.25">
      <c r="D60" t="s">
        <v>7</v>
      </c>
      <c r="E60" s="3">
        <v>347540.15</v>
      </c>
      <c r="F60" s="3">
        <v>295437.46999999997</v>
      </c>
      <c r="G60" s="3">
        <v>155277.79999999999</v>
      </c>
      <c r="H60" s="3">
        <v>398052.1</v>
      </c>
      <c r="I60" s="3">
        <v>1196307.5199999998</v>
      </c>
      <c r="J60" s="3">
        <v>347417.65</v>
      </c>
      <c r="K60" s="3">
        <v>147783.24999999997</v>
      </c>
      <c r="L60" s="3">
        <v>133450.02999999997</v>
      </c>
      <c r="M60" s="3">
        <v>91708.08</v>
      </c>
      <c r="N60" s="3">
        <v>122606.59999999999</v>
      </c>
      <c r="O60" s="3">
        <v>842965.61</v>
      </c>
      <c r="P60" s="3">
        <v>2039273.13</v>
      </c>
    </row>
    <row r="61" spans="3:16" x14ac:dyDescent="0.25">
      <c r="D61" t="s">
        <v>6</v>
      </c>
      <c r="E61" s="3">
        <v>10000</v>
      </c>
      <c r="F61" s="3">
        <v>83796.479999999996</v>
      </c>
      <c r="G61" s="3">
        <v>55336.65</v>
      </c>
      <c r="H61" s="3">
        <v>382093.64</v>
      </c>
      <c r="I61" s="3">
        <v>531226.77</v>
      </c>
      <c r="J61" s="3">
        <v>1517499.92</v>
      </c>
      <c r="K61" s="3">
        <v>1438486.19</v>
      </c>
      <c r="L61" s="3"/>
      <c r="M61" s="3">
        <v>215000</v>
      </c>
      <c r="N61" s="3">
        <v>270293</v>
      </c>
      <c r="O61" s="3">
        <v>3441279.11</v>
      </c>
      <c r="P61" s="3">
        <v>3972505.88</v>
      </c>
    </row>
    <row r="62" spans="3:16" x14ac:dyDescent="0.25">
      <c r="C62" t="s">
        <v>40</v>
      </c>
      <c r="E62" s="3">
        <v>1323300.3100000003</v>
      </c>
      <c r="F62" s="3">
        <v>2020913.99</v>
      </c>
      <c r="G62" s="3">
        <v>1278660.02</v>
      </c>
      <c r="H62" s="3">
        <v>2181522.96</v>
      </c>
      <c r="I62" s="3">
        <v>6804397.2800000021</v>
      </c>
      <c r="J62" s="3">
        <v>3515976.0799999996</v>
      </c>
      <c r="K62" s="3">
        <v>2507610.8199999998</v>
      </c>
      <c r="L62" s="3">
        <v>1184219.0799999996</v>
      </c>
      <c r="M62" s="3">
        <v>1116593.1100000001</v>
      </c>
      <c r="N62" s="3">
        <v>1515893.85</v>
      </c>
      <c r="O62" s="3">
        <v>9840292.9399999995</v>
      </c>
      <c r="P62" s="3">
        <v>16644690.219999999</v>
      </c>
    </row>
    <row r="63" spans="3:16" x14ac:dyDescent="0.25">
      <c r="C63" t="s">
        <v>26</v>
      </c>
      <c r="D63" t="s">
        <v>5</v>
      </c>
      <c r="E63" s="3">
        <v>334185.81999999995</v>
      </c>
      <c r="F63" s="3">
        <v>420588.26</v>
      </c>
      <c r="G63" s="3">
        <v>375516.73</v>
      </c>
      <c r="H63" s="3">
        <v>338564.88</v>
      </c>
      <c r="I63" s="3">
        <v>1468855.6900000004</v>
      </c>
      <c r="J63" s="3">
        <v>417689.63999999996</v>
      </c>
      <c r="K63" s="3">
        <v>256270.14</v>
      </c>
      <c r="L63" s="3">
        <v>433481.58999999997</v>
      </c>
      <c r="M63" s="3">
        <v>273569.72000000003</v>
      </c>
      <c r="N63" s="3">
        <v>598370.16</v>
      </c>
      <c r="O63" s="3">
        <v>1979381.2499999998</v>
      </c>
      <c r="P63" s="3">
        <v>3448236.9400000009</v>
      </c>
    </row>
    <row r="64" spans="3:16" x14ac:dyDescent="0.25">
      <c r="D64" t="s">
        <v>8</v>
      </c>
      <c r="E64" s="3">
        <v>1094694.5</v>
      </c>
      <c r="F64" s="3">
        <v>1070856.21</v>
      </c>
      <c r="G64" s="3">
        <v>876558.86</v>
      </c>
      <c r="H64" s="3">
        <v>1153897.78</v>
      </c>
      <c r="I64" s="3">
        <v>4196007.3500000006</v>
      </c>
      <c r="J64" s="3">
        <v>1634693.34</v>
      </c>
      <c r="K64" s="3">
        <v>364590.72000000003</v>
      </c>
      <c r="L64" s="3">
        <v>548420.19999999995</v>
      </c>
      <c r="M64" s="3">
        <v>329116.88</v>
      </c>
      <c r="N64" s="3">
        <v>671219.7</v>
      </c>
      <c r="O64" s="3">
        <v>3548040.8400000003</v>
      </c>
      <c r="P64" s="3">
        <v>7744048.1899999995</v>
      </c>
    </row>
    <row r="65" spans="3:16" x14ac:dyDescent="0.25">
      <c r="D65" t="s">
        <v>7</v>
      </c>
      <c r="E65" s="3"/>
      <c r="F65" s="3"/>
      <c r="G65" s="3"/>
      <c r="H65" s="3"/>
      <c r="I65" s="3"/>
      <c r="J65" s="3"/>
      <c r="K65" s="3"/>
      <c r="L65" s="3"/>
      <c r="M65" s="3">
        <v>115203.5</v>
      </c>
      <c r="N65" s="3"/>
      <c r="O65" s="3">
        <v>115203.5</v>
      </c>
      <c r="P65" s="3">
        <v>115203.5</v>
      </c>
    </row>
    <row r="66" spans="3:16" x14ac:dyDescent="0.25">
      <c r="D66" t="s">
        <v>6</v>
      </c>
      <c r="E66" s="3">
        <v>100000</v>
      </c>
      <c r="F66" s="3"/>
      <c r="G66" s="3">
        <v>403035.76</v>
      </c>
      <c r="H66" s="3">
        <v>431172.81</v>
      </c>
      <c r="I66" s="3">
        <v>934208.57000000007</v>
      </c>
      <c r="J66" s="3">
        <v>300000</v>
      </c>
      <c r="K66" s="3">
        <v>1179121.8</v>
      </c>
      <c r="L66" s="3">
        <v>300000</v>
      </c>
      <c r="M66" s="3">
        <v>400000</v>
      </c>
      <c r="N66" s="3">
        <v>514831.87</v>
      </c>
      <c r="O66" s="3">
        <v>2693953.6700000004</v>
      </c>
      <c r="P66" s="3">
        <v>3628162.2400000007</v>
      </c>
    </row>
    <row r="67" spans="3:16" x14ac:dyDescent="0.25">
      <c r="C67" t="s">
        <v>40</v>
      </c>
      <c r="E67" s="3">
        <v>1528880.3199999998</v>
      </c>
      <c r="F67" s="3">
        <v>1491444.4700000002</v>
      </c>
      <c r="G67" s="3">
        <v>1655111.35</v>
      </c>
      <c r="H67" s="3">
        <v>1923635.47</v>
      </c>
      <c r="I67" s="3">
        <v>6599071.6100000003</v>
      </c>
      <c r="J67" s="3">
        <v>2352382.9800000004</v>
      </c>
      <c r="K67" s="3">
        <v>1799982.6600000004</v>
      </c>
      <c r="L67" s="3">
        <v>1281901.79</v>
      </c>
      <c r="M67" s="3">
        <v>1117890.1000000001</v>
      </c>
      <c r="N67" s="3">
        <v>1784421.7299999997</v>
      </c>
      <c r="O67" s="3">
        <v>8336579.2599999998</v>
      </c>
      <c r="P67" s="3">
        <v>14935650.869999997</v>
      </c>
    </row>
    <row r="68" spans="3:16" x14ac:dyDescent="0.25">
      <c r="C68" t="s">
        <v>19</v>
      </c>
      <c r="D68" t="s">
        <v>5</v>
      </c>
      <c r="E68" s="3">
        <v>957384</v>
      </c>
      <c r="F68" s="3">
        <v>1224777.8999999999</v>
      </c>
      <c r="G68" s="3">
        <v>865120</v>
      </c>
      <c r="H68" s="3">
        <v>824906</v>
      </c>
      <c r="I68" s="3">
        <v>3872187.9</v>
      </c>
      <c r="J68" s="3">
        <v>1117388</v>
      </c>
      <c r="K68" s="3">
        <v>1489237</v>
      </c>
      <c r="L68" s="3">
        <v>2251375</v>
      </c>
      <c r="M68" s="3">
        <v>3285447.2</v>
      </c>
      <c r="N68" s="3">
        <v>1974473</v>
      </c>
      <c r="O68" s="3">
        <v>10117920.199999999</v>
      </c>
      <c r="P68" s="3">
        <v>13990108.100000001</v>
      </c>
    </row>
    <row r="69" spans="3:16" x14ac:dyDescent="0.25">
      <c r="C69" t="s">
        <v>40</v>
      </c>
      <c r="E69" s="3">
        <v>957384</v>
      </c>
      <c r="F69" s="3">
        <v>1224777.8999999999</v>
      </c>
      <c r="G69" s="3">
        <v>865120</v>
      </c>
      <c r="H69" s="3">
        <v>824906</v>
      </c>
      <c r="I69" s="3">
        <v>3872187.9</v>
      </c>
      <c r="J69" s="3">
        <v>1117388</v>
      </c>
      <c r="K69" s="3">
        <v>1489237</v>
      </c>
      <c r="L69" s="3">
        <v>2251375</v>
      </c>
      <c r="M69" s="3">
        <v>3285447.2</v>
      </c>
      <c r="N69" s="3">
        <v>1974473</v>
      </c>
      <c r="O69" s="3">
        <v>10117920.199999999</v>
      </c>
      <c r="P69" s="3">
        <v>13990108.100000001</v>
      </c>
    </row>
    <row r="70" spans="3:16" x14ac:dyDescent="0.25">
      <c r="C70" t="s">
        <v>30</v>
      </c>
      <c r="D70" t="s">
        <v>5</v>
      </c>
      <c r="E70" s="3">
        <v>141026</v>
      </c>
      <c r="F70" s="3">
        <v>409617.6</v>
      </c>
      <c r="G70" s="3">
        <v>100881.56</v>
      </c>
      <c r="H70" s="3">
        <v>65000</v>
      </c>
      <c r="I70" s="3">
        <v>716525.16</v>
      </c>
      <c r="J70" s="3">
        <v>79887.5</v>
      </c>
      <c r="K70" s="3">
        <v>15000</v>
      </c>
      <c r="L70" s="3">
        <v>146439.24</v>
      </c>
      <c r="M70" s="3">
        <v>79800</v>
      </c>
      <c r="N70" s="3">
        <v>57549</v>
      </c>
      <c r="O70" s="3">
        <v>378675.74</v>
      </c>
      <c r="P70" s="3">
        <v>1095200.8999999999</v>
      </c>
    </row>
    <row r="71" spans="3:16" x14ac:dyDescent="0.25">
      <c r="D71" t="s">
        <v>8</v>
      </c>
      <c r="E71" s="3">
        <v>594426.97</v>
      </c>
      <c r="F71" s="3">
        <v>1374609.41</v>
      </c>
      <c r="G71" s="3">
        <v>938705.25</v>
      </c>
      <c r="H71" s="3">
        <v>878765.5</v>
      </c>
      <c r="I71" s="3">
        <v>3786507.1299999994</v>
      </c>
      <c r="J71" s="3">
        <v>731320</v>
      </c>
      <c r="K71" s="3">
        <v>1091782.82</v>
      </c>
      <c r="L71" s="3">
        <v>1766074.1600000001</v>
      </c>
      <c r="M71" s="3">
        <v>1135012.1799999997</v>
      </c>
      <c r="N71" s="3">
        <v>1905054.35</v>
      </c>
      <c r="O71" s="3">
        <v>6629243.5099999998</v>
      </c>
      <c r="P71" s="3">
        <v>10415750.639999999</v>
      </c>
    </row>
    <row r="72" spans="3:16" x14ac:dyDescent="0.25">
      <c r="C72" t="s">
        <v>40</v>
      </c>
      <c r="E72" s="3">
        <v>735452.97</v>
      </c>
      <c r="F72" s="3">
        <v>1784227.0099999998</v>
      </c>
      <c r="G72" s="3">
        <v>1039586.8099999999</v>
      </c>
      <c r="H72" s="3">
        <v>943765.5</v>
      </c>
      <c r="I72" s="3">
        <v>4503032.2899999991</v>
      </c>
      <c r="J72" s="3">
        <v>811207.5</v>
      </c>
      <c r="K72" s="3">
        <v>1106782.82</v>
      </c>
      <c r="L72" s="3">
        <v>1912513.4</v>
      </c>
      <c r="M72" s="3">
        <v>1214812.18</v>
      </c>
      <c r="N72" s="3">
        <v>1962603.35</v>
      </c>
      <c r="O72" s="3">
        <v>7007919.2499999991</v>
      </c>
      <c r="P72" s="3">
        <v>11510951.539999999</v>
      </c>
    </row>
    <row r="73" spans="3:16" x14ac:dyDescent="0.25">
      <c r="C73" t="s">
        <v>47</v>
      </c>
      <c r="D73" t="s">
        <v>5</v>
      </c>
      <c r="E73" s="3">
        <v>720724.85000000009</v>
      </c>
      <c r="F73" s="3">
        <v>865613.96</v>
      </c>
      <c r="G73" s="3">
        <v>990936.6</v>
      </c>
      <c r="H73" s="3">
        <v>848706.54999999993</v>
      </c>
      <c r="I73" s="3">
        <v>3425981.9600000004</v>
      </c>
      <c r="J73" s="3">
        <v>819692.3</v>
      </c>
      <c r="K73" s="3">
        <v>1308305</v>
      </c>
      <c r="L73" s="3">
        <v>1678718.4</v>
      </c>
      <c r="M73" s="3">
        <v>1565391.4</v>
      </c>
      <c r="N73" s="3">
        <v>1480171.0000000002</v>
      </c>
      <c r="O73" s="3">
        <v>6852278.1000000006</v>
      </c>
      <c r="P73" s="3">
        <v>10278260.060000001</v>
      </c>
    </row>
    <row r="74" spans="3:16" x14ac:dyDescent="0.25">
      <c r="D74" t="s">
        <v>8</v>
      </c>
      <c r="E74" s="3">
        <v>6131.04</v>
      </c>
      <c r="F74" s="3"/>
      <c r="G74" s="3"/>
      <c r="H74" s="3">
        <v>4000</v>
      </c>
      <c r="I74" s="3">
        <v>10131.040000000001</v>
      </c>
      <c r="J74" s="3"/>
      <c r="K74" s="3">
        <v>57521</v>
      </c>
      <c r="L74" s="3">
        <v>36303.11</v>
      </c>
      <c r="M74" s="3">
        <v>335887</v>
      </c>
      <c r="N74" s="3">
        <v>136955</v>
      </c>
      <c r="O74" s="3">
        <v>566666.11</v>
      </c>
      <c r="P74" s="3">
        <v>576797.14999999991</v>
      </c>
    </row>
    <row r="75" spans="3:16" x14ac:dyDescent="0.25">
      <c r="C75" t="s">
        <v>40</v>
      </c>
      <c r="E75" s="3">
        <v>726855.8899999999</v>
      </c>
      <c r="F75" s="3">
        <v>865613.96</v>
      </c>
      <c r="G75" s="3">
        <v>990936.6</v>
      </c>
      <c r="H75" s="3">
        <v>852706.54999999993</v>
      </c>
      <c r="I75" s="3">
        <v>3436113.0000000005</v>
      </c>
      <c r="J75" s="3">
        <v>819692.3</v>
      </c>
      <c r="K75" s="3">
        <v>1365826</v>
      </c>
      <c r="L75" s="3">
        <v>1715021.5099999998</v>
      </c>
      <c r="M75" s="3">
        <v>1901278.4</v>
      </c>
      <c r="N75" s="3">
        <v>1617126.0000000002</v>
      </c>
      <c r="O75" s="3">
        <v>7418944.21</v>
      </c>
      <c r="P75" s="3">
        <v>10855057.209999999</v>
      </c>
    </row>
    <row r="76" spans="3:16" x14ac:dyDescent="0.25">
      <c r="C76" t="s">
        <v>23</v>
      </c>
      <c r="D76" t="s">
        <v>5</v>
      </c>
      <c r="E76" s="3">
        <v>172754.9</v>
      </c>
      <c r="F76" s="3">
        <v>113512.75</v>
      </c>
      <c r="G76" s="3">
        <v>479445.5</v>
      </c>
      <c r="H76" s="3">
        <v>225664.46</v>
      </c>
      <c r="I76" s="3">
        <v>991377.61</v>
      </c>
      <c r="J76" s="3">
        <v>241867.7</v>
      </c>
      <c r="K76" s="3">
        <v>287982.65000000002</v>
      </c>
      <c r="L76" s="3">
        <v>333787.09999999998</v>
      </c>
      <c r="M76" s="3">
        <v>204588.09999999998</v>
      </c>
      <c r="N76" s="3">
        <v>370355.85</v>
      </c>
      <c r="O76" s="3">
        <v>1438581.3999999997</v>
      </c>
      <c r="P76" s="3">
        <v>2429959.0099999998</v>
      </c>
    </row>
    <row r="77" spans="3:16" x14ac:dyDescent="0.25">
      <c r="D77" t="s">
        <v>8</v>
      </c>
      <c r="E77" s="3">
        <v>616661.19999999995</v>
      </c>
      <c r="F77" s="3">
        <v>309773.3</v>
      </c>
      <c r="G77" s="3">
        <v>282273.5</v>
      </c>
      <c r="H77" s="3">
        <v>255610.5</v>
      </c>
      <c r="I77" s="3">
        <v>1464318.5</v>
      </c>
      <c r="J77" s="3">
        <v>358651.6</v>
      </c>
      <c r="K77" s="3">
        <v>119196.5</v>
      </c>
      <c r="L77" s="3">
        <v>348417</v>
      </c>
      <c r="M77" s="3">
        <v>481545.95</v>
      </c>
      <c r="N77" s="3">
        <v>370234.35</v>
      </c>
      <c r="O77" s="3">
        <v>1678045.4</v>
      </c>
      <c r="P77" s="3">
        <v>3142363.9</v>
      </c>
    </row>
    <row r="78" spans="3:16" x14ac:dyDescent="0.25">
      <c r="D78" t="s">
        <v>7</v>
      </c>
      <c r="E78" s="3"/>
      <c r="F78" s="3"/>
      <c r="G78" s="3"/>
      <c r="H78" s="3"/>
      <c r="I78" s="3"/>
      <c r="J78" s="3">
        <v>256356.5</v>
      </c>
      <c r="K78" s="3">
        <v>1066800</v>
      </c>
      <c r="L78" s="3">
        <v>103000</v>
      </c>
      <c r="M78" s="3">
        <v>53600</v>
      </c>
      <c r="N78" s="3">
        <v>50000</v>
      </c>
      <c r="O78" s="3">
        <v>1529756.5</v>
      </c>
      <c r="P78" s="3">
        <v>1529756.5</v>
      </c>
    </row>
    <row r="79" spans="3:16" x14ac:dyDescent="0.25">
      <c r="D79" t="s">
        <v>6</v>
      </c>
      <c r="E79" s="3"/>
      <c r="F79" s="3">
        <v>100000</v>
      </c>
      <c r="G79" s="3">
        <v>102970</v>
      </c>
      <c r="H79" s="3">
        <v>206060</v>
      </c>
      <c r="I79" s="3">
        <v>409030</v>
      </c>
      <c r="J79" s="3">
        <v>912580</v>
      </c>
      <c r="K79" s="3">
        <v>308240</v>
      </c>
      <c r="L79" s="3">
        <v>201350</v>
      </c>
      <c r="M79" s="3">
        <v>402740</v>
      </c>
      <c r="N79" s="3">
        <v>1000000</v>
      </c>
      <c r="O79" s="3">
        <v>2824910</v>
      </c>
      <c r="P79" s="3">
        <v>3233940</v>
      </c>
    </row>
    <row r="80" spans="3:16" x14ac:dyDescent="0.25">
      <c r="C80" t="s">
        <v>40</v>
      </c>
      <c r="E80" s="3">
        <v>789416.1</v>
      </c>
      <c r="F80" s="3">
        <v>523286.05</v>
      </c>
      <c r="G80" s="3">
        <v>864689</v>
      </c>
      <c r="H80" s="3">
        <v>687334.96</v>
      </c>
      <c r="I80" s="3">
        <v>2864726.1100000003</v>
      </c>
      <c r="J80" s="3">
        <v>1769455.7999999998</v>
      </c>
      <c r="K80" s="3">
        <v>1782219.15</v>
      </c>
      <c r="L80" s="3">
        <v>986554.1</v>
      </c>
      <c r="M80" s="3">
        <v>1142474.05</v>
      </c>
      <c r="N80" s="3">
        <v>1790590.2000000002</v>
      </c>
      <c r="O80" s="3">
        <v>7471293.2999999998</v>
      </c>
      <c r="P80" s="3">
        <v>10336019.41</v>
      </c>
    </row>
    <row r="81" spans="3:16" x14ac:dyDescent="0.25">
      <c r="C81" t="s">
        <v>21</v>
      </c>
      <c r="D81" t="s">
        <v>5</v>
      </c>
      <c r="E81" s="3">
        <v>101203</v>
      </c>
      <c r="F81" s="3">
        <v>36134.800000000003</v>
      </c>
      <c r="G81" s="3">
        <v>100088.2</v>
      </c>
      <c r="H81" s="3">
        <v>122761</v>
      </c>
      <c r="I81" s="3">
        <v>360187</v>
      </c>
      <c r="J81" s="3">
        <v>34693.599999999999</v>
      </c>
      <c r="K81" s="3">
        <v>176025.5</v>
      </c>
      <c r="L81" s="3">
        <v>263865.7</v>
      </c>
      <c r="M81" s="3">
        <v>235574.9</v>
      </c>
      <c r="N81" s="3">
        <v>83062.399999999994</v>
      </c>
      <c r="O81" s="3">
        <v>793222.1</v>
      </c>
      <c r="P81" s="3">
        <v>1153409.1000000001</v>
      </c>
    </row>
    <row r="82" spans="3:16" x14ac:dyDescent="0.25">
      <c r="D82" t="s">
        <v>8</v>
      </c>
      <c r="E82" s="3">
        <v>129000</v>
      </c>
      <c r="F82" s="3">
        <v>90000</v>
      </c>
      <c r="G82" s="3">
        <v>280151</v>
      </c>
      <c r="H82" s="3">
        <v>142950</v>
      </c>
      <c r="I82" s="3">
        <v>642101</v>
      </c>
      <c r="J82" s="3">
        <v>60000</v>
      </c>
      <c r="K82" s="3">
        <v>522548.5</v>
      </c>
      <c r="L82" s="3">
        <v>330000</v>
      </c>
      <c r="M82" s="3">
        <v>40000</v>
      </c>
      <c r="N82" s="3">
        <v>165000</v>
      </c>
      <c r="O82" s="3">
        <v>1117548.5</v>
      </c>
      <c r="P82" s="3">
        <v>1759649.5</v>
      </c>
    </row>
    <row r="83" spans="3:16" x14ac:dyDescent="0.25">
      <c r="D83" t="s">
        <v>6</v>
      </c>
      <c r="E83" s="3">
        <v>99800</v>
      </c>
      <c r="F83" s="3"/>
      <c r="G83" s="3"/>
      <c r="H83" s="3">
        <v>103600</v>
      </c>
      <c r="I83" s="3">
        <v>203400</v>
      </c>
      <c r="J83" s="3">
        <v>250000</v>
      </c>
      <c r="K83" s="3"/>
      <c r="L83" s="3">
        <v>6203900</v>
      </c>
      <c r="M83" s="3"/>
      <c r="N83" s="3"/>
      <c r="O83" s="3">
        <v>6453900</v>
      </c>
      <c r="P83" s="3">
        <v>6657300</v>
      </c>
    </row>
    <row r="84" spans="3:16" x14ac:dyDescent="0.25">
      <c r="C84" t="s">
        <v>40</v>
      </c>
      <c r="E84" s="3">
        <v>330003</v>
      </c>
      <c r="F84" s="3">
        <v>126134.8</v>
      </c>
      <c r="G84" s="3">
        <v>380239.2</v>
      </c>
      <c r="H84" s="3">
        <v>369311</v>
      </c>
      <c r="I84" s="3">
        <v>1205688</v>
      </c>
      <c r="J84" s="3">
        <v>344693.6</v>
      </c>
      <c r="K84" s="3">
        <v>698574</v>
      </c>
      <c r="L84" s="3">
        <v>6797765.7000000002</v>
      </c>
      <c r="M84" s="3">
        <v>275574.90000000002</v>
      </c>
      <c r="N84" s="3">
        <v>248062.4</v>
      </c>
      <c r="O84" s="3">
        <v>8364670.6000000006</v>
      </c>
      <c r="P84" s="3">
        <v>9570358.5999999978</v>
      </c>
    </row>
    <row r="85" spans="3:16" x14ac:dyDescent="0.25">
      <c r="C85" t="s">
        <v>16</v>
      </c>
      <c r="D85" t="s">
        <v>5</v>
      </c>
      <c r="E85" s="3">
        <v>449870.95</v>
      </c>
      <c r="F85" s="3">
        <v>638686.35000000009</v>
      </c>
      <c r="G85" s="3">
        <v>689451.9</v>
      </c>
      <c r="H85" s="3">
        <v>255412.1</v>
      </c>
      <c r="I85" s="3">
        <v>2033421.3</v>
      </c>
      <c r="J85" s="3">
        <v>325695</v>
      </c>
      <c r="K85" s="3">
        <v>379920.8</v>
      </c>
      <c r="L85" s="3">
        <v>1192769.17</v>
      </c>
      <c r="M85" s="3">
        <v>450665.45</v>
      </c>
      <c r="N85" s="3">
        <v>417042.67000000004</v>
      </c>
      <c r="O85" s="3">
        <v>2766093.09</v>
      </c>
      <c r="P85" s="3">
        <v>4799514.3900000015</v>
      </c>
    </row>
    <row r="86" spans="3:16" x14ac:dyDescent="0.25">
      <c r="D86" t="s">
        <v>8</v>
      </c>
      <c r="E86" s="3">
        <v>431700</v>
      </c>
      <c r="F86" s="3">
        <v>655100</v>
      </c>
      <c r="G86" s="3">
        <v>204300</v>
      </c>
      <c r="H86" s="3">
        <v>59900</v>
      </c>
      <c r="I86" s="3">
        <v>1351000</v>
      </c>
      <c r="J86" s="3">
        <v>281000</v>
      </c>
      <c r="K86" s="3">
        <v>114300</v>
      </c>
      <c r="L86" s="3">
        <v>168900</v>
      </c>
      <c r="M86" s="3">
        <v>188700</v>
      </c>
      <c r="N86" s="3">
        <v>130000</v>
      </c>
      <c r="O86" s="3">
        <v>882900</v>
      </c>
      <c r="P86" s="3">
        <v>2233900</v>
      </c>
    </row>
    <row r="87" spans="3:16" x14ac:dyDescent="0.25">
      <c r="C87" t="s">
        <v>40</v>
      </c>
      <c r="E87" s="3">
        <v>881570.95000000007</v>
      </c>
      <c r="F87" s="3">
        <v>1293786.3500000001</v>
      </c>
      <c r="G87" s="3">
        <v>893751.9</v>
      </c>
      <c r="H87" s="3">
        <v>315312.10000000003</v>
      </c>
      <c r="I87" s="3">
        <v>3384421.3000000003</v>
      </c>
      <c r="J87" s="3">
        <v>606695</v>
      </c>
      <c r="K87" s="3">
        <v>494220.79999999999</v>
      </c>
      <c r="L87" s="3">
        <v>1361669.17</v>
      </c>
      <c r="M87" s="3">
        <v>639365.44999999995</v>
      </c>
      <c r="N87" s="3">
        <v>547042.67000000004</v>
      </c>
      <c r="O87" s="3">
        <v>3648993.0900000003</v>
      </c>
      <c r="P87" s="3">
        <v>7033414.3900000006</v>
      </c>
    </row>
    <row r="88" spans="3:16" x14ac:dyDescent="0.25">
      <c r="C88" t="s">
        <v>27</v>
      </c>
      <c r="D88" t="s">
        <v>5</v>
      </c>
      <c r="E88" s="3">
        <v>60000</v>
      </c>
      <c r="F88" s="3">
        <v>392030</v>
      </c>
      <c r="G88" s="3"/>
      <c r="H88" s="3">
        <v>5274</v>
      </c>
      <c r="I88" s="3">
        <v>457304</v>
      </c>
      <c r="J88" s="3">
        <v>55275.5</v>
      </c>
      <c r="K88" s="3">
        <v>10000</v>
      </c>
      <c r="L88" s="3"/>
      <c r="M88" s="3">
        <v>20000</v>
      </c>
      <c r="N88" s="3"/>
      <c r="O88" s="3">
        <v>85275.5</v>
      </c>
      <c r="P88" s="3">
        <v>542579.5</v>
      </c>
    </row>
    <row r="89" spans="3:16" x14ac:dyDescent="0.25">
      <c r="D89" t="s">
        <v>8</v>
      </c>
      <c r="E89" s="3">
        <v>32020</v>
      </c>
      <c r="F89" s="3">
        <v>173134</v>
      </c>
      <c r="G89" s="3">
        <v>112865</v>
      </c>
      <c r="H89" s="3">
        <v>1613757.5</v>
      </c>
      <c r="I89" s="3">
        <v>1931776.5</v>
      </c>
      <c r="J89" s="3">
        <v>713308</v>
      </c>
      <c r="K89" s="3">
        <v>168388</v>
      </c>
      <c r="L89" s="3">
        <v>471235.6</v>
      </c>
      <c r="M89" s="3">
        <v>79058</v>
      </c>
      <c r="N89" s="3">
        <v>306135</v>
      </c>
      <c r="O89" s="3">
        <v>1738124.6</v>
      </c>
      <c r="P89" s="3">
        <v>3669901.1</v>
      </c>
    </row>
    <row r="90" spans="3:16" x14ac:dyDescent="0.25">
      <c r="C90" t="s">
        <v>40</v>
      </c>
      <c r="E90" s="3">
        <v>92020</v>
      </c>
      <c r="F90" s="3">
        <v>565164</v>
      </c>
      <c r="G90" s="3">
        <v>112865</v>
      </c>
      <c r="H90" s="3">
        <v>1619031.5</v>
      </c>
      <c r="I90" s="3">
        <v>2389080.5</v>
      </c>
      <c r="J90" s="3">
        <v>768583.5</v>
      </c>
      <c r="K90" s="3">
        <v>178388</v>
      </c>
      <c r="L90" s="3">
        <v>471235.6</v>
      </c>
      <c r="M90" s="3">
        <v>99058</v>
      </c>
      <c r="N90" s="3">
        <v>306135</v>
      </c>
      <c r="O90" s="3">
        <v>1823400.1</v>
      </c>
      <c r="P90" s="3">
        <v>4212480.5999999996</v>
      </c>
    </row>
    <row r="91" spans="3:16" x14ac:dyDescent="0.25">
      <c r="C91" t="s">
        <v>31</v>
      </c>
      <c r="D91" t="s">
        <v>8</v>
      </c>
      <c r="E91" s="3">
        <v>338363.16</v>
      </c>
      <c r="F91" s="3">
        <v>358051.81</v>
      </c>
      <c r="G91" s="3">
        <v>473319.41000000003</v>
      </c>
      <c r="H91" s="3">
        <v>453535.54</v>
      </c>
      <c r="I91" s="3">
        <v>1623269.92</v>
      </c>
      <c r="J91" s="3">
        <v>385102.23</v>
      </c>
      <c r="K91" s="3">
        <v>507926.57999999996</v>
      </c>
      <c r="L91" s="3">
        <v>116444.8</v>
      </c>
      <c r="M91" s="3">
        <v>341085.6</v>
      </c>
      <c r="N91" s="3">
        <v>547568</v>
      </c>
      <c r="O91" s="3">
        <v>1898127.21</v>
      </c>
      <c r="P91" s="3">
        <v>3521397.13</v>
      </c>
    </row>
    <row r="92" spans="3:16" x14ac:dyDescent="0.25">
      <c r="D92" t="s">
        <v>7</v>
      </c>
      <c r="E92" s="3"/>
      <c r="F92" s="3"/>
      <c r="G92" s="3"/>
      <c r="H92" s="3">
        <v>5000</v>
      </c>
      <c r="I92" s="3">
        <v>5000</v>
      </c>
      <c r="J92" s="3"/>
      <c r="K92" s="3"/>
      <c r="L92" s="3"/>
      <c r="M92" s="3">
        <v>100000</v>
      </c>
      <c r="N92" s="3">
        <v>25000</v>
      </c>
      <c r="O92" s="3">
        <v>125000</v>
      </c>
      <c r="P92" s="3">
        <v>130000</v>
      </c>
    </row>
    <row r="93" spans="3:16" x14ac:dyDescent="0.25">
      <c r="C93" t="s">
        <v>40</v>
      </c>
      <c r="E93" s="3">
        <v>338363.16</v>
      </c>
      <c r="F93" s="3">
        <v>358051.81</v>
      </c>
      <c r="G93" s="3">
        <v>473319.41000000003</v>
      </c>
      <c r="H93" s="3">
        <v>458535.54</v>
      </c>
      <c r="I93" s="3">
        <v>1628269.92</v>
      </c>
      <c r="J93" s="3">
        <v>385102.23</v>
      </c>
      <c r="K93" s="3">
        <v>507926.57999999996</v>
      </c>
      <c r="L93" s="3">
        <v>116444.8</v>
      </c>
      <c r="M93" s="3">
        <v>441085.6</v>
      </c>
      <c r="N93" s="3">
        <v>572568</v>
      </c>
      <c r="O93" s="3">
        <v>2023127.21</v>
      </c>
      <c r="P93" s="3">
        <v>3651397.13</v>
      </c>
    </row>
    <row r="94" spans="3:16" x14ac:dyDescent="0.25">
      <c r="C94" t="s">
        <v>28</v>
      </c>
      <c r="D94" t="s">
        <v>5</v>
      </c>
      <c r="E94" s="3">
        <v>6000</v>
      </c>
      <c r="F94" s="3"/>
      <c r="G94" s="3"/>
      <c r="H94" s="3">
        <v>50000</v>
      </c>
      <c r="I94" s="3">
        <v>56000</v>
      </c>
      <c r="J94" s="3">
        <v>10000</v>
      </c>
      <c r="K94" s="3"/>
      <c r="L94" s="3">
        <v>13000</v>
      </c>
      <c r="M94" s="3">
        <v>20000</v>
      </c>
      <c r="N94" s="3">
        <v>1000</v>
      </c>
      <c r="O94" s="3">
        <v>44000</v>
      </c>
      <c r="P94" s="3">
        <v>100000</v>
      </c>
    </row>
    <row r="95" spans="3:16" x14ac:dyDescent="0.25">
      <c r="D95" t="s">
        <v>8</v>
      </c>
      <c r="E95" s="3">
        <v>207000</v>
      </c>
      <c r="F95" s="3">
        <v>410000</v>
      </c>
      <c r="G95" s="3">
        <v>300704</v>
      </c>
      <c r="H95" s="3">
        <v>1139000</v>
      </c>
      <c r="I95" s="3">
        <v>2056704</v>
      </c>
      <c r="J95" s="3">
        <v>86000</v>
      </c>
      <c r="K95" s="3">
        <v>385000</v>
      </c>
      <c r="L95" s="3">
        <v>25000</v>
      </c>
      <c r="M95" s="3">
        <v>69000</v>
      </c>
      <c r="N95" s="3">
        <v>314000</v>
      </c>
      <c r="O95" s="3">
        <v>879000</v>
      </c>
      <c r="P95" s="3">
        <v>2935704</v>
      </c>
    </row>
    <row r="96" spans="3:16" x14ac:dyDescent="0.25">
      <c r="D96" t="s">
        <v>7</v>
      </c>
      <c r="E96" s="3"/>
      <c r="F96" s="3"/>
      <c r="G96" s="3"/>
      <c r="H96" s="3"/>
      <c r="I96" s="3"/>
      <c r="J96" s="3"/>
      <c r="K96" s="3"/>
      <c r="L96" s="3"/>
      <c r="M96" s="3"/>
      <c r="N96" s="3">
        <v>7000</v>
      </c>
      <c r="O96" s="3">
        <v>7000</v>
      </c>
      <c r="P96" s="3">
        <v>7000</v>
      </c>
    </row>
    <row r="97" spans="3:16" x14ac:dyDescent="0.25">
      <c r="C97" t="s">
        <v>40</v>
      </c>
      <c r="E97" s="3">
        <v>213000</v>
      </c>
      <c r="F97" s="3">
        <v>410000</v>
      </c>
      <c r="G97" s="3">
        <v>300704</v>
      </c>
      <c r="H97" s="3">
        <v>1189000</v>
      </c>
      <c r="I97" s="3">
        <v>2112704</v>
      </c>
      <c r="J97" s="3">
        <v>96000</v>
      </c>
      <c r="K97" s="3">
        <v>385000</v>
      </c>
      <c r="L97" s="3">
        <v>38000</v>
      </c>
      <c r="M97" s="3">
        <v>89000</v>
      </c>
      <c r="N97" s="3">
        <v>322000</v>
      </c>
      <c r="O97" s="3">
        <v>930000</v>
      </c>
      <c r="P97" s="3">
        <v>3042704</v>
      </c>
    </row>
    <row r="98" spans="3:16" x14ac:dyDescent="0.25">
      <c r="C98" t="s">
        <v>1</v>
      </c>
      <c r="D98" t="s">
        <v>5</v>
      </c>
      <c r="E98" s="3">
        <v>133950.6</v>
      </c>
      <c r="F98" s="3">
        <v>226885.29</v>
      </c>
      <c r="G98" s="3">
        <v>185838.32</v>
      </c>
      <c r="H98" s="3">
        <v>281586.56</v>
      </c>
      <c r="I98" s="3">
        <v>828260.77</v>
      </c>
      <c r="J98" s="3">
        <v>234375.96</v>
      </c>
      <c r="K98" s="3">
        <v>257476.12</v>
      </c>
      <c r="L98" s="3">
        <v>626198.12</v>
      </c>
      <c r="M98" s="3">
        <v>492085.48</v>
      </c>
      <c r="N98" s="3">
        <v>567814.32000000007</v>
      </c>
      <c r="O98" s="3">
        <v>2177950.0000000005</v>
      </c>
      <c r="P98" s="3">
        <v>3006210.77</v>
      </c>
    </row>
    <row r="99" spans="3:16" x14ac:dyDescent="0.25">
      <c r="C99" t="s">
        <v>40</v>
      </c>
      <c r="E99" s="3">
        <v>133950.6</v>
      </c>
      <c r="F99" s="3">
        <v>226885.29</v>
      </c>
      <c r="G99" s="3">
        <v>185838.32</v>
      </c>
      <c r="H99" s="3">
        <v>281586.56</v>
      </c>
      <c r="I99" s="3">
        <v>828260.77</v>
      </c>
      <c r="J99" s="3">
        <v>234375.96</v>
      </c>
      <c r="K99" s="3">
        <v>257476.12</v>
      </c>
      <c r="L99" s="3">
        <v>626198.12</v>
      </c>
      <c r="M99" s="3">
        <v>492085.48</v>
      </c>
      <c r="N99" s="3">
        <v>567814.32000000007</v>
      </c>
      <c r="O99" s="3">
        <v>2177950.0000000005</v>
      </c>
      <c r="P99" s="3">
        <v>3006210.77</v>
      </c>
    </row>
    <row r="100" spans="3:16" x14ac:dyDescent="0.25">
      <c r="C100" t="s">
        <v>29</v>
      </c>
      <c r="D100" t="s">
        <v>5</v>
      </c>
      <c r="E100" s="3">
        <v>4704.6000000000004</v>
      </c>
      <c r="F100" s="3"/>
      <c r="G100" s="3"/>
      <c r="H100" s="3">
        <v>3239.55</v>
      </c>
      <c r="I100" s="3">
        <v>7944.1500000000005</v>
      </c>
      <c r="J100" s="3"/>
      <c r="K100" s="3"/>
      <c r="L100" s="3"/>
      <c r="M100" s="3"/>
      <c r="N100" s="3">
        <v>2166.1999999999998</v>
      </c>
      <c r="O100" s="3">
        <v>2166.1999999999998</v>
      </c>
      <c r="P100" s="3">
        <v>10110.35</v>
      </c>
    </row>
    <row r="101" spans="3:16" x14ac:dyDescent="0.25">
      <c r="D101" t="s">
        <v>8</v>
      </c>
      <c r="E101" s="3">
        <v>122000</v>
      </c>
      <c r="F101" s="3">
        <v>360619.55000000005</v>
      </c>
      <c r="G101" s="3">
        <v>444901.49</v>
      </c>
      <c r="H101" s="3">
        <v>259147</v>
      </c>
      <c r="I101" s="3">
        <v>1186668.04</v>
      </c>
      <c r="J101" s="3">
        <v>222060</v>
      </c>
      <c r="K101" s="3">
        <v>290808.59999999998</v>
      </c>
      <c r="L101" s="3">
        <v>105000</v>
      </c>
      <c r="M101" s="3">
        <v>290976.34999999998</v>
      </c>
      <c r="N101" s="3">
        <v>272998.80000000005</v>
      </c>
      <c r="O101" s="3">
        <v>1181843.7499999998</v>
      </c>
      <c r="P101" s="3">
        <v>2368511.79</v>
      </c>
    </row>
    <row r="102" spans="3:16" x14ac:dyDescent="0.25">
      <c r="C102" t="s">
        <v>40</v>
      </c>
      <c r="E102" s="3">
        <v>126704.6</v>
      </c>
      <c r="F102" s="3">
        <v>360619.55000000005</v>
      </c>
      <c r="G102" s="3">
        <v>444901.49</v>
      </c>
      <c r="H102" s="3">
        <v>262386.55</v>
      </c>
      <c r="I102" s="3">
        <v>1194612.19</v>
      </c>
      <c r="J102" s="3">
        <v>222060</v>
      </c>
      <c r="K102" s="3">
        <v>290808.59999999998</v>
      </c>
      <c r="L102" s="3">
        <v>105000</v>
      </c>
      <c r="M102" s="3">
        <v>290976.34999999998</v>
      </c>
      <c r="N102" s="3">
        <v>275165</v>
      </c>
      <c r="O102" s="3">
        <v>1184009.9499999997</v>
      </c>
      <c r="P102" s="3">
        <v>2378622.14</v>
      </c>
    </row>
    <row r="103" spans="3:16" x14ac:dyDescent="0.25">
      <c r="C103" t="s">
        <v>2</v>
      </c>
      <c r="D103" t="s">
        <v>5</v>
      </c>
      <c r="E103" s="3">
        <v>11547</v>
      </c>
      <c r="F103" s="3">
        <v>16125</v>
      </c>
      <c r="G103" s="3"/>
      <c r="H103" s="3">
        <v>45130</v>
      </c>
      <c r="I103" s="3">
        <v>72802</v>
      </c>
      <c r="J103" s="3">
        <v>10790</v>
      </c>
      <c r="K103" s="3">
        <v>66204</v>
      </c>
      <c r="L103" s="3">
        <v>100305</v>
      </c>
      <c r="M103" s="3">
        <v>52370</v>
      </c>
      <c r="N103" s="3">
        <v>196576</v>
      </c>
      <c r="O103" s="3">
        <v>426245</v>
      </c>
      <c r="P103" s="3">
        <v>499047</v>
      </c>
    </row>
    <row r="104" spans="3:16" x14ac:dyDescent="0.25">
      <c r="C104" t="s">
        <v>40</v>
      </c>
      <c r="E104" s="3">
        <v>11547</v>
      </c>
      <c r="F104" s="3">
        <v>16125</v>
      </c>
      <c r="G104" s="3"/>
      <c r="H104" s="3">
        <v>45130</v>
      </c>
      <c r="I104" s="3">
        <v>72802</v>
      </c>
      <c r="J104" s="3">
        <v>10790</v>
      </c>
      <c r="K104" s="3">
        <v>66204</v>
      </c>
      <c r="L104" s="3">
        <v>100305</v>
      </c>
      <c r="M104" s="3">
        <v>52370</v>
      </c>
      <c r="N104" s="3">
        <v>196576</v>
      </c>
      <c r="O104" s="3">
        <v>426245</v>
      </c>
      <c r="P104" s="3">
        <v>499047</v>
      </c>
    </row>
    <row r="105" spans="3:16" x14ac:dyDescent="0.25">
      <c r="C105" t="s">
        <v>48</v>
      </c>
      <c r="D105" t="s">
        <v>5</v>
      </c>
      <c r="E105" s="3"/>
      <c r="F105" s="3">
        <v>7000</v>
      </c>
      <c r="G105" s="3">
        <v>71000</v>
      </c>
      <c r="H105" s="3"/>
      <c r="I105" s="3">
        <v>78000</v>
      </c>
      <c r="J105" s="3">
        <v>40000</v>
      </c>
      <c r="K105" s="3">
        <v>211000</v>
      </c>
      <c r="L105" s="3">
        <v>10000</v>
      </c>
      <c r="M105" s="3">
        <v>26000</v>
      </c>
      <c r="N105" s="3">
        <v>20000</v>
      </c>
      <c r="O105" s="3">
        <v>307000</v>
      </c>
      <c r="P105" s="3">
        <v>385000</v>
      </c>
    </row>
    <row r="106" spans="3:16" x14ac:dyDescent="0.25">
      <c r="C106" t="s">
        <v>40</v>
      </c>
      <c r="E106" s="3"/>
      <c r="F106" s="3">
        <v>7000</v>
      </c>
      <c r="G106" s="3">
        <v>71000</v>
      </c>
      <c r="H106" s="3"/>
      <c r="I106" s="3">
        <v>78000</v>
      </c>
      <c r="J106" s="3">
        <v>40000</v>
      </c>
      <c r="K106" s="3">
        <v>211000</v>
      </c>
      <c r="L106" s="3">
        <v>10000</v>
      </c>
      <c r="M106" s="3">
        <v>26000</v>
      </c>
      <c r="N106" s="3">
        <v>20000</v>
      </c>
      <c r="O106" s="3">
        <v>307000</v>
      </c>
      <c r="P106" s="3">
        <v>385000</v>
      </c>
    </row>
    <row r="107" spans="3:16" x14ac:dyDescent="0.25">
      <c r="C107" t="s">
        <v>32</v>
      </c>
      <c r="D107" t="s">
        <v>8</v>
      </c>
      <c r="E107" s="3"/>
      <c r="F107" s="3"/>
      <c r="G107" s="3">
        <v>16207.5</v>
      </c>
      <c r="H107" s="3">
        <v>89852.800000000003</v>
      </c>
      <c r="I107" s="3">
        <v>106060.3</v>
      </c>
      <c r="J107" s="3">
        <v>23914</v>
      </c>
      <c r="K107" s="3">
        <v>20214.5</v>
      </c>
      <c r="L107" s="3">
        <v>42416.1</v>
      </c>
      <c r="M107" s="3">
        <v>109350.3</v>
      </c>
      <c r="N107" s="3"/>
      <c r="O107" s="3">
        <v>195894.9</v>
      </c>
      <c r="P107" s="3">
        <v>301955.19999999995</v>
      </c>
    </row>
    <row r="108" spans="3:16" x14ac:dyDescent="0.25">
      <c r="C108" t="s">
        <v>40</v>
      </c>
      <c r="E108" s="3"/>
      <c r="F108" s="3"/>
      <c r="G108" s="3">
        <v>16207.5</v>
      </c>
      <c r="H108" s="3">
        <v>89852.800000000003</v>
      </c>
      <c r="I108" s="3">
        <v>106060.3</v>
      </c>
      <c r="J108" s="3">
        <v>23914</v>
      </c>
      <c r="K108" s="3">
        <v>20214.5</v>
      </c>
      <c r="L108" s="3">
        <v>42416.1</v>
      </c>
      <c r="M108" s="3">
        <v>109350.3</v>
      </c>
      <c r="N108" s="3"/>
      <c r="O108" s="3">
        <v>195894.9</v>
      </c>
      <c r="P108" s="3">
        <v>301955.19999999995</v>
      </c>
    </row>
    <row r="109" spans="3:16" x14ac:dyDescent="0.25">
      <c r="C109" t="s">
        <v>22</v>
      </c>
      <c r="D109" t="s">
        <v>8</v>
      </c>
      <c r="E109" s="3">
        <v>28000</v>
      </c>
      <c r="F109" s="3">
        <v>20000</v>
      </c>
      <c r="G109" s="3">
        <v>77000</v>
      </c>
      <c r="H109" s="3"/>
      <c r="I109" s="3">
        <v>125000</v>
      </c>
      <c r="J109" s="3"/>
      <c r="K109" s="3"/>
      <c r="L109" s="3"/>
      <c r="M109" s="3"/>
      <c r="N109" s="3"/>
      <c r="O109" s="3"/>
      <c r="P109" s="3">
        <v>125000</v>
      </c>
    </row>
    <row r="110" spans="3:16" x14ac:dyDescent="0.25">
      <c r="D110" t="s">
        <v>6</v>
      </c>
      <c r="E110" s="3">
        <v>11000</v>
      </c>
      <c r="F110" s="3"/>
      <c r="G110" s="3"/>
      <c r="H110" s="3"/>
      <c r="I110" s="3">
        <v>11000</v>
      </c>
      <c r="J110" s="3">
        <v>5000</v>
      </c>
      <c r="K110" s="3"/>
      <c r="L110" s="3"/>
      <c r="M110" s="3">
        <v>75000</v>
      </c>
      <c r="N110" s="3">
        <v>20000</v>
      </c>
      <c r="O110" s="3">
        <v>100000</v>
      </c>
      <c r="P110" s="3">
        <v>111000</v>
      </c>
    </row>
    <row r="111" spans="3:16" x14ac:dyDescent="0.25">
      <c r="C111" t="s">
        <v>40</v>
      </c>
      <c r="E111" s="3">
        <v>39000</v>
      </c>
      <c r="F111" s="3">
        <v>20000</v>
      </c>
      <c r="G111" s="3">
        <v>77000</v>
      </c>
      <c r="H111" s="3"/>
      <c r="I111" s="3">
        <v>136000</v>
      </c>
      <c r="J111" s="3">
        <v>5000</v>
      </c>
      <c r="K111" s="3"/>
      <c r="L111" s="3"/>
      <c r="M111" s="3">
        <v>75000</v>
      </c>
      <c r="N111" s="3">
        <v>20000</v>
      </c>
      <c r="O111" s="3">
        <v>100000</v>
      </c>
      <c r="P111" s="3">
        <v>236000</v>
      </c>
    </row>
    <row r="112" spans="3:16" x14ac:dyDescent="0.25">
      <c r="C112" t="s">
        <v>15</v>
      </c>
      <c r="D112" t="s">
        <v>5</v>
      </c>
      <c r="E112" s="3">
        <v>25000</v>
      </c>
      <c r="F112" s="3">
        <v>53100</v>
      </c>
      <c r="G112" s="3">
        <v>6000</v>
      </c>
      <c r="H112" s="3"/>
      <c r="I112" s="3">
        <v>84100</v>
      </c>
      <c r="J112" s="3">
        <v>25000</v>
      </c>
      <c r="K112" s="3"/>
      <c r="L112" s="3"/>
      <c r="M112" s="3"/>
      <c r="N112" s="3"/>
      <c r="O112" s="3">
        <v>25000</v>
      </c>
      <c r="P112" s="3">
        <v>109100</v>
      </c>
    </row>
    <row r="113" spans="2:16" x14ac:dyDescent="0.25">
      <c r="C113" t="s">
        <v>40</v>
      </c>
      <c r="E113" s="3">
        <v>25000</v>
      </c>
      <c r="F113" s="3">
        <v>53100</v>
      </c>
      <c r="G113" s="3">
        <v>6000</v>
      </c>
      <c r="H113" s="3"/>
      <c r="I113" s="3">
        <v>84100</v>
      </c>
      <c r="J113" s="3">
        <v>25000</v>
      </c>
      <c r="K113" s="3"/>
      <c r="L113" s="3"/>
      <c r="M113" s="3"/>
      <c r="N113" s="3"/>
      <c r="O113" s="3">
        <v>25000</v>
      </c>
      <c r="P113" s="3">
        <v>109100</v>
      </c>
    </row>
    <row r="114" spans="2:16" x14ac:dyDescent="0.25">
      <c r="C114" t="s">
        <v>42</v>
      </c>
      <c r="D114" t="s">
        <v>8</v>
      </c>
      <c r="E114" s="3"/>
      <c r="F114" s="3"/>
      <c r="G114" s="3"/>
      <c r="H114" s="3"/>
      <c r="I114" s="3"/>
      <c r="J114" s="3"/>
      <c r="K114" s="3"/>
      <c r="L114" s="3">
        <v>4934.1000000000004</v>
      </c>
      <c r="M114" s="3"/>
      <c r="N114" s="3"/>
      <c r="O114" s="3">
        <v>4934.1000000000004</v>
      </c>
      <c r="P114" s="3">
        <v>4934.1000000000004</v>
      </c>
    </row>
    <row r="115" spans="2:16" x14ac:dyDescent="0.25">
      <c r="D115" t="s">
        <v>7</v>
      </c>
      <c r="E115" s="3"/>
      <c r="F115" s="3"/>
      <c r="G115" s="3"/>
      <c r="H115" s="3">
        <v>29531.1</v>
      </c>
      <c r="I115" s="3">
        <v>29531.1</v>
      </c>
      <c r="J115" s="3"/>
      <c r="K115" s="3"/>
      <c r="L115" s="3"/>
      <c r="M115" s="3">
        <v>5599.86</v>
      </c>
      <c r="N115" s="3"/>
      <c r="O115" s="3">
        <v>5599.86</v>
      </c>
      <c r="P115" s="3">
        <v>35130.959999999999</v>
      </c>
    </row>
    <row r="116" spans="2:16" x14ac:dyDescent="0.25">
      <c r="C116" t="s">
        <v>40</v>
      </c>
      <c r="E116" s="3"/>
      <c r="F116" s="3"/>
      <c r="G116" s="3"/>
      <c r="H116" s="3">
        <v>29531.1</v>
      </c>
      <c r="I116" s="3">
        <v>29531.1</v>
      </c>
      <c r="J116" s="3"/>
      <c r="K116" s="3"/>
      <c r="L116" s="3">
        <v>4934.1000000000004</v>
      </c>
      <c r="M116" s="3">
        <v>5599.86</v>
      </c>
      <c r="N116" s="3"/>
      <c r="O116" s="3">
        <v>10533.96</v>
      </c>
      <c r="P116" s="3">
        <v>40065.06</v>
      </c>
    </row>
    <row r="117" spans="2:16" x14ac:dyDescent="0.25">
      <c r="B117" t="s">
        <v>38</v>
      </c>
      <c r="E117" s="3">
        <v>134106821.10000001</v>
      </c>
      <c r="F117" s="3">
        <v>112154765.22</v>
      </c>
      <c r="G117" s="3">
        <v>97122583.960000008</v>
      </c>
      <c r="H117" s="3">
        <v>104524195.21000001</v>
      </c>
      <c r="I117" s="3">
        <v>447908365.48999989</v>
      </c>
      <c r="J117" s="3">
        <v>106315855.90000002</v>
      </c>
      <c r="K117" s="3">
        <v>126494127.96000001</v>
      </c>
      <c r="L117" s="3">
        <v>119394349.95000002</v>
      </c>
      <c r="M117" s="3">
        <v>108672832.17999998</v>
      </c>
      <c r="N117" s="3">
        <v>107223265.33</v>
      </c>
      <c r="O117" s="3">
        <v>568100431.32000029</v>
      </c>
      <c r="P117" s="3">
        <v>1016008796.8100001</v>
      </c>
    </row>
    <row r="118" spans="2:16" x14ac:dyDescent="0.25">
      <c r="B118" t="s">
        <v>4</v>
      </c>
      <c r="C118" t="s">
        <v>46</v>
      </c>
      <c r="D118" t="s">
        <v>11</v>
      </c>
      <c r="E118" s="3">
        <v>78062.449999999983</v>
      </c>
      <c r="F118" s="3">
        <v>401371.40000000008</v>
      </c>
      <c r="G118" s="3">
        <v>217611.15</v>
      </c>
      <c r="H118" s="3">
        <v>79994.8</v>
      </c>
      <c r="I118" s="3">
        <v>777039.79999999993</v>
      </c>
      <c r="J118" s="3">
        <v>117005.20000000001</v>
      </c>
      <c r="K118" s="3">
        <v>138613.54999999999</v>
      </c>
      <c r="L118" s="3">
        <v>73357.45</v>
      </c>
      <c r="M118" s="3">
        <v>41308.299999999996</v>
      </c>
      <c r="N118" s="3">
        <v>160618.70000000001</v>
      </c>
      <c r="O118" s="3">
        <v>530903.20000000007</v>
      </c>
      <c r="P118" s="3">
        <v>1307942.9999999998</v>
      </c>
    </row>
    <row r="119" spans="2:16" x14ac:dyDescent="0.25">
      <c r="D119" t="s">
        <v>9</v>
      </c>
      <c r="E119" s="3">
        <v>24044659.000000004</v>
      </c>
      <c r="F119" s="3">
        <v>22889702.34</v>
      </c>
      <c r="G119" s="3">
        <v>18757998.620000001</v>
      </c>
      <c r="H119" s="3">
        <v>23400371.84</v>
      </c>
      <c r="I119" s="3">
        <v>89092731.799999997</v>
      </c>
      <c r="J119" s="3">
        <v>26529312.730000008</v>
      </c>
      <c r="K119" s="3">
        <v>21205245.230000008</v>
      </c>
      <c r="L119" s="3">
        <v>21149504.179999996</v>
      </c>
      <c r="M119" s="3">
        <v>15170405.839999998</v>
      </c>
      <c r="N119" s="3">
        <v>33788654.809999995</v>
      </c>
      <c r="O119" s="3">
        <v>117843122.79000002</v>
      </c>
      <c r="P119" s="3">
        <v>206935854.58999977</v>
      </c>
    </row>
    <row r="120" spans="2:16" x14ac:dyDescent="0.25">
      <c r="D120" t="s">
        <v>10</v>
      </c>
      <c r="E120" s="3">
        <v>505864.60000000003</v>
      </c>
      <c r="F120" s="3">
        <v>500141.93000000005</v>
      </c>
      <c r="G120" s="3">
        <v>403794.68999999994</v>
      </c>
      <c r="H120" s="3">
        <v>919940.87</v>
      </c>
      <c r="I120" s="3">
        <v>2329742.0899999994</v>
      </c>
      <c r="J120" s="3">
        <v>2429439.39</v>
      </c>
      <c r="K120" s="3">
        <v>1737398.4499999997</v>
      </c>
      <c r="L120" s="3">
        <v>1269233.5399999998</v>
      </c>
      <c r="M120" s="3">
        <v>519057.55999999994</v>
      </c>
      <c r="N120" s="3">
        <v>1906432.6700000002</v>
      </c>
      <c r="O120" s="3">
        <v>7861561.6100000003</v>
      </c>
      <c r="P120" s="3">
        <v>10191303.699999996</v>
      </c>
    </row>
    <row r="121" spans="2:16" x14ac:dyDescent="0.25">
      <c r="C121" t="s">
        <v>40</v>
      </c>
      <c r="E121" s="3">
        <v>24628586.050000008</v>
      </c>
      <c r="F121" s="3">
        <v>23791215.670000002</v>
      </c>
      <c r="G121" s="3">
        <v>19379404.460000005</v>
      </c>
      <c r="H121" s="3">
        <v>24400307.510000002</v>
      </c>
      <c r="I121" s="3">
        <v>92199513.689999968</v>
      </c>
      <c r="J121" s="3">
        <v>29075757.320000008</v>
      </c>
      <c r="K121" s="3">
        <v>23081257.230000008</v>
      </c>
      <c r="L121" s="3">
        <v>22492095.169999994</v>
      </c>
      <c r="M121" s="3">
        <v>15730771.699999999</v>
      </c>
      <c r="N121" s="3">
        <v>35855706.18</v>
      </c>
      <c r="O121" s="3">
        <v>126235587.60000007</v>
      </c>
      <c r="P121" s="3">
        <v>218435101.2899996</v>
      </c>
    </row>
    <row r="122" spans="2:16" x14ac:dyDescent="0.25">
      <c r="C122" t="s">
        <v>33</v>
      </c>
      <c r="D122" t="s">
        <v>11</v>
      </c>
      <c r="E122" s="3">
        <v>1223069.77</v>
      </c>
      <c r="F122" s="3">
        <v>1585477.9600000002</v>
      </c>
      <c r="G122" s="3">
        <v>935517.77000000014</v>
      </c>
      <c r="H122" s="3">
        <v>917026.40000000026</v>
      </c>
      <c r="I122" s="3">
        <v>4661091.9000000004</v>
      </c>
      <c r="J122" s="3">
        <v>1876990.9099999995</v>
      </c>
      <c r="K122" s="3">
        <v>888126.62</v>
      </c>
      <c r="L122" s="3">
        <v>2185348.7099999995</v>
      </c>
      <c r="M122" s="3">
        <v>987241.5199999999</v>
      </c>
      <c r="N122" s="3">
        <v>1743912.3399999996</v>
      </c>
      <c r="O122" s="3">
        <v>7681620.1000000034</v>
      </c>
      <c r="P122" s="3">
        <v>12342711.999999996</v>
      </c>
    </row>
    <row r="123" spans="2:16" x14ac:dyDescent="0.25">
      <c r="D123" t="s">
        <v>9</v>
      </c>
      <c r="E123" s="3">
        <v>2663753.6800000002</v>
      </c>
      <c r="F123" s="3">
        <v>1718294.37</v>
      </c>
      <c r="G123" s="3">
        <v>1521671.7999999998</v>
      </c>
      <c r="H123" s="3">
        <v>1922246.6300000004</v>
      </c>
      <c r="I123" s="3">
        <v>7825966.4799999949</v>
      </c>
      <c r="J123" s="3">
        <v>1305527.0599999996</v>
      </c>
      <c r="K123" s="3">
        <v>1882353.0200000003</v>
      </c>
      <c r="L123" s="3">
        <v>1656561.14</v>
      </c>
      <c r="M123" s="3">
        <v>1581798.3399999996</v>
      </c>
      <c r="N123" s="3">
        <v>2201298.16</v>
      </c>
      <c r="O123" s="3">
        <v>8627537.7199999969</v>
      </c>
      <c r="P123" s="3">
        <v>16453504.199999988</v>
      </c>
    </row>
    <row r="124" spans="2:16" x14ac:dyDescent="0.25">
      <c r="D124" t="s">
        <v>10</v>
      </c>
      <c r="E124" s="3">
        <v>2148335.8900000006</v>
      </c>
      <c r="F124" s="3">
        <v>2683052.2000000007</v>
      </c>
      <c r="G124" s="3">
        <v>4218408.18</v>
      </c>
      <c r="H124" s="3">
        <v>3940170.4399999995</v>
      </c>
      <c r="I124" s="3">
        <v>12989966.710000008</v>
      </c>
      <c r="J124" s="3">
        <v>3775727.4500000007</v>
      </c>
      <c r="K124" s="3">
        <v>2917352.06</v>
      </c>
      <c r="L124" s="3">
        <v>3896489.1200000006</v>
      </c>
      <c r="M124" s="3">
        <v>2252616.79</v>
      </c>
      <c r="N124" s="3">
        <v>1884603.81</v>
      </c>
      <c r="O124" s="3">
        <v>14726789.23</v>
      </c>
      <c r="P124" s="3">
        <v>27716755.94000002</v>
      </c>
    </row>
    <row r="125" spans="2:16" x14ac:dyDescent="0.25">
      <c r="C125" t="s">
        <v>40</v>
      </c>
      <c r="E125" s="3">
        <v>6035159.3400000008</v>
      </c>
      <c r="F125" s="3">
        <v>5986824.5299999993</v>
      </c>
      <c r="G125" s="3">
        <v>6675597.7500000028</v>
      </c>
      <c r="H125" s="3">
        <v>6779443.4699999997</v>
      </c>
      <c r="I125" s="3">
        <v>25477025.089999996</v>
      </c>
      <c r="J125" s="3">
        <v>6958245.4200000027</v>
      </c>
      <c r="K125" s="3">
        <v>5687831.7000000011</v>
      </c>
      <c r="L125" s="3">
        <v>7738398.9700000044</v>
      </c>
      <c r="M125" s="3">
        <v>4821656.6499999994</v>
      </c>
      <c r="N125" s="3">
        <v>5829814.3100000005</v>
      </c>
      <c r="O125" s="3">
        <v>31035947.050000012</v>
      </c>
      <c r="P125" s="3">
        <v>56512972.140000023</v>
      </c>
    </row>
    <row r="126" spans="2:16" x14ac:dyDescent="0.25">
      <c r="C126" t="s">
        <v>18</v>
      </c>
      <c r="D126" t="s">
        <v>11</v>
      </c>
      <c r="E126" s="3">
        <v>1918075.6299999997</v>
      </c>
      <c r="F126" s="3">
        <v>1800101.7299999995</v>
      </c>
      <c r="G126" s="3">
        <v>1694299.5200000003</v>
      </c>
      <c r="H126" s="3">
        <v>1606540.41</v>
      </c>
      <c r="I126" s="3">
        <v>7019017.2899999991</v>
      </c>
      <c r="J126" s="3">
        <v>2007945.6599999992</v>
      </c>
      <c r="K126" s="3">
        <v>1807745.0699999994</v>
      </c>
      <c r="L126" s="3">
        <v>1450618.0799999991</v>
      </c>
      <c r="M126" s="3">
        <v>1820248.9899999995</v>
      </c>
      <c r="N126" s="3">
        <v>2466512.189999999</v>
      </c>
      <c r="O126" s="3">
        <v>9553069.9900000002</v>
      </c>
      <c r="P126" s="3">
        <v>16572087.280000014</v>
      </c>
    </row>
    <row r="127" spans="2:16" x14ac:dyDescent="0.25">
      <c r="D127" t="s">
        <v>9</v>
      </c>
      <c r="E127" s="3">
        <v>1394650.3300000003</v>
      </c>
      <c r="F127" s="3">
        <v>970645.54</v>
      </c>
      <c r="G127" s="3">
        <v>1025242.02</v>
      </c>
      <c r="H127" s="3">
        <v>1564127.6599999997</v>
      </c>
      <c r="I127" s="3">
        <v>4954665.55</v>
      </c>
      <c r="J127" s="3">
        <v>1298331.01</v>
      </c>
      <c r="K127" s="3">
        <v>1802237.93</v>
      </c>
      <c r="L127" s="3">
        <v>1738474.0300000005</v>
      </c>
      <c r="M127" s="3">
        <v>1145255.18</v>
      </c>
      <c r="N127" s="3">
        <v>1774982.6899999995</v>
      </c>
      <c r="O127" s="3">
        <v>7759280.8400000008</v>
      </c>
      <c r="P127" s="3">
        <v>12713946.389999995</v>
      </c>
    </row>
    <row r="128" spans="2:16" x14ac:dyDescent="0.25">
      <c r="D128" t="s">
        <v>10</v>
      </c>
      <c r="E128" s="3">
        <v>3169689.8100000005</v>
      </c>
      <c r="F128" s="3">
        <v>3321747.2400000007</v>
      </c>
      <c r="G128" s="3">
        <v>2433649.4700000002</v>
      </c>
      <c r="H128" s="3">
        <v>2851291.2499999995</v>
      </c>
      <c r="I128" s="3">
        <v>11776377.769999998</v>
      </c>
      <c r="J128" s="3">
        <v>2996822.0799999996</v>
      </c>
      <c r="K128" s="3">
        <v>2411577.5100000007</v>
      </c>
      <c r="L128" s="3">
        <v>2518260.39</v>
      </c>
      <c r="M128" s="3">
        <v>1805770.22</v>
      </c>
      <c r="N128" s="3">
        <v>5412613.9099999992</v>
      </c>
      <c r="O128" s="3">
        <v>15145044.109999994</v>
      </c>
      <c r="P128" s="3">
        <v>26921421.880000014</v>
      </c>
    </row>
    <row r="129" spans="2:16" x14ac:dyDescent="0.25">
      <c r="C129" t="s">
        <v>40</v>
      </c>
      <c r="E129" s="3">
        <v>6482415.7699999996</v>
      </c>
      <c r="F129" s="3">
        <v>6092494.5099999979</v>
      </c>
      <c r="G129" s="3">
        <v>5153191.01</v>
      </c>
      <c r="H129" s="3">
        <v>6021959.3199999966</v>
      </c>
      <c r="I129" s="3">
        <v>23750060.609999973</v>
      </c>
      <c r="J129" s="3">
        <v>6303098.7500000028</v>
      </c>
      <c r="K129" s="3">
        <v>6021560.5100000035</v>
      </c>
      <c r="L129" s="3">
        <v>5707352.5000000028</v>
      </c>
      <c r="M129" s="3">
        <v>4771274.3899999978</v>
      </c>
      <c r="N129" s="3">
        <v>9654108.790000001</v>
      </c>
      <c r="O129" s="3">
        <v>32457394.939999983</v>
      </c>
      <c r="P129" s="3">
        <v>56207455.550000027</v>
      </c>
    </row>
    <row r="130" spans="2:16" x14ac:dyDescent="0.25">
      <c r="C130" t="s">
        <v>45</v>
      </c>
      <c r="D130" t="s">
        <v>11</v>
      </c>
      <c r="E130" s="3">
        <v>1582880.35</v>
      </c>
      <c r="F130" s="3">
        <v>1731240.2000000002</v>
      </c>
      <c r="G130" s="3">
        <v>1877183.95</v>
      </c>
      <c r="H130" s="3">
        <v>1712840.9000000001</v>
      </c>
      <c r="I130" s="3">
        <v>6904145.3999999966</v>
      </c>
      <c r="J130" s="3">
        <v>1903978.4</v>
      </c>
      <c r="K130" s="3">
        <v>920457.8</v>
      </c>
      <c r="L130" s="3">
        <v>1816334.8</v>
      </c>
      <c r="M130" s="3">
        <v>1754732.95</v>
      </c>
      <c r="N130" s="3">
        <v>3538810.4</v>
      </c>
      <c r="O130" s="3">
        <v>9934314.3499999996</v>
      </c>
      <c r="P130" s="3">
        <v>16838459.749999996</v>
      </c>
    </row>
    <row r="131" spans="2:16" x14ac:dyDescent="0.25">
      <c r="D131" t="s">
        <v>9</v>
      </c>
      <c r="E131" s="3">
        <v>14371.74</v>
      </c>
      <c r="F131" s="3">
        <v>362174.04000000004</v>
      </c>
      <c r="G131" s="3">
        <v>140069.47</v>
      </c>
      <c r="H131" s="3">
        <v>325256.34000000003</v>
      </c>
      <c r="I131" s="3">
        <v>841871.58999999985</v>
      </c>
      <c r="J131" s="3">
        <v>265467.33000000007</v>
      </c>
      <c r="K131" s="3">
        <v>250156.34</v>
      </c>
      <c r="L131" s="3">
        <v>296320.90999999997</v>
      </c>
      <c r="M131" s="3">
        <v>74248.039999999994</v>
      </c>
      <c r="N131" s="3">
        <v>225259.49999999997</v>
      </c>
      <c r="O131" s="3">
        <v>1111452.1200000001</v>
      </c>
      <c r="P131" s="3">
        <v>1953323.71</v>
      </c>
    </row>
    <row r="132" spans="2:16" x14ac:dyDescent="0.25">
      <c r="D132" t="s">
        <v>10</v>
      </c>
      <c r="E132" s="3">
        <v>1943498.1200000003</v>
      </c>
      <c r="F132" s="3">
        <v>2066264.99</v>
      </c>
      <c r="G132" s="3">
        <v>2475795.7499999991</v>
      </c>
      <c r="H132" s="3">
        <v>1449637.15</v>
      </c>
      <c r="I132" s="3">
        <v>7935196.009999997</v>
      </c>
      <c r="J132" s="3">
        <v>1841479.6700000002</v>
      </c>
      <c r="K132" s="3">
        <v>1576810.1699999997</v>
      </c>
      <c r="L132" s="3">
        <v>1464536</v>
      </c>
      <c r="M132" s="3">
        <v>1872100.6599999997</v>
      </c>
      <c r="N132" s="3">
        <v>3991070.3300000005</v>
      </c>
      <c r="O132" s="3">
        <v>10745996.83</v>
      </c>
      <c r="P132" s="3">
        <v>18681192.840000011</v>
      </c>
    </row>
    <row r="133" spans="2:16" x14ac:dyDescent="0.25">
      <c r="C133" t="s">
        <v>40</v>
      </c>
      <c r="E133" s="3">
        <v>3540750.21</v>
      </c>
      <c r="F133" s="3">
        <v>4159679.23</v>
      </c>
      <c r="G133" s="3">
        <v>4493049.17</v>
      </c>
      <c r="H133" s="3">
        <v>3487734.3899999997</v>
      </c>
      <c r="I133" s="3">
        <v>15681213.000000006</v>
      </c>
      <c r="J133" s="3">
        <v>4010925.4000000008</v>
      </c>
      <c r="K133" s="3">
        <v>2747424.3100000005</v>
      </c>
      <c r="L133" s="3">
        <v>3577191.709999999</v>
      </c>
      <c r="M133" s="3">
        <v>3701081.6499999994</v>
      </c>
      <c r="N133" s="3">
        <v>7755140.2299999967</v>
      </c>
      <c r="O133" s="3">
        <v>21791763.300000001</v>
      </c>
      <c r="P133" s="3">
        <v>37472976.300000034</v>
      </c>
    </row>
    <row r="134" spans="2:16" x14ac:dyDescent="0.25">
      <c r="C134" t="s">
        <v>16</v>
      </c>
      <c r="D134" t="s">
        <v>11</v>
      </c>
      <c r="E134" s="3">
        <v>619440</v>
      </c>
      <c r="F134" s="3"/>
      <c r="G134" s="3"/>
      <c r="H134" s="3">
        <v>333960</v>
      </c>
      <c r="I134" s="3">
        <v>953400</v>
      </c>
      <c r="J134" s="3">
        <v>434800</v>
      </c>
      <c r="K134" s="3"/>
      <c r="L134" s="3"/>
      <c r="M134" s="3"/>
      <c r="N134" s="3">
        <v>411840</v>
      </c>
      <c r="O134" s="3">
        <v>846640</v>
      </c>
      <c r="P134" s="3">
        <v>1800040</v>
      </c>
    </row>
    <row r="135" spans="2:16" x14ac:dyDescent="0.25">
      <c r="C135" t="s">
        <v>40</v>
      </c>
      <c r="E135" s="3">
        <v>619440</v>
      </c>
      <c r="F135" s="3"/>
      <c r="G135" s="3"/>
      <c r="H135" s="3">
        <v>333960</v>
      </c>
      <c r="I135" s="3">
        <v>953400</v>
      </c>
      <c r="J135" s="3">
        <v>434800</v>
      </c>
      <c r="K135" s="3"/>
      <c r="L135" s="3"/>
      <c r="M135" s="3"/>
      <c r="N135" s="3">
        <v>411840</v>
      </c>
      <c r="O135" s="3">
        <v>846640</v>
      </c>
      <c r="P135" s="3">
        <v>1800040</v>
      </c>
    </row>
    <row r="136" spans="2:16" x14ac:dyDescent="0.25">
      <c r="C136" t="s">
        <v>36</v>
      </c>
      <c r="D136" t="s">
        <v>11</v>
      </c>
      <c r="E136" s="3">
        <v>52727.5</v>
      </c>
      <c r="F136" s="3">
        <v>26565.73</v>
      </c>
      <c r="G136" s="3">
        <v>15877.9</v>
      </c>
      <c r="H136" s="3">
        <v>61405.2</v>
      </c>
      <c r="I136" s="3">
        <v>156576.33000000002</v>
      </c>
      <c r="J136" s="3">
        <v>20467.5</v>
      </c>
      <c r="K136" s="3">
        <v>46012.5</v>
      </c>
      <c r="L136" s="3">
        <v>28218</v>
      </c>
      <c r="M136" s="3">
        <v>26139.15</v>
      </c>
      <c r="N136" s="3">
        <v>35425.949999999997</v>
      </c>
      <c r="O136" s="3">
        <v>156263.09999999998</v>
      </c>
      <c r="P136" s="3">
        <v>312839.43</v>
      </c>
    </row>
    <row r="137" spans="2:16" x14ac:dyDescent="0.25">
      <c r="D137" t="s">
        <v>9</v>
      </c>
      <c r="E137" s="3">
        <v>1390.5</v>
      </c>
      <c r="F137" s="3">
        <v>7410.7</v>
      </c>
      <c r="G137" s="3">
        <v>0.73</v>
      </c>
      <c r="H137" s="3">
        <v>1020</v>
      </c>
      <c r="I137" s="3">
        <v>9821.93</v>
      </c>
      <c r="J137" s="3"/>
      <c r="K137" s="3">
        <v>2860.02</v>
      </c>
      <c r="L137" s="3"/>
      <c r="M137" s="3">
        <v>3708.4</v>
      </c>
      <c r="N137" s="3">
        <v>12560.1</v>
      </c>
      <c r="O137" s="3">
        <v>19128.52</v>
      </c>
      <c r="P137" s="3">
        <v>28950.45</v>
      </c>
    </row>
    <row r="138" spans="2:16" x14ac:dyDescent="0.25">
      <c r="C138" t="s">
        <v>40</v>
      </c>
      <c r="E138" s="3">
        <v>54118</v>
      </c>
      <c r="F138" s="3">
        <v>33976.43</v>
      </c>
      <c r="G138" s="3">
        <v>15878.630000000001</v>
      </c>
      <c r="H138" s="3">
        <v>62425.2</v>
      </c>
      <c r="I138" s="3">
        <v>166398.26</v>
      </c>
      <c r="J138" s="3">
        <v>20467.5</v>
      </c>
      <c r="K138" s="3">
        <v>48872.520000000004</v>
      </c>
      <c r="L138" s="3">
        <v>28218</v>
      </c>
      <c r="M138" s="3">
        <v>29847.55</v>
      </c>
      <c r="N138" s="3">
        <v>47986.05</v>
      </c>
      <c r="O138" s="3">
        <v>175391.62</v>
      </c>
      <c r="P138" s="3">
        <v>341789.88000000006</v>
      </c>
    </row>
    <row r="139" spans="2:16" x14ac:dyDescent="0.25">
      <c r="C139" t="s">
        <v>24</v>
      </c>
      <c r="D139" t="s">
        <v>11</v>
      </c>
      <c r="E139" s="3"/>
      <c r="F139" s="3">
        <v>2390</v>
      </c>
      <c r="G139" s="3"/>
      <c r="H139" s="3"/>
      <c r="I139" s="3">
        <v>2390</v>
      </c>
      <c r="J139" s="3"/>
      <c r="K139" s="3">
        <v>315.8</v>
      </c>
      <c r="L139" s="3"/>
      <c r="M139" s="3"/>
      <c r="N139" s="3"/>
      <c r="O139" s="3">
        <v>315.8</v>
      </c>
      <c r="P139" s="3">
        <v>2705.8</v>
      </c>
    </row>
    <row r="140" spans="2:16" x14ac:dyDescent="0.25">
      <c r="C140" t="s">
        <v>40</v>
      </c>
      <c r="E140" s="3"/>
      <c r="F140" s="3">
        <v>2390</v>
      </c>
      <c r="G140" s="3"/>
      <c r="H140" s="3"/>
      <c r="I140" s="3">
        <v>2390</v>
      </c>
      <c r="J140" s="3"/>
      <c r="K140" s="3">
        <v>315.8</v>
      </c>
      <c r="L140" s="3"/>
      <c r="M140" s="3"/>
      <c r="N140" s="3"/>
      <c r="O140" s="3">
        <v>315.8</v>
      </c>
      <c r="P140" s="3">
        <v>2705.8</v>
      </c>
    </row>
    <row r="141" spans="2:16" x14ac:dyDescent="0.25">
      <c r="C141" t="s">
        <v>28</v>
      </c>
      <c r="D141" t="s">
        <v>11</v>
      </c>
      <c r="E141" s="3"/>
      <c r="F141" s="3"/>
      <c r="G141" s="3"/>
      <c r="H141" s="3"/>
      <c r="I141" s="3"/>
      <c r="J141" s="3"/>
      <c r="K141" s="3"/>
      <c r="L141" s="3"/>
      <c r="M141" s="3">
        <v>335</v>
      </c>
      <c r="N141" s="3"/>
      <c r="O141" s="3">
        <v>335</v>
      </c>
      <c r="P141" s="3">
        <v>335</v>
      </c>
    </row>
    <row r="142" spans="2:16" x14ac:dyDescent="0.25">
      <c r="C142" t="s">
        <v>40</v>
      </c>
      <c r="E142" s="3"/>
      <c r="F142" s="3"/>
      <c r="G142" s="3"/>
      <c r="H142" s="3"/>
      <c r="I142" s="3"/>
      <c r="J142" s="3"/>
      <c r="K142" s="3"/>
      <c r="L142" s="3"/>
      <c r="M142" s="3">
        <v>335</v>
      </c>
      <c r="N142" s="3"/>
      <c r="O142" s="3">
        <v>335</v>
      </c>
      <c r="P142" s="3">
        <v>335</v>
      </c>
    </row>
    <row r="143" spans="2:16" x14ac:dyDescent="0.25">
      <c r="B143" t="s">
        <v>39</v>
      </c>
      <c r="E143" s="3">
        <v>41360469.37000002</v>
      </c>
      <c r="F143" s="3">
        <v>40066580.370000027</v>
      </c>
      <c r="G143" s="3">
        <v>35717121.020000033</v>
      </c>
      <c r="H143" s="3">
        <v>41085829.890000112</v>
      </c>
      <c r="I143" s="3">
        <v>158230000.65000001</v>
      </c>
      <c r="J143" s="3">
        <v>46803294.390000053</v>
      </c>
      <c r="K143" s="3">
        <v>37587262.069999985</v>
      </c>
      <c r="L143" s="3">
        <v>39543256.350000031</v>
      </c>
      <c r="M143" s="3">
        <v>29054966.940000016</v>
      </c>
      <c r="N143" s="3">
        <v>59554595.56000004</v>
      </c>
      <c r="O143" s="3">
        <v>212543375.31000003</v>
      </c>
      <c r="P143" s="3">
        <v>370773375.9599998</v>
      </c>
    </row>
    <row r="144" spans="2:16" x14ac:dyDescent="0.25">
      <c r="B144" t="s">
        <v>0</v>
      </c>
      <c r="E144" s="3">
        <v>175467290.47000003</v>
      </c>
      <c r="F144" s="3">
        <v>152221345.59</v>
      </c>
      <c r="G144" s="3">
        <v>132839704.98</v>
      </c>
      <c r="H144" s="3">
        <v>145610025.10000011</v>
      </c>
      <c r="I144" s="3">
        <v>606138366.14000022</v>
      </c>
      <c r="J144" s="3">
        <v>153119150.29000005</v>
      </c>
      <c r="K144" s="3">
        <v>164081390.03000003</v>
      </c>
      <c r="L144" s="3">
        <v>158937606.30000004</v>
      </c>
      <c r="M144" s="3">
        <v>137727799.12000003</v>
      </c>
      <c r="N144" s="3">
        <v>166777860.89000002</v>
      </c>
      <c r="O144" s="3">
        <v>780643806.62999988</v>
      </c>
      <c r="P144" s="3">
        <v>1386782172.7700005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F0E09-7594-4114-A105-FCDC2722A136}">
  <dimension ref="B7:H8225"/>
  <sheetViews>
    <sheetView showGridLines="0" zoomScale="85" zoomScaleNormal="85" workbookViewId="0">
      <selection activeCell="E12" sqref="E12"/>
    </sheetView>
  </sheetViews>
  <sheetFormatPr defaultRowHeight="15" x14ac:dyDescent="0.25"/>
  <cols>
    <col min="1" max="1" width="4.5703125" customWidth="1"/>
    <col min="2" max="2" width="23.140625" customWidth="1"/>
    <col min="3" max="3" width="16.42578125" bestFit="1" customWidth="1"/>
    <col min="4" max="4" width="20.42578125" customWidth="1"/>
    <col min="5" max="5" width="19.5703125" customWidth="1"/>
    <col min="6" max="6" width="21.140625" customWidth="1"/>
    <col min="7" max="7" width="16.42578125" customWidth="1"/>
    <col min="8" max="8" width="12" style="3" bestFit="1" customWidth="1"/>
    <col min="9" max="9" width="14.5703125" customWidth="1"/>
    <col min="10" max="10" width="12" customWidth="1"/>
    <col min="11" max="11" width="4.140625" customWidth="1"/>
  </cols>
  <sheetData>
    <row r="7" spans="2:8" ht="24.75" customHeight="1" x14ac:dyDescent="0.25"/>
    <row r="9" spans="2:8" x14ac:dyDescent="0.25">
      <c r="B9" s="1" t="s">
        <v>13</v>
      </c>
      <c r="C9" s="1" t="s">
        <v>34</v>
      </c>
      <c r="D9" s="1" t="s">
        <v>14</v>
      </c>
      <c r="E9" s="1" t="s">
        <v>35</v>
      </c>
      <c r="F9" s="1" t="s">
        <v>4478</v>
      </c>
      <c r="G9" t="s">
        <v>2444</v>
      </c>
      <c r="H9" t="s">
        <v>37</v>
      </c>
    </row>
    <row r="10" spans="2:8" x14ac:dyDescent="0.25">
      <c r="B10" t="s">
        <v>8</v>
      </c>
      <c r="C10" t="s">
        <v>2992</v>
      </c>
      <c r="D10" t="s">
        <v>17</v>
      </c>
      <c r="E10" t="s">
        <v>2993</v>
      </c>
      <c r="F10">
        <v>100</v>
      </c>
      <c r="G10" s="6">
        <v>4363200</v>
      </c>
      <c r="H10" s="3">
        <v>99.999147736585044</v>
      </c>
    </row>
    <row r="11" spans="2:8" x14ac:dyDescent="0.25">
      <c r="B11" t="s">
        <v>8</v>
      </c>
      <c r="C11" t="s">
        <v>2525</v>
      </c>
      <c r="D11" t="s">
        <v>18</v>
      </c>
      <c r="E11" t="s">
        <v>2524</v>
      </c>
      <c r="F11">
        <v>100</v>
      </c>
      <c r="G11" s="6">
        <v>2547500</v>
      </c>
      <c r="H11" s="3">
        <v>99.567367826350392</v>
      </c>
    </row>
    <row r="12" spans="2:8" x14ac:dyDescent="0.25">
      <c r="B12" t="s">
        <v>8</v>
      </c>
      <c r="C12" t="s">
        <v>2768</v>
      </c>
      <c r="D12" t="s">
        <v>25</v>
      </c>
      <c r="E12" t="s">
        <v>2767</v>
      </c>
      <c r="F12">
        <v>1000</v>
      </c>
      <c r="G12" s="6">
        <v>2207000</v>
      </c>
      <c r="H12" s="3">
        <v>1010.2854263862756</v>
      </c>
    </row>
    <row r="13" spans="2:8" x14ac:dyDescent="0.25">
      <c r="B13" t="s">
        <v>8</v>
      </c>
      <c r="C13" t="s">
        <v>1361</v>
      </c>
      <c r="D13" t="s">
        <v>18</v>
      </c>
      <c r="E13" t="s">
        <v>170</v>
      </c>
      <c r="F13">
        <v>100</v>
      </c>
      <c r="G13" s="6">
        <v>2141100</v>
      </c>
      <c r="H13" s="3">
        <v>99.563413912917895</v>
      </c>
    </row>
    <row r="14" spans="2:8" x14ac:dyDescent="0.25">
      <c r="B14" t="s">
        <v>8</v>
      </c>
      <c r="C14" t="s">
        <v>342</v>
      </c>
      <c r="D14" t="s">
        <v>17</v>
      </c>
      <c r="E14" t="s">
        <v>343</v>
      </c>
      <c r="F14">
        <v>1000</v>
      </c>
      <c r="G14" s="6">
        <v>2054000</v>
      </c>
      <c r="H14" s="3">
        <v>97.822895703877663</v>
      </c>
    </row>
    <row r="15" spans="2:8" x14ac:dyDescent="0.25">
      <c r="B15" t="s">
        <v>8</v>
      </c>
      <c r="C15" t="s">
        <v>51</v>
      </c>
      <c r="D15" t="s">
        <v>17</v>
      </c>
      <c r="E15" t="s">
        <v>52</v>
      </c>
      <c r="F15">
        <v>100</v>
      </c>
      <c r="G15" s="6">
        <v>2049500</v>
      </c>
      <c r="H15" s="3">
        <v>100.2089606446084</v>
      </c>
    </row>
    <row r="16" spans="2:8" x14ac:dyDescent="0.25">
      <c r="B16" t="s">
        <v>8</v>
      </c>
      <c r="C16" t="s">
        <v>2213</v>
      </c>
      <c r="D16" t="s">
        <v>25</v>
      </c>
      <c r="E16" t="s">
        <v>118</v>
      </c>
      <c r="F16">
        <v>1000</v>
      </c>
      <c r="G16" s="6">
        <v>2037000</v>
      </c>
      <c r="H16" s="3">
        <v>999.21965476190474</v>
      </c>
    </row>
    <row r="17" spans="2:8" x14ac:dyDescent="0.25">
      <c r="B17" t="s">
        <v>8</v>
      </c>
      <c r="C17" t="s">
        <v>1576</v>
      </c>
      <c r="D17" t="s">
        <v>33</v>
      </c>
      <c r="E17" t="s">
        <v>1100</v>
      </c>
      <c r="F17">
        <v>1000</v>
      </c>
      <c r="G17" s="6">
        <v>2004000</v>
      </c>
      <c r="H17" s="3">
        <v>500.43227091633469</v>
      </c>
    </row>
    <row r="18" spans="2:8" x14ac:dyDescent="0.25">
      <c r="B18" t="s">
        <v>8</v>
      </c>
      <c r="C18" t="s">
        <v>3453</v>
      </c>
      <c r="D18" t="s">
        <v>17</v>
      </c>
      <c r="E18" t="s">
        <v>1556</v>
      </c>
      <c r="F18">
        <v>1000</v>
      </c>
      <c r="G18" s="6">
        <v>2000000</v>
      </c>
      <c r="H18" s="3">
        <v>100.69499999999999</v>
      </c>
    </row>
    <row r="19" spans="2:8" x14ac:dyDescent="0.25">
      <c r="B19" t="s">
        <v>8</v>
      </c>
      <c r="C19" t="s">
        <v>49</v>
      </c>
      <c r="D19" t="s">
        <v>25</v>
      </c>
      <c r="E19" t="s">
        <v>50</v>
      </c>
      <c r="F19">
        <v>1000</v>
      </c>
      <c r="G19" s="6">
        <v>1776000</v>
      </c>
      <c r="H19" s="3">
        <v>1002.4143912652207</v>
      </c>
    </row>
    <row r="20" spans="2:8" x14ac:dyDescent="0.25">
      <c r="B20" t="s">
        <v>8</v>
      </c>
      <c r="C20" t="s">
        <v>2994</v>
      </c>
      <c r="D20" t="s">
        <v>30</v>
      </c>
      <c r="E20" t="s">
        <v>118</v>
      </c>
      <c r="F20">
        <v>1000</v>
      </c>
      <c r="G20" s="6">
        <v>1730000</v>
      </c>
      <c r="H20" s="3">
        <v>1005.0040401674596</v>
      </c>
    </row>
    <row r="21" spans="2:8" x14ac:dyDescent="0.25">
      <c r="B21" t="s">
        <v>8</v>
      </c>
      <c r="C21" t="s">
        <v>2691</v>
      </c>
      <c r="D21" t="s">
        <v>17</v>
      </c>
      <c r="E21" t="s">
        <v>821</v>
      </c>
      <c r="F21">
        <v>100</v>
      </c>
      <c r="G21" s="6">
        <v>1627500</v>
      </c>
      <c r="H21" s="3">
        <v>99.396273217684666</v>
      </c>
    </row>
    <row r="22" spans="2:8" x14ac:dyDescent="0.25">
      <c r="B22" t="s">
        <v>8</v>
      </c>
      <c r="C22" t="s">
        <v>199</v>
      </c>
      <c r="D22" t="s">
        <v>17</v>
      </c>
      <c r="E22" t="s">
        <v>101</v>
      </c>
      <c r="F22">
        <v>100</v>
      </c>
      <c r="G22" s="6">
        <v>1461500</v>
      </c>
      <c r="H22" s="3">
        <v>100.7568229799782</v>
      </c>
    </row>
    <row r="23" spans="2:8" x14ac:dyDescent="0.25">
      <c r="B23" t="s">
        <v>8</v>
      </c>
      <c r="C23" t="s">
        <v>2224</v>
      </c>
      <c r="D23" t="s">
        <v>33</v>
      </c>
      <c r="E23" t="s">
        <v>142</v>
      </c>
      <c r="F23">
        <v>100</v>
      </c>
      <c r="G23" s="6">
        <v>1384200</v>
      </c>
      <c r="H23" s="3">
        <v>99.079686799594327</v>
      </c>
    </row>
    <row r="24" spans="2:8" x14ac:dyDescent="0.25">
      <c r="B24" t="s">
        <v>8</v>
      </c>
      <c r="C24" t="s">
        <v>119</v>
      </c>
      <c r="D24" t="s">
        <v>25</v>
      </c>
      <c r="E24" t="s">
        <v>120</v>
      </c>
      <c r="F24">
        <v>1000</v>
      </c>
      <c r="G24" s="6">
        <v>1359000</v>
      </c>
      <c r="H24" s="3">
        <v>1001.2349884198422</v>
      </c>
    </row>
    <row r="25" spans="2:8" x14ac:dyDescent="0.25">
      <c r="B25" t="s">
        <v>8</v>
      </c>
      <c r="C25" t="s">
        <v>73</v>
      </c>
      <c r="D25" t="s">
        <v>36</v>
      </c>
      <c r="E25" t="s">
        <v>74</v>
      </c>
      <c r="F25">
        <v>1000</v>
      </c>
      <c r="G25" s="6">
        <v>1305000</v>
      </c>
      <c r="H25" s="3">
        <v>1040.0837830276437</v>
      </c>
    </row>
    <row r="26" spans="2:8" x14ac:dyDescent="0.25">
      <c r="B26" t="s">
        <v>8</v>
      </c>
      <c r="C26" t="s">
        <v>79</v>
      </c>
      <c r="D26" t="s">
        <v>36</v>
      </c>
      <c r="E26" t="s">
        <v>80</v>
      </c>
      <c r="F26">
        <v>1000</v>
      </c>
      <c r="G26" s="6">
        <v>1293000</v>
      </c>
      <c r="H26" s="3">
        <v>1040.6670002432602</v>
      </c>
    </row>
    <row r="27" spans="2:8" x14ac:dyDescent="0.25">
      <c r="B27" t="s">
        <v>8</v>
      </c>
      <c r="C27" t="s">
        <v>805</v>
      </c>
      <c r="D27" t="s">
        <v>33</v>
      </c>
      <c r="E27" t="s">
        <v>806</v>
      </c>
      <c r="F27">
        <v>100</v>
      </c>
      <c r="G27" s="6">
        <v>1269500</v>
      </c>
      <c r="H27" s="3">
        <v>100.49805307822913</v>
      </c>
    </row>
    <row r="28" spans="2:8" x14ac:dyDescent="0.25">
      <c r="B28" t="s">
        <v>8</v>
      </c>
      <c r="C28" t="s">
        <v>556</v>
      </c>
      <c r="D28" t="s">
        <v>33</v>
      </c>
      <c r="E28" t="s">
        <v>557</v>
      </c>
      <c r="F28">
        <v>100</v>
      </c>
      <c r="G28" s="6">
        <v>1202300</v>
      </c>
      <c r="H28" s="3">
        <v>101.02769307210893</v>
      </c>
    </row>
    <row r="29" spans="2:8" x14ac:dyDescent="0.25">
      <c r="B29" t="s">
        <v>8</v>
      </c>
      <c r="C29" t="s">
        <v>59</v>
      </c>
      <c r="D29" t="s">
        <v>36</v>
      </c>
      <c r="E29" t="s">
        <v>60</v>
      </c>
      <c r="F29">
        <v>1000</v>
      </c>
      <c r="G29" s="6">
        <v>1191000</v>
      </c>
      <c r="H29" s="3">
        <v>1108.6069817084324</v>
      </c>
    </row>
    <row r="30" spans="2:8" x14ac:dyDescent="0.25">
      <c r="B30" t="s">
        <v>8</v>
      </c>
      <c r="C30" t="s">
        <v>1241</v>
      </c>
      <c r="D30" t="s">
        <v>33</v>
      </c>
      <c r="E30" t="s">
        <v>544</v>
      </c>
      <c r="F30">
        <v>100</v>
      </c>
      <c r="G30" s="6">
        <v>1150000</v>
      </c>
      <c r="H30" s="3">
        <v>42.757407407407406</v>
      </c>
    </row>
    <row r="31" spans="2:8" x14ac:dyDescent="0.25">
      <c r="B31" t="s">
        <v>8</v>
      </c>
      <c r="C31" t="s">
        <v>391</v>
      </c>
      <c r="D31" t="s">
        <v>45</v>
      </c>
      <c r="E31" t="s">
        <v>74</v>
      </c>
      <c r="F31">
        <v>100</v>
      </c>
      <c r="G31" s="6">
        <v>1124100</v>
      </c>
      <c r="H31" s="3">
        <v>107.33135321438563</v>
      </c>
    </row>
    <row r="32" spans="2:8" x14ac:dyDescent="0.25">
      <c r="B32" t="s">
        <v>8</v>
      </c>
      <c r="C32" t="s">
        <v>2996</v>
      </c>
      <c r="D32" t="s">
        <v>33</v>
      </c>
      <c r="E32" t="s">
        <v>2997</v>
      </c>
      <c r="F32">
        <v>100</v>
      </c>
      <c r="G32" s="6">
        <v>1112000</v>
      </c>
      <c r="H32" s="3">
        <v>100.04357149544971</v>
      </c>
    </row>
    <row r="33" spans="2:8" x14ac:dyDescent="0.25">
      <c r="B33" t="s">
        <v>8</v>
      </c>
      <c r="C33" t="s">
        <v>87</v>
      </c>
      <c r="D33" t="s">
        <v>45</v>
      </c>
      <c r="E33" t="s">
        <v>74</v>
      </c>
      <c r="F33">
        <v>1000</v>
      </c>
      <c r="G33" s="6">
        <v>1080000</v>
      </c>
      <c r="H33" s="3">
        <v>1061.6767460111819</v>
      </c>
    </row>
    <row r="34" spans="2:8" x14ac:dyDescent="0.25">
      <c r="B34" t="s">
        <v>8</v>
      </c>
      <c r="C34" t="s">
        <v>61</v>
      </c>
      <c r="D34" t="s">
        <v>27</v>
      </c>
      <c r="E34" t="s">
        <v>62</v>
      </c>
      <c r="F34">
        <v>1000</v>
      </c>
      <c r="G34" s="6">
        <v>1034000</v>
      </c>
      <c r="H34" s="3">
        <v>1017.9323815971735</v>
      </c>
    </row>
    <row r="35" spans="2:8" x14ac:dyDescent="0.25">
      <c r="B35" t="s">
        <v>8</v>
      </c>
      <c r="C35" t="s">
        <v>2687</v>
      </c>
      <c r="D35" t="s">
        <v>33</v>
      </c>
      <c r="E35" t="s">
        <v>2688</v>
      </c>
      <c r="F35">
        <v>100</v>
      </c>
      <c r="G35" s="6">
        <v>1005000</v>
      </c>
      <c r="H35" s="3">
        <v>99.478944258518496</v>
      </c>
    </row>
    <row r="36" spans="2:8" x14ac:dyDescent="0.25">
      <c r="B36" t="s">
        <v>8</v>
      </c>
      <c r="C36" t="s">
        <v>136</v>
      </c>
      <c r="D36" t="s">
        <v>33</v>
      </c>
      <c r="E36" t="s">
        <v>137</v>
      </c>
      <c r="F36">
        <v>100</v>
      </c>
      <c r="G36" s="6">
        <v>982300</v>
      </c>
      <c r="H36" s="3">
        <v>99.859052020455039</v>
      </c>
    </row>
    <row r="37" spans="2:8" x14ac:dyDescent="0.25">
      <c r="B37" t="s">
        <v>8</v>
      </c>
      <c r="C37" t="s">
        <v>161</v>
      </c>
      <c r="D37" t="s">
        <v>25</v>
      </c>
      <c r="E37" t="s">
        <v>162</v>
      </c>
      <c r="F37">
        <v>1000</v>
      </c>
      <c r="G37" s="6">
        <v>979000</v>
      </c>
      <c r="H37" s="3">
        <v>983.82347218407483</v>
      </c>
    </row>
    <row r="38" spans="2:8" x14ac:dyDescent="0.25">
      <c r="B38" t="s">
        <v>8</v>
      </c>
      <c r="C38" t="s">
        <v>71</v>
      </c>
      <c r="D38" t="s">
        <v>45</v>
      </c>
      <c r="E38" t="s">
        <v>72</v>
      </c>
      <c r="F38" t="s">
        <v>4479</v>
      </c>
      <c r="G38" s="6">
        <v>957861.8</v>
      </c>
      <c r="H38" s="3">
        <v>14.374242424242425</v>
      </c>
    </row>
    <row r="39" spans="2:8" x14ac:dyDescent="0.25">
      <c r="B39" t="s">
        <v>8</v>
      </c>
      <c r="C39" t="s">
        <v>351</v>
      </c>
      <c r="D39" t="s">
        <v>24</v>
      </c>
      <c r="E39" t="s">
        <v>352</v>
      </c>
      <c r="F39">
        <v>1000</v>
      </c>
      <c r="G39" s="6">
        <v>887000</v>
      </c>
      <c r="H39" s="3">
        <v>999.98262361941966</v>
      </c>
    </row>
    <row r="40" spans="2:8" x14ac:dyDescent="0.25">
      <c r="B40" t="s">
        <v>8</v>
      </c>
      <c r="C40" t="s">
        <v>75</v>
      </c>
      <c r="D40" t="s">
        <v>25</v>
      </c>
      <c r="E40" t="s">
        <v>76</v>
      </c>
      <c r="F40">
        <v>1000</v>
      </c>
      <c r="G40" s="6">
        <v>885000</v>
      </c>
      <c r="H40" s="3">
        <v>989.49816943342921</v>
      </c>
    </row>
    <row r="41" spans="2:8" x14ac:dyDescent="0.25">
      <c r="B41" t="s">
        <v>8</v>
      </c>
      <c r="C41" t="s">
        <v>65</v>
      </c>
      <c r="D41" t="s">
        <v>36</v>
      </c>
      <c r="E41" t="s">
        <v>66</v>
      </c>
      <c r="F41">
        <v>1000</v>
      </c>
      <c r="G41" s="6">
        <v>850000</v>
      </c>
      <c r="H41" s="3">
        <v>1004.1320638312305</v>
      </c>
    </row>
    <row r="42" spans="2:8" x14ac:dyDescent="0.25">
      <c r="B42" t="s">
        <v>8</v>
      </c>
      <c r="C42" t="s">
        <v>153</v>
      </c>
      <c r="D42" t="s">
        <v>30</v>
      </c>
      <c r="E42" t="s">
        <v>154</v>
      </c>
      <c r="F42">
        <v>1000</v>
      </c>
      <c r="G42" s="6">
        <v>834000</v>
      </c>
      <c r="H42" s="3">
        <v>990.2549898963091</v>
      </c>
    </row>
    <row r="43" spans="2:8" x14ac:dyDescent="0.25">
      <c r="B43" t="s">
        <v>8</v>
      </c>
      <c r="C43" t="s">
        <v>365</v>
      </c>
      <c r="D43" t="s">
        <v>25</v>
      </c>
      <c r="E43" t="s">
        <v>366</v>
      </c>
      <c r="F43">
        <v>1000</v>
      </c>
      <c r="G43" s="6">
        <v>817000</v>
      </c>
      <c r="H43" s="3">
        <v>994.04266965574573</v>
      </c>
    </row>
    <row r="44" spans="2:8" x14ac:dyDescent="0.25">
      <c r="B44" t="s">
        <v>8</v>
      </c>
      <c r="C44" t="s">
        <v>3056</v>
      </c>
      <c r="D44" t="s">
        <v>33</v>
      </c>
      <c r="E44" t="s">
        <v>3057</v>
      </c>
      <c r="F44">
        <v>100</v>
      </c>
      <c r="G44" s="6">
        <v>812600</v>
      </c>
      <c r="H44" s="3">
        <v>99.427760326196108</v>
      </c>
    </row>
    <row r="45" spans="2:8" x14ac:dyDescent="0.25">
      <c r="B45" t="s">
        <v>8</v>
      </c>
      <c r="C45" t="s">
        <v>94</v>
      </c>
      <c r="D45" t="s">
        <v>36</v>
      </c>
      <c r="E45" t="s">
        <v>95</v>
      </c>
      <c r="F45">
        <v>1000</v>
      </c>
      <c r="G45" s="6">
        <v>757000</v>
      </c>
      <c r="H45" s="3">
        <v>1046.8844110348855</v>
      </c>
    </row>
    <row r="46" spans="2:8" x14ac:dyDescent="0.25">
      <c r="B46" t="s">
        <v>8</v>
      </c>
      <c r="C46" t="s">
        <v>57</v>
      </c>
      <c r="D46" t="s">
        <v>36</v>
      </c>
      <c r="E46" t="s">
        <v>58</v>
      </c>
      <c r="F46">
        <v>1000</v>
      </c>
      <c r="G46" s="6">
        <v>755000</v>
      </c>
      <c r="H46" s="3">
        <v>1005.9675662785155</v>
      </c>
    </row>
    <row r="47" spans="2:8" x14ac:dyDescent="0.25">
      <c r="B47" t="s">
        <v>8</v>
      </c>
      <c r="C47" t="s">
        <v>778</v>
      </c>
      <c r="D47" t="s">
        <v>46</v>
      </c>
      <c r="E47" t="s">
        <v>779</v>
      </c>
      <c r="F47">
        <v>100</v>
      </c>
      <c r="G47" s="6">
        <v>749300</v>
      </c>
      <c r="H47" s="3">
        <v>99.915888095088803</v>
      </c>
    </row>
    <row r="48" spans="2:8" x14ac:dyDescent="0.25">
      <c r="B48" t="s">
        <v>8</v>
      </c>
      <c r="C48" t="s">
        <v>339</v>
      </c>
      <c r="D48" t="s">
        <v>33</v>
      </c>
      <c r="E48" t="s">
        <v>340</v>
      </c>
      <c r="F48">
        <v>99.35</v>
      </c>
      <c r="G48" s="6">
        <v>726447.2</v>
      </c>
      <c r="H48" s="3">
        <v>100.55625907355353</v>
      </c>
    </row>
    <row r="49" spans="2:8" x14ac:dyDescent="0.25">
      <c r="B49" t="s">
        <v>8</v>
      </c>
      <c r="C49" t="s">
        <v>144</v>
      </c>
      <c r="D49" t="s">
        <v>18</v>
      </c>
      <c r="E49" t="s">
        <v>145</v>
      </c>
      <c r="F49">
        <v>1000</v>
      </c>
      <c r="G49" s="6">
        <v>704000</v>
      </c>
      <c r="H49" s="3">
        <v>1008.1002860315024</v>
      </c>
    </row>
    <row r="50" spans="2:8" x14ac:dyDescent="0.25">
      <c r="B50" t="s">
        <v>8</v>
      </c>
      <c r="C50" t="s">
        <v>3444</v>
      </c>
      <c r="D50" t="s">
        <v>17</v>
      </c>
      <c r="E50" t="s">
        <v>3443</v>
      </c>
      <c r="F50">
        <v>1000</v>
      </c>
      <c r="G50" s="6">
        <v>700000</v>
      </c>
      <c r="H50" s="3">
        <v>104.44624999999999</v>
      </c>
    </row>
    <row r="51" spans="2:8" x14ac:dyDescent="0.25">
      <c r="B51" t="s">
        <v>8</v>
      </c>
      <c r="C51" t="s">
        <v>151</v>
      </c>
      <c r="D51" t="s">
        <v>30</v>
      </c>
      <c r="E51" t="s">
        <v>152</v>
      </c>
      <c r="F51">
        <v>1000</v>
      </c>
      <c r="G51" s="6">
        <v>699000</v>
      </c>
      <c r="H51" s="3">
        <v>992.54529613376087</v>
      </c>
    </row>
    <row r="52" spans="2:8" x14ac:dyDescent="0.25">
      <c r="B52" t="s">
        <v>8</v>
      </c>
      <c r="C52" t="s">
        <v>63</v>
      </c>
      <c r="D52" t="s">
        <v>25</v>
      </c>
      <c r="E52" t="s">
        <v>64</v>
      </c>
      <c r="F52">
        <v>1000</v>
      </c>
      <c r="G52" s="6">
        <v>697000</v>
      </c>
      <c r="H52" s="3">
        <v>1001.1125362465676</v>
      </c>
    </row>
    <row r="53" spans="2:8" x14ac:dyDescent="0.25">
      <c r="B53" t="s">
        <v>8</v>
      </c>
      <c r="C53" t="s">
        <v>92</v>
      </c>
      <c r="D53" t="s">
        <v>25</v>
      </c>
      <c r="E53" t="s">
        <v>93</v>
      </c>
      <c r="F53">
        <v>980</v>
      </c>
      <c r="G53" s="6">
        <v>680120</v>
      </c>
      <c r="H53" s="3">
        <v>1004.3830682187341</v>
      </c>
    </row>
    <row r="54" spans="2:8" x14ac:dyDescent="0.25">
      <c r="B54" t="s">
        <v>8</v>
      </c>
      <c r="C54" t="s">
        <v>2565</v>
      </c>
      <c r="D54" t="s">
        <v>18</v>
      </c>
      <c r="E54" t="s">
        <v>2564</v>
      </c>
      <c r="F54">
        <v>100</v>
      </c>
      <c r="G54" s="6">
        <v>679500</v>
      </c>
      <c r="H54" s="3">
        <v>99.982576626473204</v>
      </c>
    </row>
    <row r="55" spans="2:8" x14ac:dyDescent="0.25">
      <c r="B55" t="s">
        <v>8</v>
      </c>
      <c r="C55" t="s">
        <v>128</v>
      </c>
      <c r="D55" t="s">
        <v>25</v>
      </c>
      <c r="E55" t="s">
        <v>129</v>
      </c>
      <c r="F55">
        <v>1000</v>
      </c>
      <c r="G55" s="6">
        <v>677000</v>
      </c>
      <c r="H55" s="3">
        <v>995.89534473586014</v>
      </c>
    </row>
    <row r="56" spans="2:8" x14ac:dyDescent="0.25">
      <c r="B56" t="s">
        <v>8</v>
      </c>
      <c r="C56" t="s">
        <v>100</v>
      </c>
      <c r="D56" t="s">
        <v>17</v>
      </c>
      <c r="E56" t="s">
        <v>101</v>
      </c>
      <c r="F56">
        <v>1000</v>
      </c>
      <c r="G56" s="6">
        <v>672000</v>
      </c>
      <c r="H56" s="3">
        <v>1005.7512204570792</v>
      </c>
    </row>
    <row r="57" spans="2:8" x14ac:dyDescent="0.25">
      <c r="B57" t="s">
        <v>8</v>
      </c>
      <c r="C57" t="s">
        <v>2217</v>
      </c>
      <c r="D57" t="s">
        <v>25</v>
      </c>
      <c r="E57" t="s">
        <v>2218</v>
      </c>
      <c r="F57">
        <v>1000</v>
      </c>
      <c r="G57" s="6">
        <v>670000</v>
      </c>
      <c r="H57" s="3">
        <v>1000.9181976727102</v>
      </c>
    </row>
    <row r="58" spans="2:8" x14ac:dyDescent="0.25">
      <c r="B58" t="s">
        <v>8</v>
      </c>
      <c r="C58" t="s">
        <v>258</v>
      </c>
      <c r="D58" t="s">
        <v>25</v>
      </c>
      <c r="E58" t="s">
        <v>259</v>
      </c>
      <c r="F58">
        <v>1000</v>
      </c>
      <c r="G58" s="6">
        <v>664000</v>
      </c>
      <c r="H58" s="3">
        <v>797.53006662737937</v>
      </c>
    </row>
    <row r="59" spans="2:8" x14ac:dyDescent="0.25">
      <c r="B59" t="s">
        <v>8</v>
      </c>
      <c r="C59" t="s">
        <v>1417</v>
      </c>
      <c r="D59" t="s">
        <v>18</v>
      </c>
      <c r="E59" t="s">
        <v>209</v>
      </c>
      <c r="F59">
        <v>100</v>
      </c>
      <c r="G59" s="6">
        <v>631800</v>
      </c>
      <c r="H59" s="3">
        <v>99.846799749989771</v>
      </c>
    </row>
    <row r="60" spans="2:8" x14ac:dyDescent="0.25">
      <c r="B60" t="s">
        <v>8</v>
      </c>
      <c r="C60" t="s">
        <v>666</v>
      </c>
      <c r="D60" t="s">
        <v>45</v>
      </c>
      <c r="E60" t="s">
        <v>667</v>
      </c>
      <c r="F60">
        <v>100</v>
      </c>
      <c r="G60" s="6">
        <v>623700</v>
      </c>
      <c r="H60" s="3">
        <v>99.650760527853436</v>
      </c>
    </row>
    <row r="61" spans="2:8" x14ac:dyDescent="0.25">
      <c r="B61" t="s">
        <v>8</v>
      </c>
      <c r="C61" t="s">
        <v>2214</v>
      </c>
      <c r="D61" t="s">
        <v>25</v>
      </c>
      <c r="E61" t="s">
        <v>2215</v>
      </c>
      <c r="F61">
        <v>1000</v>
      </c>
      <c r="G61" s="6">
        <v>622000</v>
      </c>
      <c r="H61" s="3">
        <v>982.3594669964956</v>
      </c>
    </row>
    <row r="62" spans="2:8" x14ac:dyDescent="0.25">
      <c r="B62" t="s">
        <v>8</v>
      </c>
      <c r="C62" t="s">
        <v>107</v>
      </c>
      <c r="D62" t="s">
        <v>36</v>
      </c>
      <c r="E62" t="s">
        <v>108</v>
      </c>
      <c r="F62">
        <v>1000</v>
      </c>
      <c r="G62" s="6">
        <v>588000</v>
      </c>
      <c r="H62" s="3">
        <v>1053.2208819123302</v>
      </c>
    </row>
    <row r="63" spans="2:8" x14ac:dyDescent="0.25">
      <c r="B63" t="s">
        <v>8</v>
      </c>
      <c r="C63" t="s">
        <v>815</v>
      </c>
      <c r="D63" t="s">
        <v>36</v>
      </c>
      <c r="E63" t="s">
        <v>78</v>
      </c>
      <c r="F63">
        <v>1000</v>
      </c>
      <c r="G63" s="6">
        <v>586000</v>
      </c>
      <c r="H63" s="3">
        <v>1225.1817143765902</v>
      </c>
    </row>
    <row r="64" spans="2:8" x14ac:dyDescent="0.25">
      <c r="B64" t="s">
        <v>8</v>
      </c>
      <c r="C64" t="s">
        <v>219</v>
      </c>
      <c r="D64" t="s">
        <v>18</v>
      </c>
      <c r="E64" t="s">
        <v>220</v>
      </c>
      <c r="F64">
        <v>100</v>
      </c>
      <c r="G64" s="6">
        <v>582100</v>
      </c>
      <c r="H64" s="3">
        <v>97.235334135028353</v>
      </c>
    </row>
    <row r="65" spans="2:8" x14ac:dyDescent="0.25">
      <c r="B65" t="s">
        <v>8</v>
      </c>
      <c r="C65" t="s">
        <v>143</v>
      </c>
      <c r="D65" t="s">
        <v>18</v>
      </c>
      <c r="E65" t="s">
        <v>66</v>
      </c>
      <c r="F65">
        <v>100</v>
      </c>
      <c r="G65" s="6">
        <v>566400</v>
      </c>
      <c r="H65" s="3">
        <v>102.82624103007177</v>
      </c>
    </row>
    <row r="66" spans="2:8" x14ac:dyDescent="0.25">
      <c r="B66" t="s">
        <v>8</v>
      </c>
      <c r="C66" t="s">
        <v>167</v>
      </c>
      <c r="D66" t="s">
        <v>33</v>
      </c>
      <c r="E66" t="s">
        <v>168</v>
      </c>
      <c r="F66">
        <v>100</v>
      </c>
      <c r="G66" s="6">
        <v>533000</v>
      </c>
      <c r="H66" s="3">
        <v>100.60291538616885</v>
      </c>
    </row>
    <row r="67" spans="2:8" x14ac:dyDescent="0.25">
      <c r="B67" t="s">
        <v>8</v>
      </c>
      <c r="C67" t="s">
        <v>90</v>
      </c>
      <c r="D67" t="s">
        <v>25</v>
      </c>
      <c r="E67" t="s">
        <v>91</v>
      </c>
      <c r="F67">
        <v>1000</v>
      </c>
      <c r="G67" s="6">
        <v>532000</v>
      </c>
      <c r="H67" s="3">
        <v>1000.5477998456943</v>
      </c>
    </row>
    <row r="68" spans="2:8" x14ac:dyDescent="0.25">
      <c r="B68" t="s">
        <v>8</v>
      </c>
      <c r="C68" t="s">
        <v>690</v>
      </c>
      <c r="D68" t="s">
        <v>33</v>
      </c>
      <c r="E68" t="s">
        <v>691</v>
      </c>
      <c r="F68">
        <v>1000</v>
      </c>
      <c r="G68" s="6">
        <v>531000</v>
      </c>
      <c r="H68" s="3">
        <v>697.57272073042964</v>
      </c>
    </row>
    <row r="69" spans="2:8" x14ac:dyDescent="0.25">
      <c r="B69" t="s">
        <v>8</v>
      </c>
      <c r="C69" t="s">
        <v>1117</v>
      </c>
      <c r="D69" t="s">
        <v>33</v>
      </c>
      <c r="E69" t="s">
        <v>1118</v>
      </c>
      <c r="F69">
        <v>100</v>
      </c>
      <c r="G69" s="6">
        <v>524800</v>
      </c>
      <c r="H69" s="3">
        <v>101.85778346814587</v>
      </c>
    </row>
    <row r="70" spans="2:8" x14ac:dyDescent="0.25">
      <c r="B70" t="s">
        <v>8</v>
      </c>
      <c r="C70" t="s">
        <v>236</v>
      </c>
      <c r="D70" t="s">
        <v>33</v>
      </c>
      <c r="E70" t="s">
        <v>237</v>
      </c>
      <c r="F70">
        <v>100</v>
      </c>
      <c r="G70" s="6">
        <v>515100</v>
      </c>
      <c r="H70" s="3">
        <v>96.167664953937589</v>
      </c>
    </row>
    <row r="71" spans="2:8" x14ac:dyDescent="0.25">
      <c r="B71" t="s">
        <v>8</v>
      </c>
      <c r="C71" t="s">
        <v>611</v>
      </c>
      <c r="D71" t="s">
        <v>24</v>
      </c>
      <c r="E71" t="s">
        <v>552</v>
      </c>
      <c r="F71">
        <v>1000</v>
      </c>
      <c r="G71" s="6">
        <v>507000</v>
      </c>
      <c r="H71" s="3">
        <v>990.2344451897618</v>
      </c>
    </row>
    <row r="72" spans="2:8" x14ac:dyDescent="0.25">
      <c r="B72" t="s">
        <v>8</v>
      </c>
      <c r="C72" t="s">
        <v>3027</v>
      </c>
      <c r="D72" t="s">
        <v>24</v>
      </c>
      <c r="E72" t="s">
        <v>3028</v>
      </c>
      <c r="F72">
        <v>1000</v>
      </c>
      <c r="G72" s="6">
        <v>505000</v>
      </c>
      <c r="H72" s="3">
        <v>1005.342578731751</v>
      </c>
    </row>
    <row r="73" spans="2:8" x14ac:dyDescent="0.25">
      <c r="B73" t="s">
        <v>8</v>
      </c>
      <c r="C73" t="s">
        <v>2742</v>
      </c>
      <c r="D73" t="s">
        <v>24</v>
      </c>
      <c r="E73" t="s">
        <v>1087</v>
      </c>
      <c r="F73">
        <v>1000</v>
      </c>
      <c r="G73" s="6">
        <v>505000</v>
      </c>
      <c r="H73" s="3">
        <v>1016.83</v>
      </c>
    </row>
    <row r="74" spans="2:8" x14ac:dyDescent="0.25">
      <c r="B74" t="s">
        <v>8</v>
      </c>
      <c r="C74" t="s">
        <v>465</v>
      </c>
      <c r="D74" t="s">
        <v>45</v>
      </c>
      <c r="E74" t="s">
        <v>466</v>
      </c>
      <c r="F74">
        <v>1000</v>
      </c>
      <c r="G74" s="6">
        <v>505000</v>
      </c>
      <c r="H74" s="3">
        <v>1017.1112499999999</v>
      </c>
    </row>
    <row r="75" spans="2:8" x14ac:dyDescent="0.25">
      <c r="B75" t="s">
        <v>8</v>
      </c>
      <c r="C75" t="s">
        <v>2219</v>
      </c>
      <c r="D75" t="s">
        <v>25</v>
      </c>
      <c r="E75" t="s">
        <v>2220</v>
      </c>
      <c r="F75">
        <v>1000</v>
      </c>
      <c r="G75" s="6">
        <v>500000</v>
      </c>
      <c r="H75" s="3">
        <v>763.319353465929</v>
      </c>
    </row>
    <row r="76" spans="2:8" x14ac:dyDescent="0.25">
      <c r="B76" t="s">
        <v>8</v>
      </c>
      <c r="C76" t="s">
        <v>2995</v>
      </c>
      <c r="D76" t="s">
        <v>36</v>
      </c>
      <c r="E76" t="s">
        <v>58</v>
      </c>
      <c r="F76">
        <v>1000</v>
      </c>
      <c r="G76" s="6">
        <v>496000</v>
      </c>
      <c r="H76" s="3">
        <v>1007.6899999999999</v>
      </c>
    </row>
    <row r="77" spans="2:8" x14ac:dyDescent="0.25">
      <c r="B77" t="s">
        <v>8</v>
      </c>
      <c r="C77" t="s">
        <v>105</v>
      </c>
      <c r="D77" t="s">
        <v>18</v>
      </c>
      <c r="E77" t="s">
        <v>106</v>
      </c>
      <c r="F77">
        <v>100</v>
      </c>
      <c r="G77" s="6">
        <v>492900</v>
      </c>
      <c r="H77" s="3">
        <v>101.15702959743486</v>
      </c>
    </row>
    <row r="78" spans="2:8" x14ac:dyDescent="0.25">
      <c r="B78" t="s">
        <v>8</v>
      </c>
      <c r="C78" t="s">
        <v>578</v>
      </c>
      <c r="D78" t="s">
        <v>33</v>
      </c>
      <c r="E78" t="s">
        <v>579</v>
      </c>
      <c r="F78">
        <v>100</v>
      </c>
      <c r="G78" s="6">
        <v>488900</v>
      </c>
      <c r="H78" s="3">
        <v>92.380506108515178</v>
      </c>
    </row>
    <row r="79" spans="2:8" x14ac:dyDescent="0.25">
      <c r="B79" t="s">
        <v>8</v>
      </c>
      <c r="C79" t="s">
        <v>774</v>
      </c>
      <c r="D79" t="s">
        <v>33</v>
      </c>
      <c r="E79" t="s">
        <v>775</v>
      </c>
      <c r="F79">
        <v>100</v>
      </c>
      <c r="G79" s="6">
        <v>482300</v>
      </c>
      <c r="H79" s="3">
        <v>99.962526534908349</v>
      </c>
    </row>
    <row r="80" spans="2:8" x14ac:dyDescent="0.25">
      <c r="B80" t="s">
        <v>8</v>
      </c>
      <c r="C80" t="s">
        <v>248</v>
      </c>
      <c r="D80" t="s">
        <v>18</v>
      </c>
      <c r="E80" t="s">
        <v>249</v>
      </c>
      <c r="F80">
        <v>100</v>
      </c>
      <c r="G80" s="6">
        <v>481700</v>
      </c>
      <c r="H80" s="3">
        <v>102.52015899254491</v>
      </c>
    </row>
    <row r="81" spans="2:8" x14ac:dyDescent="0.25">
      <c r="B81" t="s">
        <v>8</v>
      </c>
      <c r="C81" t="s">
        <v>189</v>
      </c>
      <c r="D81" t="s">
        <v>36</v>
      </c>
      <c r="E81" t="s">
        <v>190</v>
      </c>
      <c r="F81">
        <v>1000</v>
      </c>
      <c r="G81" s="6">
        <v>481000</v>
      </c>
      <c r="H81" s="3">
        <v>813.59380249952653</v>
      </c>
    </row>
    <row r="82" spans="2:8" x14ac:dyDescent="0.25">
      <c r="B82" t="s">
        <v>8</v>
      </c>
      <c r="C82" t="s">
        <v>315</v>
      </c>
      <c r="D82" t="s">
        <v>18</v>
      </c>
      <c r="E82" t="s">
        <v>316</v>
      </c>
      <c r="F82">
        <v>100</v>
      </c>
      <c r="G82" s="6">
        <v>476500</v>
      </c>
      <c r="H82" s="3">
        <v>95.372861144254287</v>
      </c>
    </row>
    <row r="83" spans="2:8" x14ac:dyDescent="0.25">
      <c r="B83" t="s">
        <v>8</v>
      </c>
      <c r="C83" t="s">
        <v>111</v>
      </c>
      <c r="D83" t="s">
        <v>36</v>
      </c>
      <c r="E83" t="s">
        <v>112</v>
      </c>
      <c r="F83">
        <v>1000</v>
      </c>
      <c r="G83" s="6">
        <v>473000</v>
      </c>
      <c r="H83" s="3">
        <v>1092.2968895998824</v>
      </c>
    </row>
    <row r="84" spans="2:8" x14ac:dyDescent="0.25">
      <c r="B84" t="s">
        <v>8</v>
      </c>
      <c r="C84" t="s">
        <v>2489</v>
      </c>
      <c r="D84" t="s">
        <v>18</v>
      </c>
      <c r="E84" t="s">
        <v>2488</v>
      </c>
      <c r="F84">
        <v>100</v>
      </c>
      <c r="G84" s="6">
        <v>467400</v>
      </c>
      <c r="H84" s="3">
        <v>99.970625868270304</v>
      </c>
    </row>
    <row r="85" spans="2:8" x14ac:dyDescent="0.25">
      <c r="B85" t="s">
        <v>8</v>
      </c>
      <c r="C85" t="s">
        <v>398</v>
      </c>
      <c r="D85" t="s">
        <v>24</v>
      </c>
      <c r="E85" t="s">
        <v>399</v>
      </c>
      <c r="F85">
        <v>1000</v>
      </c>
      <c r="G85" s="6">
        <v>461000</v>
      </c>
      <c r="H85" s="3">
        <v>999.06576427462483</v>
      </c>
    </row>
    <row r="86" spans="2:8" x14ac:dyDescent="0.25">
      <c r="B86" t="s">
        <v>8</v>
      </c>
      <c r="C86" t="s">
        <v>180</v>
      </c>
      <c r="D86" t="s">
        <v>36</v>
      </c>
      <c r="E86" t="s">
        <v>181</v>
      </c>
      <c r="F86">
        <v>1000</v>
      </c>
      <c r="G86" s="6">
        <v>458000</v>
      </c>
      <c r="H86" s="3">
        <v>991.03263156490573</v>
      </c>
    </row>
    <row r="87" spans="2:8" x14ac:dyDescent="0.25">
      <c r="B87" t="s">
        <v>8</v>
      </c>
      <c r="C87" t="s">
        <v>675</v>
      </c>
      <c r="D87" t="s">
        <v>45</v>
      </c>
      <c r="E87" t="s">
        <v>676</v>
      </c>
      <c r="F87">
        <v>1000</v>
      </c>
      <c r="G87" s="6">
        <v>457000</v>
      </c>
      <c r="H87" s="3">
        <v>950.41273127753311</v>
      </c>
    </row>
    <row r="88" spans="2:8" x14ac:dyDescent="0.25">
      <c r="B88" t="s">
        <v>8</v>
      </c>
      <c r="C88" t="s">
        <v>148</v>
      </c>
      <c r="D88" t="s">
        <v>45</v>
      </c>
      <c r="E88" t="s">
        <v>74</v>
      </c>
      <c r="F88">
        <v>1000</v>
      </c>
      <c r="G88" s="6">
        <v>457000</v>
      </c>
      <c r="H88" s="3">
        <v>1020.9695819347514</v>
      </c>
    </row>
    <row r="89" spans="2:8" x14ac:dyDescent="0.25">
      <c r="B89" t="s">
        <v>8</v>
      </c>
      <c r="C89" t="s">
        <v>694</v>
      </c>
      <c r="D89" t="s">
        <v>25</v>
      </c>
      <c r="E89" t="s">
        <v>695</v>
      </c>
      <c r="F89">
        <v>1000</v>
      </c>
      <c r="G89" s="6">
        <v>448000</v>
      </c>
      <c r="H89" s="3">
        <v>992.5519771912077</v>
      </c>
    </row>
    <row r="90" spans="2:8" x14ac:dyDescent="0.25">
      <c r="B90" t="s">
        <v>8</v>
      </c>
      <c r="C90" t="s">
        <v>668</v>
      </c>
      <c r="D90" t="s">
        <v>18</v>
      </c>
      <c r="E90" t="s">
        <v>669</v>
      </c>
      <c r="F90">
        <v>100</v>
      </c>
      <c r="G90" s="6">
        <v>445100</v>
      </c>
      <c r="H90" s="3">
        <v>99.884404020227223</v>
      </c>
    </row>
    <row r="91" spans="2:8" x14ac:dyDescent="0.25">
      <c r="B91" t="s">
        <v>8</v>
      </c>
      <c r="C91" t="s">
        <v>83</v>
      </c>
      <c r="D91" t="s">
        <v>46</v>
      </c>
      <c r="E91" t="s">
        <v>84</v>
      </c>
      <c r="F91">
        <v>100</v>
      </c>
      <c r="G91" s="6">
        <v>435000</v>
      </c>
      <c r="H91" s="3">
        <v>101.95841744186046</v>
      </c>
    </row>
    <row r="92" spans="2:8" x14ac:dyDescent="0.25">
      <c r="B92" t="s">
        <v>8</v>
      </c>
      <c r="C92" t="s">
        <v>288</v>
      </c>
      <c r="D92" t="s">
        <v>29</v>
      </c>
      <c r="E92" t="s">
        <v>289</v>
      </c>
      <c r="F92">
        <v>1000</v>
      </c>
      <c r="G92" s="6">
        <v>428000</v>
      </c>
      <c r="H92" s="3">
        <v>996.44306666666671</v>
      </c>
    </row>
    <row r="93" spans="2:8" x14ac:dyDescent="0.25">
      <c r="B93" t="s">
        <v>8</v>
      </c>
      <c r="C93" t="s">
        <v>2269</v>
      </c>
      <c r="D93" t="s">
        <v>30</v>
      </c>
      <c r="E93" t="s">
        <v>2270</v>
      </c>
      <c r="F93">
        <v>100</v>
      </c>
      <c r="G93" s="6">
        <v>423400</v>
      </c>
      <c r="H93" s="3">
        <v>99.566954435576775</v>
      </c>
    </row>
    <row r="94" spans="2:8" x14ac:dyDescent="0.25">
      <c r="B94" t="s">
        <v>8</v>
      </c>
      <c r="C94" t="s">
        <v>260</v>
      </c>
      <c r="D94" t="s">
        <v>36</v>
      </c>
      <c r="E94" t="s">
        <v>261</v>
      </c>
      <c r="F94">
        <v>1000</v>
      </c>
      <c r="G94" s="6">
        <v>420000</v>
      </c>
      <c r="H94" s="3">
        <v>1032.1027533333333</v>
      </c>
    </row>
    <row r="95" spans="2:8" x14ac:dyDescent="0.25">
      <c r="B95" t="s">
        <v>8</v>
      </c>
      <c r="C95" t="s">
        <v>178</v>
      </c>
      <c r="D95" t="s">
        <v>36</v>
      </c>
      <c r="E95" t="s">
        <v>179</v>
      </c>
      <c r="F95">
        <v>1000</v>
      </c>
      <c r="G95" s="6">
        <v>416000</v>
      </c>
      <c r="H95" s="3">
        <v>1018.5754458129165</v>
      </c>
    </row>
    <row r="96" spans="2:8" x14ac:dyDescent="0.25">
      <c r="B96" t="s">
        <v>8</v>
      </c>
      <c r="C96" t="s">
        <v>121</v>
      </c>
      <c r="D96" t="s">
        <v>25</v>
      </c>
      <c r="E96" t="s">
        <v>122</v>
      </c>
      <c r="F96">
        <v>1000</v>
      </c>
      <c r="G96" s="6">
        <v>415000</v>
      </c>
      <c r="H96" s="3">
        <v>1000.5717233738651</v>
      </c>
    </row>
    <row r="97" spans="2:8" x14ac:dyDescent="0.25">
      <c r="B97" t="s">
        <v>8</v>
      </c>
      <c r="C97" t="s">
        <v>2689</v>
      </c>
      <c r="D97" t="s">
        <v>24</v>
      </c>
      <c r="E97" t="s">
        <v>2690</v>
      </c>
      <c r="F97">
        <v>1000</v>
      </c>
      <c r="G97" s="6">
        <v>400000</v>
      </c>
      <c r="H97" s="3">
        <v>1000</v>
      </c>
    </row>
    <row r="98" spans="2:8" x14ac:dyDescent="0.25">
      <c r="B98" t="s">
        <v>8</v>
      </c>
      <c r="C98" t="s">
        <v>282</v>
      </c>
      <c r="D98" t="s">
        <v>36</v>
      </c>
      <c r="E98" t="s">
        <v>283</v>
      </c>
      <c r="F98">
        <v>1000</v>
      </c>
      <c r="G98" s="6">
        <v>395000</v>
      </c>
      <c r="H98" s="3">
        <v>956.40945745614044</v>
      </c>
    </row>
    <row r="99" spans="2:8" x14ac:dyDescent="0.25">
      <c r="B99" t="s">
        <v>8</v>
      </c>
      <c r="C99" t="s">
        <v>2749</v>
      </c>
      <c r="D99" t="s">
        <v>17</v>
      </c>
      <c r="E99" t="s">
        <v>2750</v>
      </c>
      <c r="F99">
        <v>100</v>
      </c>
      <c r="G99" s="6">
        <v>395000</v>
      </c>
      <c r="H99" s="3">
        <v>99.576153846153844</v>
      </c>
    </row>
    <row r="100" spans="2:8" x14ac:dyDescent="0.25">
      <c r="B100" t="s">
        <v>8</v>
      </c>
      <c r="C100" t="s">
        <v>1484</v>
      </c>
      <c r="D100" t="s">
        <v>24</v>
      </c>
      <c r="E100" t="s">
        <v>209</v>
      </c>
      <c r="F100">
        <v>1000</v>
      </c>
      <c r="G100" s="6">
        <v>394000</v>
      </c>
      <c r="H100" s="3">
        <v>1007.4289535885167</v>
      </c>
    </row>
    <row r="101" spans="2:8" x14ac:dyDescent="0.25">
      <c r="B101" t="s">
        <v>8</v>
      </c>
      <c r="C101" t="s">
        <v>2216</v>
      </c>
      <c r="D101" t="s">
        <v>24</v>
      </c>
      <c r="E101" t="s">
        <v>555</v>
      </c>
      <c r="F101">
        <v>1000</v>
      </c>
      <c r="G101" s="6">
        <v>394000</v>
      </c>
      <c r="H101" s="3">
        <v>1010.5266666666666</v>
      </c>
    </row>
    <row r="102" spans="2:8" x14ac:dyDescent="0.25">
      <c r="B102" t="s">
        <v>8</v>
      </c>
      <c r="C102" t="s">
        <v>580</v>
      </c>
      <c r="D102" t="s">
        <v>25</v>
      </c>
      <c r="E102" t="s">
        <v>581</v>
      </c>
      <c r="F102">
        <v>970</v>
      </c>
      <c r="G102" s="6">
        <v>393820</v>
      </c>
      <c r="H102" s="3">
        <v>984.1804008714596</v>
      </c>
    </row>
    <row r="103" spans="2:8" x14ac:dyDescent="0.25">
      <c r="B103" t="s">
        <v>8</v>
      </c>
      <c r="C103" t="s">
        <v>264</v>
      </c>
      <c r="D103" t="s">
        <v>26</v>
      </c>
      <c r="E103" t="s">
        <v>265</v>
      </c>
      <c r="F103" t="s">
        <v>4479</v>
      </c>
      <c r="G103" s="6">
        <v>388620.20999999996</v>
      </c>
      <c r="H103" s="3">
        <v>18292.181250000001</v>
      </c>
    </row>
    <row r="104" spans="2:8" x14ac:dyDescent="0.25">
      <c r="B104" t="s">
        <v>8</v>
      </c>
      <c r="C104" t="s">
        <v>149</v>
      </c>
      <c r="D104" t="s">
        <v>36</v>
      </c>
      <c r="E104" t="s">
        <v>150</v>
      </c>
      <c r="F104">
        <v>1000</v>
      </c>
      <c r="G104" s="6">
        <v>388000</v>
      </c>
      <c r="H104" s="3">
        <v>861.65765713317853</v>
      </c>
    </row>
    <row r="105" spans="2:8" x14ac:dyDescent="0.25">
      <c r="B105" t="s">
        <v>8</v>
      </c>
      <c r="C105" t="s">
        <v>134</v>
      </c>
      <c r="D105" t="s">
        <v>36</v>
      </c>
      <c r="E105" t="s">
        <v>135</v>
      </c>
      <c r="F105">
        <v>1000</v>
      </c>
      <c r="G105" s="6">
        <v>384000</v>
      </c>
      <c r="H105" s="3">
        <v>988.29535851841138</v>
      </c>
    </row>
    <row r="106" spans="2:8" x14ac:dyDescent="0.25">
      <c r="B106" t="s">
        <v>8</v>
      </c>
      <c r="C106" t="s">
        <v>418</v>
      </c>
      <c r="D106" t="s">
        <v>26</v>
      </c>
      <c r="E106" t="s">
        <v>419</v>
      </c>
      <c r="F106">
        <v>1000</v>
      </c>
      <c r="G106" s="6">
        <v>384000</v>
      </c>
      <c r="H106" s="3">
        <v>995.93930794657535</v>
      </c>
    </row>
    <row r="107" spans="2:8" x14ac:dyDescent="0.25">
      <c r="B107" t="s">
        <v>8</v>
      </c>
      <c r="C107" t="s">
        <v>2701</v>
      </c>
      <c r="D107" t="s">
        <v>18</v>
      </c>
      <c r="E107" t="s">
        <v>2702</v>
      </c>
      <c r="F107">
        <v>100</v>
      </c>
      <c r="G107" s="6">
        <v>382200</v>
      </c>
      <c r="H107" s="3">
        <v>100.08376796615258</v>
      </c>
    </row>
    <row r="108" spans="2:8" x14ac:dyDescent="0.25">
      <c r="B108" t="s">
        <v>8</v>
      </c>
      <c r="C108" t="s">
        <v>2511</v>
      </c>
      <c r="D108" t="s">
        <v>24</v>
      </c>
      <c r="E108" t="s">
        <v>2510</v>
      </c>
      <c r="F108">
        <v>1000</v>
      </c>
      <c r="G108" s="6">
        <v>380000</v>
      </c>
      <c r="H108" s="3">
        <v>915.71184210526314</v>
      </c>
    </row>
    <row r="109" spans="2:8" x14ac:dyDescent="0.25">
      <c r="B109" t="s">
        <v>8</v>
      </c>
      <c r="C109" t="s">
        <v>2227</v>
      </c>
      <c r="D109" t="s">
        <v>25</v>
      </c>
      <c r="E109" t="s">
        <v>411</v>
      </c>
      <c r="F109">
        <v>1000</v>
      </c>
      <c r="G109" s="6">
        <v>377000</v>
      </c>
      <c r="H109" s="3">
        <v>1000</v>
      </c>
    </row>
    <row r="110" spans="2:8" x14ac:dyDescent="0.25">
      <c r="B110" t="s">
        <v>8</v>
      </c>
      <c r="C110" t="s">
        <v>1085</v>
      </c>
      <c r="D110" t="s">
        <v>36</v>
      </c>
      <c r="E110" t="s">
        <v>291</v>
      </c>
      <c r="F110">
        <v>1000</v>
      </c>
      <c r="G110" s="6">
        <v>374000</v>
      </c>
      <c r="H110" s="3">
        <v>984.37380849815202</v>
      </c>
    </row>
    <row r="111" spans="2:8" x14ac:dyDescent="0.25">
      <c r="B111" t="s">
        <v>8</v>
      </c>
      <c r="C111" t="s">
        <v>612</v>
      </c>
      <c r="D111" t="s">
        <v>17</v>
      </c>
      <c r="E111" t="s">
        <v>36</v>
      </c>
      <c r="F111">
        <v>1000</v>
      </c>
      <c r="G111" s="6">
        <v>373000</v>
      </c>
      <c r="H111" s="3">
        <v>995.06322960216778</v>
      </c>
    </row>
    <row r="112" spans="2:8" x14ac:dyDescent="0.25">
      <c r="B112" t="s">
        <v>8</v>
      </c>
      <c r="C112" t="s">
        <v>96</v>
      </c>
      <c r="D112" t="s">
        <v>36</v>
      </c>
      <c r="E112" t="s">
        <v>97</v>
      </c>
      <c r="F112">
        <v>1000</v>
      </c>
      <c r="G112" s="6">
        <v>370000</v>
      </c>
      <c r="H112" s="3">
        <v>1000.1818249158249</v>
      </c>
    </row>
    <row r="113" spans="2:8" x14ac:dyDescent="0.25">
      <c r="B113" t="s">
        <v>8</v>
      </c>
      <c r="C113" t="s">
        <v>792</v>
      </c>
      <c r="D113" t="s">
        <v>30</v>
      </c>
      <c r="E113" t="s">
        <v>793</v>
      </c>
      <c r="F113">
        <v>1000</v>
      </c>
      <c r="G113" s="6">
        <v>369000</v>
      </c>
      <c r="H113" s="3">
        <v>595.57019047619042</v>
      </c>
    </row>
    <row r="114" spans="2:8" x14ac:dyDescent="0.25">
      <c r="B114" t="s">
        <v>8</v>
      </c>
      <c r="C114" t="s">
        <v>212</v>
      </c>
      <c r="D114" t="s">
        <v>18</v>
      </c>
      <c r="E114" t="s">
        <v>209</v>
      </c>
      <c r="F114">
        <v>100</v>
      </c>
      <c r="G114" s="6">
        <v>361000</v>
      </c>
      <c r="H114" s="3">
        <v>100.22221259171415</v>
      </c>
    </row>
    <row r="115" spans="2:8" x14ac:dyDescent="0.25">
      <c r="B115" t="s">
        <v>8</v>
      </c>
      <c r="C115" t="s">
        <v>171</v>
      </c>
      <c r="D115" t="s">
        <v>36</v>
      </c>
      <c r="E115" t="s">
        <v>172</v>
      </c>
      <c r="F115">
        <v>1000</v>
      </c>
      <c r="G115" s="6">
        <v>360000</v>
      </c>
      <c r="H115" s="3">
        <v>1055.2966350294985</v>
      </c>
    </row>
    <row r="116" spans="2:8" x14ac:dyDescent="0.25">
      <c r="B116" t="s">
        <v>8</v>
      </c>
      <c r="C116" t="s">
        <v>4500</v>
      </c>
      <c r="D116" t="s">
        <v>17</v>
      </c>
      <c r="E116" t="s">
        <v>4499</v>
      </c>
      <c r="F116">
        <v>100</v>
      </c>
      <c r="G116" s="6">
        <v>355000</v>
      </c>
      <c r="H116" s="3">
        <v>99.655070422535218</v>
      </c>
    </row>
    <row r="117" spans="2:8" x14ac:dyDescent="0.25">
      <c r="B117" t="s">
        <v>8</v>
      </c>
      <c r="C117" t="s">
        <v>244</v>
      </c>
      <c r="D117" t="s">
        <v>25</v>
      </c>
      <c r="E117" t="s">
        <v>245</v>
      </c>
      <c r="F117">
        <v>1000</v>
      </c>
      <c r="G117" s="6">
        <v>355000</v>
      </c>
      <c r="H117" s="3">
        <v>992.37795894098406</v>
      </c>
    </row>
    <row r="118" spans="2:8" x14ac:dyDescent="0.25">
      <c r="B118" t="s">
        <v>8</v>
      </c>
      <c r="C118" t="s">
        <v>542</v>
      </c>
      <c r="D118" t="s">
        <v>36</v>
      </c>
      <c r="E118" t="s">
        <v>543</v>
      </c>
      <c r="F118">
        <v>1000</v>
      </c>
      <c r="G118" s="6">
        <v>353000</v>
      </c>
      <c r="H118" s="3">
        <v>937.08224559885662</v>
      </c>
    </row>
    <row r="119" spans="2:8" x14ac:dyDescent="0.25">
      <c r="B119" t="s">
        <v>8</v>
      </c>
      <c r="C119" t="s">
        <v>1714</v>
      </c>
      <c r="D119" t="s">
        <v>18</v>
      </c>
      <c r="E119" t="s">
        <v>1243</v>
      </c>
      <c r="F119">
        <v>100</v>
      </c>
      <c r="G119" s="6">
        <v>350000</v>
      </c>
      <c r="H119" s="3">
        <v>61.737499999999997</v>
      </c>
    </row>
    <row r="120" spans="2:8" x14ac:dyDescent="0.25">
      <c r="B120" t="s">
        <v>8</v>
      </c>
      <c r="C120" t="s">
        <v>113</v>
      </c>
      <c r="D120" t="s">
        <v>33</v>
      </c>
      <c r="E120" t="s">
        <v>114</v>
      </c>
      <c r="F120">
        <v>100</v>
      </c>
      <c r="G120" s="6">
        <v>348900</v>
      </c>
      <c r="H120" s="3">
        <v>91.409706170682441</v>
      </c>
    </row>
    <row r="121" spans="2:8" x14ac:dyDescent="0.25">
      <c r="B121" t="s">
        <v>8</v>
      </c>
      <c r="C121" t="s">
        <v>3607</v>
      </c>
      <c r="D121" t="s">
        <v>17</v>
      </c>
      <c r="E121" t="s">
        <v>3605</v>
      </c>
      <c r="F121">
        <v>1000</v>
      </c>
      <c r="G121" s="6">
        <v>346000</v>
      </c>
      <c r="H121" s="3">
        <v>707.35583333333329</v>
      </c>
    </row>
    <row r="122" spans="2:8" x14ac:dyDescent="0.25">
      <c r="B122" t="s">
        <v>8</v>
      </c>
      <c r="C122" t="s">
        <v>2762</v>
      </c>
      <c r="D122" t="s">
        <v>18</v>
      </c>
      <c r="E122" t="s">
        <v>170</v>
      </c>
      <c r="F122">
        <v>100</v>
      </c>
      <c r="G122" s="6">
        <v>345000</v>
      </c>
      <c r="H122" s="3">
        <v>100.20759523809522</v>
      </c>
    </row>
    <row r="123" spans="2:8" x14ac:dyDescent="0.25">
      <c r="B123" t="s">
        <v>8</v>
      </c>
      <c r="C123" t="s">
        <v>3812</v>
      </c>
      <c r="D123" t="s">
        <v>46</v>
      </c>
      <c r="E123" t="s">
        <v>3813</v>
      </c>
      <c r="F123">
        <v>1000</v>
      </c>
      <c r="G123" s="6">
        <v>340000</v>
      </c>
      <c r="H123" s="3">
        <v>1006.195795890937</v>
      </c>
    </row>
    <row r="124" spans="2:8" x14ac:dyDescent="0.25">
      <c r="B124" t="s">
        <v>8</v>
      </c>
      <c r="C124" t="s">
        <v>2808</v>
      </c>
      <c r="D124" t="s">
        <v>23</v>
      </c>
      <c r="E124" t="s">
        <v>2807</v>
      </c>
      <c r="F124">
        <v>1000</v>
      </c>
      <c r="G124" s="6">
        <v>336000</v>
      </c>
      <c r="H124" s="3">
        <v>849.16406848475572</v>
      </c>
    </row>
    <row r="125" spans="2:8" x14ac:dyDescent="0.25">
      <c r="B125" t="s">
        <v>8</v>
      </c>
      <c r="C125" t="s">
        <v>183</v>
      </c>
      <c r="D125" t="s">
        <v>17</v>
      </c>
      <c r="E125" t="s">
        <v>170</v>
      </c>
      <c r="F125">
        <v>100</v>
      </c>
      <c r="G125" s="6">
        <v>335000</v>
      </c>
      <c r="H125" s="3">
        <v>100.5993700789716</v>
      </c>
    </row>
    <row r="126" spans="2:8" x14ac:dyDescent="0.25">
      <c r="B126" t="s">
        <v>8</v>
      </c>
      <c r="C126" t="s">
        <v>331</v>
      </c>
      <c r="D126" t="s">
        <v>36</v>
      </c>
      <c r="E126" t="s">
        <v>332</v>
      </c>
      <c r="F126">
        <v>1000</v>
      </c>
      <c r="G126" s="6">
        <v>333000</v>
      </c>
      <c r="H126" s="3">
        <v>997.78688508064511</v>
      </c>
    </row>
    <row r="127" spans="2:8" x14ac:dyDescent="0.25">
      <c r="B127" t="s">
        <v>8</v>
      </c>
      <c r="C127" t="s">
        <v>88</v>
      </c>
      <c r="D127" t="s">
        <v>33</v>
      </c>
      <c r="E127" t="s">
        <v>89</v>
      </c>
      <c r="F127">
        <v>100</v>
      </c>
      <c r="G127" s="6">
        <v>332200</v>
      </c>
      <c r="H127" s="3">
        <v>99.952207423231499</v>
      </c>
    </row>
    <row r="128" spans="2:8" x14ac:dyDescent="0.25">
      <c r="B128" t="s">
        <v>8</v>
      </c>
      <c r="C128" t="s">
        <v>1782</v>
      </c>
      <c r="D128" t="s">
        <v>33</v>
      </c>
      <c r="E128" t="s">
        <v>1783</v>
      </c>
      <c r="F128">
        <v>100</v>
      </c>
      <c r="G128" s="6">
        <v>331600</v>
      </c>
      <c r="H128" s="3">
        <v>56.748162743449626</v>
      </c>
    </row>
    <row r="129" spans="2:8" x14ac:dyDescent="0.25">
      <c r="B129" t="s">
        <v>8</v>
      </c>
      <c r="C129" t="s">
        <v>280</v>
      </c>
      <c r="D129" t="s">
        <v>18</v>
      </c>
      <c r="E129" t="s">
        <v>281</v>
      </c>
      <c r="F129">
        <v>100</v>
      </c>
      <c r="G129" s="6">
        <v>326700</v>
      </c>
      <c r="H129" s="3">
        <v>95.28744523112411</v>
      </c>
    </row>
    <row r="130" spans="2:8" x14ac:dyDescent="0.25">
      <c r="B130" t="s">
        <v>8</v>
      </c>
      <c r="C130" t="s">
        <v>392</v>
      </c>
      <c r="D130" t="s">
        <v>17</v>
      </c>
      <c r="E130" t="s">
        <v>393</v>
      </c>
      <c r="F130">
        <v>100</v>
      </c>
      <c r="G130" s="6">
        <v>326700</v>
      </c>
      <c r="H130" s="3">
        <v>96.646615673036109</v>
      </c>
    </row>
    <row r="131" spans="2:8" x14ac:dyDescent="0.25">
      <c r="B131" t="s">
        <v>8</v>
      </c>
      <c r="C131" t="s">
        <v>213</v>
      </c>
      <c r="D131" t="s">
        <v>36</v>
      </c>
      <c r="E131" t="s">
        <v>214</v>
      </c>
      <c r="F131">
        <v>1000</v>
      </c>
      <c r="G131" s="6">
        <v>326000</v>
      </c>
      <c r="H131" s="3">
        <v>1020.7788783751494</v>
      </c>
    </row>
    <row r="132" spans="2:8" x14ac:dyDescent="0.25">
      <c r="B132" t="s">
        <v>8</v>
      </c>
      <c r="C132" t="s">
        <v>102</v>
      </c>
      <c r="D132" t="s">
        <v>33</v>
      </c>
      <c r="E132" t="s">
        <v>103</v>
      </c>
      <c r="F132">
        <v>100</v>
      </c>
      <c r="G132" s="6">
        <v>323000</v>
      </c>
      <c r="H132" s="3">
        <v>100.01583908045977</v>
      </c>
    </row>
    <row r="133" spans="2:8" x14ac:dyDescent="0.25">
      <c r="B133" t="s">
        <v>8</v>
      </c>
      <c r="C133" t="s">
        <v>200</v>
      </c>
      <c r="D133" t="s">
        <v>36</v>
      </c>
      <c r="E133" t="s">
        <v>201</v>
      </c>
      <c r="F133">
        <v>1000</v>
      </c>
      <c r="G133" s="6">
        <v>312000</v>
      </c>
      <c r="H133" s="3">
        <v>943.52291762665334</v>
      </c>
    </row>
    <row r="134" spans="2:8" x14ac:dyDescent="0.25">
      <c r="B134" t="s">
        <v>8</v>
      </c>
      <c r="C134" t="s">
        <v>345</v>
      </c>
      <c r="D134" t="s">
        <v>33</v>
      </c>
      <c r="E134" t="s">
        <v>346</v>
      </c>
      <c r="F134">
        <v>100</v>
      </c>
      <c r="G134" s="6">
        <v>307200</v>
      </c>
      <c r="H134" s="3">
        <v>99.947896929824566</v>
      </c>
    </row>
    <row r="135" spans="2:8" x14ac:dyDescent="0.25">
      <c r="B135" t="s">
        <v>8</v>
      </c>
      <c r="C135" t="s">
        <v>222</v>
      </c>
      <c r="D135" t="s">
        <v>33</v>
      </c>
      <c r="E135" t="s">
        <v>223</v>
      </c>
      <c r="F135">
        <v>100</v>
      </c>
      <c r="G135" s="6">
        <v>306800</v>
      </c>
      <c r="H135" s="3">
        <v>98.385055671231584</v>
      </c>
    </row>
    <row r="136" spans="2:8" x14ac:dyDescent="0.25">
      <c r="B136" t="s">
        <v>8</v>
      </c>
      <c r="C136" t="s">
        <v>383</v>
      </c>
      <c r="D136" t="s">
        <v>25</v>
      </c>
      <c r="E136" t="s">
        <v>384</v>
      </c>
      <c r="F136">
        <v>1000</v>
      </c>
      <c r="G136" s="6">
        <v>303000</v>
      </c>
      <c r="H136" s="3">
        <v>998.28592524056251</v>
      </c>
    </row>
    <row r="137" spans="2:8" x14ac:dyDescent="0.25">
      <c r="B137" t="s">
        <v>8</v>
      </c>
      <c r="C137" t="s">
        <v>138</v>
      </c>
      <c r="D137" t="s">
        <v>36</v>
      </c>
      <c r="E137" t="s">
        <v>139</v>
      </c>
      <c r="F137">
        <v>1000</v>
      </c>
      <c r="G137" s="6">
        <v>301000</v>
      </c>
      <c r="H137" s="3">
        <v>985.94074950181732</v>
      </c>
    </row>
    <row r="138" spans="2:8" x14ac:dyDescent="0.25">
      <c r="B138" t="s">
        <v>8</v>
      </c>
      <c r="C138" t="s">
        <v>327</v>
      </c>
      <c r="D138" t="s">
        <v>17</v>
      </c>
      <c r="E138" t="s">
        <v>328</v>
      </c>
      <c r="F138">
        <v>100</v>
      </c>
      <c r="G138" s="6">
        <v>300000</v>
      </c>
      <c r="H138" s="3">
        <v>97.415000000000006</v>
      </c>
    </row>
    <row r="139" spans="2:8" x14ac:dyDescent="0.25">
      <c r="B139" t="s">
        <v>8</v>
      </c>
      <c r="C139" t="s">
        <v>2225</v>
      </c>
      <c r="D139" t="s">
        <v>26</v>
      </c>
      <c r="E139" t="s">
        <v>2226</v>
      </c>
      <c r="F139">
        <v>1000</v>
      </c>
      <c r="G139" s="6">
        <v>300000</v>
      </c>
      <c r="H139" s="3">
        <v>959.94407407407414</v>
      </c>
    </row>
    <row r="140" spans="2:8" x14ac:dyDescent="0.25">
      <c r="B140" t="s">
        <v>8</v>
      </c>
      <c r="C140" t="s">
        <v>2470</v>
      </c>
      <c r="D140" t="s">
        <v>21</v>
      </c>
      <c r="E140" t="s">
        <v>58</v>
      </c>
      <c r="F140">
        <v>100</v>
      </c>
      <c r="G140" s="6">
        <v>300000</v>
      </c>
      <c r="H140" s="3">
        <v>105.295</v>
      </c>
    </row>
    <row r="141" spans="2:8" x14ac:dyDescent="0.25">
      <c r="B141" t="s">
        <v>8</v>
      </c>
      <c r="C141" t="s">
        <v>1615</v>
      </c>
      <c r="D141" t="s">
        <v>47</v>
      </c>
      <c r="E141" t="s">
        <v>1510</v>
      </c>
      <c r="F141">
        <v>1000</v>
      </c>
      <c r="G141" s="6">
        <v>300000</v>
      </c>
      <c r="H141" s="3">
        <v>1027.25</v>
      </c>
    </row>
    <row r="142" spans="2:8" x14ac:dyDescent="0.25">
      <c r="B142" t="s">
        <v>8</v>
      </c>
      <c r="C142" t="s">
        <v>215</v>
      </c>
      <c r="D142" t="s">
        <v>33</v>
      </c>
      <c r="E142" t="s">
        <v>216</v>
      </c>
      <c r="F142">
        <v>100</v>
      </c>
      <c r="G142" s="6">
        <v>293400</v>
      </c>
      <c r="H142" s="3">
        <v>94.779499551692936</v>
      </c>
    </row>
    <row r="143" spans="2:8" x14ac:dyDescent="0.25">
      <c r="B143" t="s">
        <v>8</v>
      </c>
      <c r="C143" t="s">
        <v>1101</v>
      </c>
      <c r="D143" t="s">
        <v>36</v>
      </c>
      <c r="E143" t="s">
        <v>529</v>
      </c>
      <c r="F143">
        <v>1000</v>
      </c>
      <c r="G143" s="6">
        <v>293000</v>
      </c>
      <c r="H143" s="3">
        <v>836.20974184550835</v>
      </c>
    </row>
    <row r="144" spans="2:8" x14ac:dyDescent="0.25">
      <c r="B144" t="s">
        <v>8</v>
      </c>
      <c r="C144" t="s">
        <v>461</v>
      </c>
      <c r="D144" t="s">
        <v>36</v>
      </c>
      <c r="E144" t="s">
        <v>58</v>
      </c>
      <c r="F144">
        <v>1000</v>
      </c>
      <c r="G144" s="6">
        <v>290000</v>
      </c>
      <c r="H144" s="3">
        <v>1002.6046018045624</v>
      </c>
    </row>
    <row r="145" spans="2:8" x14ac:dyDescent="0.25">
      <c r="B145" t="s">
        <v>8</v>
      </c>
      <c r="C145" t="s">
        <v>427</v>
      </c>
      <c r="D145" t="s">
        <v>36</v>
      </c>
      <c r="E145" t="s">
        <v>428</v>
      </c>
      <c r="F145">
        <v>1000</v>
      </c>
      <c r="G145" s="6">
        <v>290000</v>
      </c>
      <c r="H145" s="3">
        <v>1006.9540000000001</v>
      </c>
    </row>
    <row r="146" spans="2:8" x14ac:dyDescent="0.25">
      <c r="B146" t="s">
        <v>8</v>
      </c>
      <c r="C146" t="s">
        <v>2249</v>
      </c>
      <c r="D146" t="s">
        <v>45</v>
      </c>
      <c r="E146" t="s">
        <v>2250</v>
      </c>
      <c r="F146">
        <v>100</v>
      </c>
      <c r="G146" s="6">
        <v>288500</v>
      </c>
      <c r="H146" s="3">
        <v>99.849667429443159</v>
      </c>
    </row>
    <row r="147" spans="2:8" x14ac:dyDescent="0.25">
      <c r="B147" t="s">
        <v>8</v>
      </c>
      <c r="C147" t="s">
        <v>140</v>
      </c>
      <c r="D147" t="s">
        <v>18</v>
      </c>
      <c r="E147" t="s">
        <v>101</v>
      </c>
      <c r="F147">
        <v>100</v>
      </c>
      <c r="G147" s="6">
        <v>286000</v>
      </c>
      <c r="H147" s="3">
        <v>100.21438816605887</v>
      </c>
    </row>
    <row r="148" spans="2:8" x14ac:dyDescent="0.25">
      <c r="B148" t="s">
        <v>8</v>
      </c>
      <c r="C148" t="s">
        <v>273</v>
      </c>
      <c r="D148" t="s">
        <v>36</v>
      </c>
      <c r="E148" t="s">
        <v>274</v>
      </c>
      <c r="F148">
        <v>1000</v>
      </c>
      <c r="G148" s="6">
        <v>284000</v>
      </c>
      <c r="H148" s="3">
        <v>1006.3384913797005</v>
      </c>
    </row>
    <row r="149" spans="2:8" x14ac:dyDescent="0.25">
      <c r="B149" t="s">
        <v>8</v>
      </c>
      <c r="C149" t="s">
        <v>1252</v>
      </c>
      <c r="D149" t="s">
        <v>45</v>
      </c>
      <c r="E149" t="s">
        <v>811</v>
      </c>
      <c r="F149">
        <v>100</v>
      </c>
      <c r="G149" s="6">
        <v>280000</v>
      </c>
      <c r="H149" s="3">
        <v>99.931249999999991</v>
      </c>
    </row>
    <row r="150" spans="2:8" x14ac:dyDescent="0.25">
      <c r="B150" t="s">
        <v>8</v>
      </c>
      <c r="C150" t="s">
        <v>619</v>
      </c>
      <c r="D150" t="s">
        <v>31</v>
      </c>
      <c r="E150" t="s">
        <v>620</v>
      </c>
      <c r="F150">
        <v>1000</v>
      </c>
      <c r="G150" s="6">
        <v>277000</v>
      </c>
      <c r="H150" s="3">
        <v>999.67817949170023</v>
      </c>
    </row>
    <row r="151" spans="2:8" x14ac:dyDescent="0.25">
      <c r="B151" t="s">
        <v>8</v>
      </c>
      <c r="C151" t="s">
        <v>582</v>
      </c>
      <c r="D151" t="s">
        <v>25</v>
      </c>
      <c r="E151" t="s">
        <v>160</v>
      </c>
      <c r="F151">
        <v>1000</v>
      </c>
      <c r="G151" s="6">
        <v>273000</v>
      </c>
      <c r="H151" s="3">
        <v>995.3786945812808</v>
      </c>
    </row>
    <row r="152" spans="2:8" x14ac:dyDescent="0.25">
      <c r="B152" t="s">
        <v>8</v>
      </c>
      <c r="C152" t="s">
        <v>412</v>
      </c>
      <c r="D152" t="s">
        <v>24</v>
      </c>
      <c r="E152" t="s">
        <v>303</v>
      </c>
      <c r="F152">
        <v>1000</v>
      </c>
      <c r="G152" s="6">
        <v>269000</v>
      </c>
      <c r="H152" s="3">
        <v>1015.7624393939394</v>
      </c>
    </row>
    <row r="153" spans="2:8" x14ac:dyDescent="0.25">
      <c r="B153" t="s">
        <v>8</v>
      </c>
      <c r="C153" t="s">
        <v>146</v>
      </c>
      <c r="D153" t="s">
        <v>18</v>
      </c>
      <c r="E153" t="s">
        <v>147</v>
      </c>
      <c r="F153" t="s">
        <v>4479</v>
      </c>
      <c r="G153" s="6">
        <v>266779.62</v>
      </c>
      <c r="H153" s="3">
        <v>105.00579669150343</v>
      </c>
    </row>
    <row r="154" spans="2:8" x14ac:dyDescent="0.25">
      <c r="B154" t="s">
        <v>8</v>
      </c>
      <c r="C154" t="s">
        <v>193</v>
      </c>
      <c r="D154" t="s">
        <v>33</v>
      </c>
      <c r="E154" t="s">
        <v>194</v>
      </c>
      <c r="F154">
        <v>100</v>
      </c>
      <c r="G154" s="6">
        <v>265000</v>
      </c>
      <c r="H154" s="3">
        <v>94.616666666666674</v>
      </c>
    </row>
    <row r="155" spans="2:8" x14ac:dyDescent="0.25">
      <c r="B155" t="s">
        <v>8</v>
      </c>
      <c r="C155" t="s">
        <v>239</v>
      </c>
      <c r="D155" t="s">
        <v>18</v>
      </c>
      <c r="E155" t="s">
        <v>240</v>
      </c>
      <c r="F155">
        <v>100</v>
      </c>
      <c r="G155" s="6">
        <v>264000</v>
      </c>
      <c r="H155" s="3">
        <v>98.752529562280898</v>
      </c>
    </row>
    <row r="156" spans="2:8" x14ac:dyDescent="0.25">
      <c r="B156" t="s">
        <v>8</v>
      </c>
      <c r="C156" t="s">
        <v>655</v>
      </c>
      <c r="D156" t="s">
        <v>25</v>
      </c>
      <c r="E156" t="s">
        <v>656</v>
      </c>
      <c r="F156">
        <v>980</v>
      </c>
      <c r="G156" s="6">
        <v>260680</v>
      </c>
      <c r="H156" s="3">
        <v>985.00779858162673</v>
      </c>
    </row>
    <row r="157" spans="2:8" x14ac:dyDescent="0.25">
      <c r="B157" t="s">
        <v>8</v>
      </c>
      <c r="C157" t="s">
        <v>768</v>
      </c>
      <c r="D157" t="s">
        <v>21</v>
      </c>
      <c r="E157" t="s">
        <v>66</v>
      </c>
      <c r="F157">
        <v>100</v>
      </c>
      <c r="G157" s="6">
        <v>260000</v>
      </c>
      <c r="H157" s="3">
        <v>101.54550476190477</v>
      </c>
    </row>
    <row r="158" spans="2:8" x14ac:dyDescent="0.25">
      <c r="B158" t="s">
        <v>8</v>
      </c>
      <c r="C158" t="s">
        <v>337</v>
      </c>
      <c r="D158" t="s">
        <v>18</v>
      </c>
      <c r="E158" t="s">
        <v>209</v>
      </c>
      <c r="F158">
        <v>100</v>
      </c>
      <c r="G158" s="6">
        <v>254800</v>
      </c>
      <c r="H158" s="3">
        <v>100.59739589378488</v>
      </c>
    </row>
    <row r="159" spans="2:8" x14ac:dyDescent="0.25">
      <c r="B159" t="s">
        <v>8</v>
      </c>
      <c r="C159" t="s">
        <v>242</v>
      </c>
      <c r="D159" t="s">
        <v>25</v>
      </c>
      <c r="E159" t="s">
        <v>243</v>
      </c>
      <c r="F159">
        <v>1000</v>
      </c>
      <c r="G159" s="6">
        <v>254000</v>
      </c>
      <c r="H159" s="3">
        <v>1022.6452856336422</v>
      </c>
    </row>
    <row r="160" spans="2:8" x14ac:dyDescent="0.25">
      <c r="B160" t="s">
        <v>8</v>
      </c>
      <c r="C160" t="s">
        <v>253</v>
      </c>
      <c r="D160" t="s">
        <v>25</v>
      </c>
      <c r="E160" t="s">
        <v>254</v>
      </c>
      <c r="F160">
        <v>1000</v>
      </c>
      <c r="G160" s="6">
        <v>252000</v>
      </c>
      <c r="H160" s="3">
        <v>991.01793775826604</v>
      </c>
    </row>
    <row r="161" spans="2:8" x14ac:dyDescent="0.25">
      <c r="B161" t="s">
        <v>8</v>
      </c>
      <c r="C161" t="s">
        <v>284</v>
      </c>
      <c r="D161" t="s">
        <v>18</v>
      </c>
      <c r="E161" t="s">
        <v>285</v>
      </c>
      <c r="F161" t="s">
        <v>4479</v>
      </c>
      <c r="G161" s="6">
        <v>251725.03</v>
      </c>
      <c r="H161" s="3">
        <v>104.50856340294624</v>
      </c>
    </row>
    <row r="162" spans="2:8" x14ac:dyDescent="0.25">
      <c r="B162" t="s">
        <v>8</v>
      </c>
      <c r="C162" t="s">
        <v>232</v>
      </c>
      <c r="D162" t="s">
        <v>25</v>
      </c>
      <c r="E162" t="s">
        <v>233</v>
      </c>
      <c r="F162">
        <v>1000</v>
      </c>
      <c r="G162" s="6">
        <v>250000</v>
      </c>
      <c r="H162" s="3">
        <v>797.16166666666652</v>
      </c>
    </row>
    <row r="163" spans="2:8" x14ac:dyDescent="0.25">
      <c r="B163" t="s">
        <v>8</v>
      </c>
      <c r="C163" t="s">
        <v>165</v>
      </c>
      <c r="D163" t="s">
        <v>18</v>
      </c>
      <c r="E163" t="s">
        <v>166</v>
      </c>
      <c r="F163">
        <v>100</v>
      </c>
      <c r="G163" s="6">
        <v>250000</v>
      </c>
      <c r="H163" s="3">
        <v>99.756</v>
      </c>
    </row>
    <row r="164" spans="2:8" x14ac:dyDescent="0.25">
      <c r="B164" t="s">
        <v>8</v>
      </c>
      <c r="C164" t="s">
        <v>141</v>
      </c>
      <c r="D164" t="s">
        <v>33</v>
      </c>
      <c r="E164" t="s">
        <v>142</v>
      </c>
      <c r="F164">
        <v>100</v>
      </c>
      <c r="G164" s="6">
        <v>249100</v>
      </c>
      <c r="H164" s="3">
        <v>100.92004014452027</v>
      </c>
    </row>
    <row r="165" spans="2:8" x14ac:dyDescent="0.25">
      <c r="B165" t="s">
        <v>8</v>
      </c>
      <c r="C165" t="s">
        <v>234</v>
      </c>
      <c r="D165" t="s">
        <v>25</v>
      </c>
      <c r="E165" t="s">
        <v>235</v>
      </c>
      <c r="F165">
        <v>1000</v>
      </c>
      <c r="G165" s="6">
        <v>249000</v>
      </c>
      <c r="H165" s="3">
        <v>954.03902596607804</v>
      </c>
    </row>
    <row r="166" spans="2:8" x14ac:dyDescent="0.25">
      <c r="B166" t="s">
        <v>8</v>
      </c>
      <c r="C166" t="s">
        <v>3006</v>
      </c>
      <c r="D166" t="s">
        <v>30</v>
      </c>
      <c r="E166" t="s">
        <v>3007</v>
      </c>
      <c r="F166" t="s">
        <v>4479</v>
      </c>
      <c r="G166" s="6">
        <v>248772.5</v>
      </c>
      <c r="H166" s="3">
        <v>652.62222222222226</v>
      </c>
    </row>
    <row r="167" spans="2:8" x14ac:dyDescent="0.25">
      <c r="B167" t="s">
        <v>8</v>
      </c>
      <c r="C167" t="s">
        <v>341</v>
      </c>
      <c r="D167" t="s">
        <v>26</v>
      </c>
      <c r="E167" t="s">
        <v>78</v>
      </c>
      <c r="F167" t="s">
        <v>4479</v>
      </c>
      <c r="G167" s="6">
        <v>246057.22999999998</v>
      </c>
      <c r="H167" s="3">
        <v>1214.9672628261831</v>
      </c>
    </row>
    <row r="168" spans="2:8" x14ac:dyDescent="0.25">
      <c r="B168" t="s">
        <v>8</v>
      </c>
      <c r="C168" t="s">
        <v>3606</v>
      </c>
      <c r="D168" t="s">
        <v>17</v>
      </c>
      <c r="E168" t="s">
        <v>3605</v>
      </c>
      <c r="F168">
        <v>1000</v>
      </c>
      <c r="G168" s="6">
        <v>246000</v>
      </c>
      <c r="H168" s="3">
        <v>696.67750000000001</v>
      </c>
    </row>
    <row r="169" spans="2:8" x14ac:dyDescent="0.25">
      <c r="B169" t="s">
        <v>8</v>
      </c>
      <c r="C169" t="s">
        <v>700</v>
      </c>
      <c r="D169" t="s">
        <v>17</v>
      </c>
      <c r="E169" t="s">
        <v>358</v>
      </c>
      <c r="F169">
        <v>100</v>
      </c>
      <c r="G169" s="6">
        <v>245800</v>
      </c>
      <c r="H169" s="3">
        <v>86.181567945784195</v>
      </c>
    </row>
    <row r="170" spans="2:8" x14ac:dyDescent="0.25">
      <c r="B170" t="s">
        <v>8</v>
      </c>
      <c r="C170" t="s">
        <v>266</v>
      </c>
      <c r="D170" t="s">
        <v>18</v>
      </c>
      <c r="E170" t="s">
        <v>78</v>
      </c>
      <c r="F170" t="s">
        <v>4479</v>
      </c>
      <c r="G170" s="6">
        <v>245424</v>
      </c>
      <c r="H170" s="3">
        <v>1227.1199999999999</v>
      </c>
    </row>
    <row r="171" spans="2:8" x14ac:dyDescent="0.25">
      <c r="B171" t="s">
        <v>8</v>
      </c>
      <c r="C171" t="s">
        <v>633</v>
      </c>
      <c r="D171" t="s">
        <v>25</v>
      </c>
      <c r="E171" t="s">
        <v>634</v>
      </c>
      <c r="F171">
        <v>1000</v>
      </c>
      <c r="G171" s="6">
        <v>245000</v>
      </c>
      <c r="H171" s="3">
        <v>979.91583918128663</v>
      </c>
    </row>
    <row r="172" spans="2:8" x14ac:dyDescent="0.25">
      <c r="B172" t="s">
        <v>8</v>
      </c>
      <c r="C172" t="s">
        <v>683</v>
      </c>
      <c r="D172" t="s">
        <v>25</v>
      </c>
      <c r="E172" t="s">
        <v>684</v>
      </c>
      <c r="F172" t="s">
        <v>4479</v>
      </c>
      <c r="G172" s="6">
        <v>243818.55000000002</v>
      </c>
      <c r="H172" s="3">
        <v>978.75306210602275</v>
      </c>
    </row>
    <row r="173" spans="2:8" x14ac:dyDescent="0.25">
      <c r="B173" t="s">
        <v>8</v>
      </c>
      <c r="C173" t="s">
        <v>2221</v>
      </c>
      <c r="D173" t="s">
        <v>17</v>
      </c>
      <c r="E173" t="s">
        <v>2222</v>
      </c>
      <c r="F173">
        <v>100</v>
      </c>
      <c r="G173" s="6">
        <v>242000</v>
      </c>
      <c r="H173" s="3">
        <v>81.836666666666659</v>
      </c>
    </row>
    <row r="174" spans="2:8" x14ac:dyDescent="0.25">
      <c r="B174" t="s">
        <v>8</v>
      </c>
      <c r="C174" t="s">
        <v>2722</v>
      </c>
      <c r="D174" t="s">
        <v>36</v>
      </c>
      <c r="E174" t="s">
        <v>2723</v>
      </c>
      <c r="F174">
        <v>100</v>
      </c>
      <c r="G174" s="6">
        <v>241000</v>
      </c>
      <c r="H174" s="3">
        <v>99.623794520547946</v>
      </c>
    </row>
    <row r="175" spans="2:8" x14ac:dyDescent="0.25">
      <c r="B175" t="s">
        <v>8</v>
      </c>
      <c r="C175" t="s">
        <v>601</v>
      </c>
      <c r="D175" t="s">
        <v>18</v>
      </c>
      <c r="E175" t="s">
        <v>68</v>
      </c>
      <c r="F175">
        <v>100</v>
      </c>
      <c r="G175" s="6">
        <v>240800</v>
      </c>
      <c r="H175" s="3">
        <v>97.290062941444518</v>
      </c>
    </row>
    <row r="176" spans="2:8" x14ac:dyDescent="0.25">
      <c r="B176" t="s">
        <v>8</v>
      </c>
      <c r="C176" t="s">
        <v>1335</v>
      </c>
      <c r="D176" t="s">
        <v>17</v>
      </c>
      <c r="E176" t="s">
        <v>227</v>
      </c>
      <c r="F176">
        <v>100</v>
      </c>
      <c r="G176" s="6">
        <v>240000</v>
      </c>
      <c r="H176" s="3">
        <v>100.50999999999999</v>
      </c>
    </row>
    <row r="177" spans="2:8" x14ac:dyDescent="0.25">
      <c r="B177" t="s">
        <v>8</v>
      </c>
      <c r="C177" t="s">
        <v>559</v>
      </c>
      <c r="D177" t="s">
        <v>17</v>
      </c>
      <c r="E177" t="s">
        <v>170</v>
      </c>
      <c r="F177">
        <v>100</v>
      </c>
      <c r="G177" s="6">
        <v>240000</v>
      </c>
      <c r="H177" s="3">
        <v>100.70345416666667</v>
      </c>
    </row>
    <row r="178" spans="2:8" x14ac:dyDescent="0.25">
      <c r="B178" t="s">
        <v>8</v>
      </c>
      <c r="C178" t="s">
        <v>467</v>
      </c>
      <c r="D178" t="s">
        <v>18</v>
      </c>
      <c r="E178" t="s">
        <v>316</v>
      </c>
      <c r="F178">
        <v>100</v>
      </c>
      <c r="G178" s="6">
        <v>240000</v>
      </c>
      <c r="H178" s="3">
        <v>100.7127619047619</v>
      </c>
    </row>
    <row r="179" spans="2:8" x14ac:dyDescent="0.25">
      <c r="B179" t="s">
        <v>8</v>
      </c>
      <c r="C179" t="s">
        <v>297</v>
      </c>
      <c r="D179" t="s">
        <v>25</v>
      </c>
      <c r="E179" t="s">
        <v>243</v>
      </c>
      <c r="F179">
        <v>980</v>
      </c>
      <c r="G179" s="6">
        <v>239120</v>
      </c>
      <c r="H179" s="3">
        <v>878.93997034095753</v>
      </c>
    </row>
    <row r="180" spans="2:8" x14ac:dyDescent="0.25">
      <c r="B180" t="s">
        <v>8</v>
      </c>
      <c r="C180" t="s">
        <v>338</v>
      </c>
      <c r="D180" t="s">
        <v>18</v>
      </c>
      <c r="E180" t="s">
        <v>135</v>
      </c>
      <c r="F180">
        <v>100</v>
      </c>
      <c r="G180" s="6">
        <v>238500</v>
      </c>
      <c r="H180" s="3">
        <v>100.97826850701634</v>
      </c>
    </row>
    <row r="181" spans="2:8" x14ac:dyDescent="0.25">
      <c r="B181" t="s">
        <v>8</v>
      </c>
      <c r="C181" t="s">
        <v>871</v>
      </c>
      <c r="D181" t="s">
        <v>33</v>
      </c>
      <c r="E181" t="s">
        <v>101</v>
      </c>
      <c r="F181">
        <v>100</v>
      </c>
      <c r="G181" s="6">
        <v>238100</v>
      </c>
      <c r="H181" s="3">
        <v>99.777767837333428</v>
      </c>
    </row>
    <row r="182" spans="2:8" x14ac:dyDescent="0.25">
      <c r="B182" t="s">
        <v>8</v>
      </c>
      <c r="C182" t="s">
        <v>184</v>
      </c>
      <c r="D182" t="s">
        <v>33</v>
      </c>
      <c r="E182" t="s">
        <v>168</v>
      </c>
      <c r="F182">
        <v>100</v>
      </c>
      <c r="G182" s="6">
        <v>236500</v>
      </c>
      <c r="H182" s="3">
        <v>99.887503386850113</v>
      </c>
    </row>
    <row r="183" spans="2:8" x14ac:dyDescent="0.25">
      <c r="B183" t="s">
        <v>8</v>
      </c>
      <c r="C183" t="s">
        <v>357</v>
      </c>
      <c r="D183" t="s">
        <v>21</v>
      </c>
      <c r="E183" t="s">
        <v>66</v>
      </c>
      <c r="F183">
        <v>100</v>
      </c>
      <c r="G183" s="6">
        <v>236000</v>
      </c>
      <c r="H183" s="3">
        <v>105.06579845714286</v>
      </c>
    </row>
    <row r="184" spans="2:8" x14ac:dyDescent="0.25">
      <c r="B184" t="s">
        <v>8</v>
      </c>
      <c r="C184" t="s">
        <v>323</v>
      </c>
      <c r="D184" t="s">
        <v>18</v>
      </c>
      <c r="E184" t="s">
        <v>324</v>
      </c>
      <c r="F184">
        <v>100</v>
      </c>
      <c r="G184" s="6">
        <v>235100</v>
      </c>
      <c r="H184" s="3">
        <v>122.89391025467754</v>
      </c>
    </row>
    <row r="185" spans="2:8" x14ac:dyDescent="0.25">
      <c r="B185" t="s">
        <v>8</v>
      </c>
      <c r="C185" t="s">
        <v>163</v>
      </c>
      <c r="D185" t="s">
        <v>18</v>
      </c>
      <c r="E185" t="s">
        <v>164</v>
      </c>
      <c r="F185">
        <v>100</v>
      </c>
      <c r="G185" s="6">
        <v>234500</v>
      </c>
      <c r="H185" s="3">
        <v>106.15077549135935</v>
      </c>
    </row>
    <row r="186" spans="2:8" x14ac:dyDescent="0.25">
      <c r="B186" t="s">
        <v>8</v>
      </c>
      <c r="C186" t="s">
        <v>449</v>
      </c>
      <c r="D186" t="s">
        <v>18</v>
      </c>
      <c r="E186" t="s">
        <v>450</v>
      </c>
      <c r="F186">
        <v>100</v>
      </c>
      <c r="G186" s="6">
        <v>233000</v>
      </c>
      <c r="H186" s="3">
        <v>84.702331029185871</v>
      </c>
    </row>
    <row r="187" spans="2:8" x14ac:dyDescent="0.25">
      <c r="B187" t="s">
        <v>8</v>
      </c>
      <c r="C187" t="s">
        <v>698</v>
      </c>
      <c r="D187" t="s">
        <v>24</v>
      </c>
      <c r="E187" t="s">
        <v>699</v>
      </c>
      <c r="F187">
        <v>1000</v>
      </c>
      <c r="G187" s="6">
        <v>231000</v>
      </c>
      <c r="H187" s="3">
        <v>1000.7565706007489</v>
      </c>
    </row>
    <row r="188" spans="2:8" x14ac:dyDescent="0.25">
      <c r="B188" t="s">
        <v>8</v>
      </c>
      <c r="C188" t="s">
        <v>926</v>
      </c>
      <c r="D188" t="s">
        <v>18</v>
      </c>
      <c r="E188" t="s">
        <v>316</v>
      </c>
      <c r="F188">
        <v>100</v>
      </c>
      <c r="G188" s="6">
        <v>230100</v>
      </c>
      <c r="H188" s="3">
        <v>86.273110685681601</v>
      </c>
    </row>
    <row r="189" spans="2:8" x14ac:dyDescent="0.25">
      <c r="B189" t="s">
        <v>8</v>
      </c>
      <c r="C189" t="s">
        <v>498</v>
      </c>
      <c r="D189" t="s">
        <v>18</v>
      </c>
      <c r="E189" t="s">
        <v>270</v>
      </c>
      <c r="F189">
        <v>100</v>
      </c>
      <c r="G189" s="6">
        <v>228700</v>
      </c>
      <c r="H189" s="3">
        <v>94.931454153459185</v>
      </c>
    </row>
    <row r="190" spans="2:8" x14ac:dyDescent="0.25">
      <c r="B190" t="s">
        <v>8</v>
      </c>
      <c r="C190" t="s">
        <v>3409</v>
      </c>
      <c r="D190" t="s">
        <v>17</v>
      </c>
      <c r="E190" t="s">
        <v>68</v>
      </c>
      <c r="F190">
        <v>100</v>
      </c>
      <c r="G190" s="6">
        <v>225000</v>
      </c>
      <c r="H190" s="3">
        <v>101.25</v>
      </c>
    </row>
    <row r="191" spans="2:8" x14ac:dyDescent="0.25">
      <c r="B191" t="s">
        <v>8</v>
      </c>
      <c r="C191" t="s">
        <v>310</v>
      </c>
      <c r="D191" t="s">
        <v>17</v>
      </c>
      <c r="E191" t="s">
        <v>311</v>
      </c>
      <c r="F191">
        <v>100</v>
      </c>
      <c r="G191" s="6">
        <v>224800</v>
      </c>
      <c r="H191" s="3">
        <v>96.980662051764597</v>
      </c>
    </row>
    <row r="192" spans="2:8" x14ac:dyDescent="0.25">
      <c r="B192" t="s">
        <v>8</v>
      </c>
      <c r="C192" t="s">
        <v>191</v>
      </c>
      <c r="D192" t="s">
        <v>17</v>
      </c>
      <c r="E192" t="s">
        <v>192</v>
      </c>
      <c r="F192">
        <v>100</v>
      </c>
      <c r="G192" s="6">
        <v>224700</v>
      </c>
      <c r="H192" s="3">
        <v>91.484875389408103</v>
      </c>
    </row>
    <row r="193" spans="2:8" x14ac:dyDescent="0.25">
      <c r="B193" t="s">
        <v>8</v>
      </c>
      <c r="C193" t="s">
        <v>780</v>
      </c>
      <c r="D193" t="s">
        <v>31</v>
      </c>
      <c r="E193" t="s">
        <v>781</v>
      </c>
      <c r="F193">
        <v>1000</v>
      </c>
      <c r="G193" s="6">
        <v>222000</v>
      </c>
      <c r="H193" s="3">
        <v>1001.9416696078431</v>
      </c>
    </row>
    <row r="194" spans="2:8" x14ac:dyDescent="0.25">
      <c r="B194" t="s">
        <v>8</v>
      </c>
      <c r="C194" t="s">
        <v>125</v>
      </c>
      <c r="D194" t="s">
        <v>24</v>
      </c>
      <c r="E194" t="s">
        <v>126</v>
      </c>
      <c r="F194">
        <v>1000</v>
      </c>
      <c r="G194" s="6">
        <v>222000</v>
      </c>
      <c r="H194" s="3">
        <v>1011.9790479651163</v>
      </c>
    </row>
    <row r="195" spans="2:8" x14ac:dyDescent="0.25">
      <c r="B195" t="s">
        <v>8</v>
      </c>
      <c r="C195" t="s">
        <v>624</v>
      </c>
      <c r="D195" t="s">
        <v>33</v>
      </c>
      <c r="E195" t="s">
        <v>625</v>
      </c>
      <c r="F195">
        <v>100</v>
      </c>
      <c r="G195" s="6">
        <v>221200</v>
      </c>
      <c r="H195" s="3">
        <v>44.140066870768557</v>
      </c>
    </row>
    <row r="196" spans="2:8" x14ac:dyDescent="0.25">
      <c r="B196" t="s">
        <v>8</v>
      </c>
      <c r="C196" t="s">
        <v>2999</v>
      </c>
      <c r="D196" t="s">
        <v>24</v>
      </c>
      <c r="E196" t="s">
        <v>3000</v>
      </c>
      <c r="F196">
        <v>1000</v>
      </c>
      <c r="G196" s="6">
        <v>221000</v>
      </c>
      <c r="H196" s="3">
        <v>962.90492424242416</v>
      </c>
    </row>
    <row r="197" spans="2:8" x14ac:dyDescent="0.25">
      <c r="B197" t="s">
        <v>8</v>
      </c>
      <c r="C197" t="s">
        <v>468</v>
      </c>
      <c r="D197" t="s">
        <v>18</v>
      </c>
      <c r="E197" t="s">
        <v>108</v>
      </c>
      <c r="F197">
        <v>100</v>
      </c>
      <c r="G197" s="6">
        <v>220000</v>
      </c>
      <c r="H197" s="3">
        <v>99.811956349206369</v>
      </c>
    </row>
    <row r="198" spans="2:8" x14ac:dyDescent="0.25">
      <c r="B198" t="s">
        <v>8</v>
      </c>
      <c r="C198" t="s">
        <v>2223</v>
      </c>
      <c r="D198" t="s">
        <v>45</v>
      </c>
      <c r="E198" t="s">
        <v>470</v>
      </c>
      <c r="F198">
        <v>1000</v>
      </c>
      <c r="G198" s="6">
        <v>220000</v>
      </c>
      <c r="H198" s="3">
        <v>1017.1949999999999</v>
      </c>
    </row>
    <row r="199" spans="2:8" x14ac:dyDescent="0.25">
      <c r="B199" t="s">
        <v>8</v>
      </c>
      <c r="C199" t="s">
        <v>196</v>
      </c>
      <c r="D199" t="s">
        <v>18</v>
      </c>
      <c r="E199" t="s">
        <v>197</v>
      </c>
      <c r="F199">
        <v>100</v>
      </c>
      <c r="G199" s="6">
        <v>219300</v>
      </c>
      <c r="H199" s="3">
        <v>105.07750702320786</v>
      </c>
    </row>
    <row r="200" spans="2:8" x14ac:dyDescent="0.25">
      <c r="B200" t="s">
        <v>8</v>
      </c>
      <c r="C200" t="s">
        <v>3518</v>
      </c>
      <c r="D200" t="s">
        <v>20</v>
      </c>
      <c r="E200" t="s">
        <v>3517</v>
      </c>
      <c r="F200" t="s">
        <v>4479</v>
      </c>
      <c r="G200" s="6">
        <v>219029.81</v>
      </c>
      <c r="H200" s="3">
        <v>670.10277436166621</v>
      </c>
    </row>
    <row r="201" spans="2:8" x14ac:dyDescent="0.25">
      <c r="B201" t="s">
        <v>8</v>
      </c>
      <c r="C201" t="s">
        <v>696</v>
      </c>
      <c r="D201" t="s">
        <v>30</v>
      </c>
      <c r="E201" t="s">
        <v>697</v>
      </c>
      <c r="F201">
        <v>1000</v>
      </c>
      <c r="G201" s="6">
        <v>216000</v>
      </c>
      <c r="H201" s="3">
        <v>989.59754690927855</v>
      </c>
    </row>
    <row r="202" spans="2:8" x14ac:dyDescent="0.25">
      <c r="B202" t="s">
        <v>8</v>
      </c>
      <c r="C202" t="s">
        <v>238</v>
      </c>
      <c r="D202" t="s">
        <v>36</v>
      </c>
      <c r="E202" t="s">
        <v>74</v>
      </c>
      <c r="F202">
        <v>1000</v>
      </c>
      <c r="G202" s="6">
        <v>215000</v>
      </c>
      <c r="H202" s="3">
        <v>999.80528351648354</v>
      </c>
    </row>
    <row r="203" spans="2:8" x14ac:dyDescent="0.25">
      <c r="B203" t="s">
        <v>8</v>
      </c>
      <c r="C203" t="s">
        <v>569</v>
      </c>
      <c r="D203" t="s">
        <v>36</v>
      </c>
      <c r="E203" t="s">
        <v>570</v>
      </c>
      <c r="F203">
        <v>1000</v>
      </c>
      <c r="G203" s="6">
        <v>215000</v>
      </c>
      <c r="H203" s="3">
        <v>998.5489465201465</v>
      </c>
    </row>
    <row r="204" spans="2:8" x14ac:dyDescent="0.25">
      <c r="B204" t="s">
        <v>8</v>
      </c>
      <c r="C204" t="s">
        <v>3458</v>
      </c>
      <c r="D204" t="s">
        <v>17</v>
      </c>
      <c r="E204" t="s">
        <v>3457</v>
      </c>
      <c r="F204">
        <v>100</v>
      </c>
      <c r="G204" s="6">
        <v>213000</v>
      </c>
      <c r="H204" s="3">
        <v>99.77012765957447</v>
      </c>
    </row>
    <row r="205" spans="2:8" x14ac:dyDescent="0.25">
      <c r="B205" t="s">
        <v>8</v>
      </c>
      <c r="C205" t="s">
        <v>1648</v>
      </c>
      <c r="D205" t="s">
        <v>26</v>
      </c>
      <c r="E205" t="s">
        <v>78</v>
      </c>
      <c r="F205" t="s">
        <v>4479</v>
      </c>
      <c r="G205" s="6">
        <v>211659.55</v>
      </c>
      <c r="H205" s="3">
        <v>1211.8774358974358</v>
      </c>
    </row>
    <row r="206" spans="2:8" x14ac:dyDescent="0.25">
      <c r="B206" t="s">
        <v>8</v>
      </c>
      <c r="C206" t="s">
        <v>3410</v>
      </c>
      <c r="D206" t="s">
        <v>29</v>
      </c>
      <c r="E206" t="s">
        <v>68</v>
      </c>
      <c r="F206" t="s">
        <v>4479</v>
      </c>
      <c r="G206" s="6">
        <v>211232.51</v>
      </c>
      <c r="H206" s="3">
        <v>987.16923892519969</v>
      </c>
    </row>
    <row r="207" spans="2:8" x14ac:dyDescent="0.25">
      <c r="B207" t="s">
        <v>8</v>
      </c>
      <c r="C207" t="s">
        <v>4044</v>
      </c>
      <c r="D207" t="s">
        <v>18</v>
      </c>
      <c r="E207" t="s">
        <v>4045</v>
      </c>
      <c r="F207">
        <v>1000</v>
      </c>
      <c r="G207" s="6">
        <v>211000</v>
      </c>
      <c r="H207" s="3">
        <v>997.69256802721077</v>
      </c>
    </row>
    <row r="208" spans="2:8" x14ac:dyDescent="0.25">
      <c r="B208" t="s">
        <v>8</v>
      </c>
      <c r="C208" t="s">
        <v>644</v>
      </c>
      <c r="D208" t="s">
        <v>17</v>
      </c>
      <c r="E208" t="s">
        <v>645</v>
      </c>
      <c r="F208">
        <v>100</v>
      </c>
      <c r="G208" s="6">
        <v>210600</v>
      </c>
      <c r="H208" s="3">
        <v>99.506442295913843</v>
      </c>
    </row>
    <row r="209" spans="2:8" x14ac:dyDescent="0.25">
      <c r="B209" t="s">
        <v>8</v>
      </c>
      <c r="C209" t="s">
        <v>3819</v>
      </c>
      <c r="D209" t="s">
        <v>24</v>
      </c>
      <c r="E209" t="s">
        <v>3820</v>
      </c>
      <c r="F209">
        <v>1000</v>
      </c>
      <c r="G209" s="6">
        <v>210000</v>
      </c>
      <c r="H209" s="3">
        <v>1005.0243506571087</v>
      </c>
    </row>
    <row r="210" spans="2:8" x14ac:dyDescent="0.25">
      <c r="B210" t="s">
        <v>8</v>
      </c>
      <c r="C210" t="s">
        <v>321</v>
      </c>
      <c r="D210" t="s">
        <v>36</v>
      </c>
      <c r="E210" t="s">
        <v>322</v>
      </c>
      <c r="F210">
        <v>1000</v>
      </c>
      <c r="G210" s="6">
        <v>210000</v>
      </c>
      <c r="H210" s="3">
        <v>929.49503352243266</v>
      </c>
    </row>
    <row r="211" spans="2:8" x14ac:dyDescent="0.25">
      <c r="B211" t="s">
        <v>8</v>
      </c>
      <c r="C211" t="s">
        <v>3814</v>
      </c>
      <c r="D211" t="s">
        <v>18</v>
      </c>
      <c r="E211" t="s">
        <v>313</v>
      </c>
      <c r="F211">
        <v>1000</v>
      </c>
      <c r="G211" s="6">
        <v>210000</v>
      </c>
      <c r="H211" s="3">
        <v>481.40111111111111</v>
      </c>
    </row>
    <row r="212" spans="2:8" x14ac:dyDescent="0.25">
      <c r="B212" t="s">
        <v>8</v>
      </c>
      <c r="C212" t="s">
        <v>2360</v>
      </c>
      <c r="D212" t="s">
        <v>18</v>
      </c>
      <c r="E212" t="s">
        <v>52</v>
      </c>
      <c r="F212">
        <v>100</v>
      </c>
      <c r="G212" s="6">
        <v>207800</v>
      </c>
      <c r="H212" s="3">
        <v>99.334846841438178</v>
      </c>
    </row>
    <row r="213" spans="2:8" x14ac:dyDescent="0.25">
      <c r="B213" t="s">
        <v>8</v>
      </c>
      <c r="C213" t="s">
        <v>198</v>
      </c>
      <c r="D213" t="s">
        <v>17</v>
      </c>
      <c r="E213" t="s">
        <v>52</v>
      </c>
      <c r="F213">
        <v>100</v>
      </c>
      <c r="G213" s="6">
        <v>207600</v>
      </c>
      <c r="H213" s="3">
        <v>100.54193427618941</v>
      </c>
    </row>
    <row r="214" spans="2:8" x14ac:dyDescent="0.25">
      <c r="B214" t="s">
        <v>8</v>
      </c>
      <c r="C214" t="s">
        <v>2837</v>
      </c>
      <c r="D214" t="s">
        <v>45</v>
      </c>
      <c r="E214" t="s">
        <v>1208</v>
      </c>
      <c r="F214">
        <v>100</v>
      </c>
      <c r="G214" s="6">
        <v>207600</v>
      </c>
      <c r="H214" s="3">
        <v>96.123615301724143</v>
      </c>
    </row>
    <row r="215" spans="2:8" x14ac:dyDescent="0.25">
      <c r="B215" t="s">
        <v>8</v>
      </c>
      <c r="C215" t="s">
        <v>185</v>
      </c>
      <c r="D215" t="s">
        <v>33</v>
      </c>
      <c r="E215" t="s">
        <v>186</v>
      </c>
      <c r="F215">
        <v>100</v>
      </c>
      <c r="G215" s="6">
        <v>207500</v>
      </c>
      <c r="H215" s="3">
        <v>101.02391384990848</v>
      </c>
    </row>
    <row r="216" spans="2:8" x14ac:dyDescent="0.25">
      <c r="B216" t="s">
        <v>8</v>
      </c>
      <c r="C216" t="s">
        <v>4587</v>
      </c>
      <c r="D216" t="s">
        <v>17</v>
      </c>
      <c r="E216" t="s">
        <v>4586</v>
      </c>
      <c r="F216">
        <v>100</v>
      </c>
      <c r="G216" s="6">
        <v>207000</v>
      </c>
      <c r="H216" s="3">
        <v>102.12536231884059</v>
      </c>
    </row>
    <row r="217" spans="2:8" x14ac:dyDescent="0.25">
      <c r="B217" t="s">
        <v>8</v>
      </c>
      <c r="C217" t="s">
        <v>1091</v>
      </c>
      <c r="D217" t="s">
        <v>33</v>
      </c>
      <c r="E217" t="s">
        <v>1092</v>
      </c>
      <c r="F217" t="s">
        <v>4479</v>
      </c>
      <c r="G217" s="6">
        <v>206708.15</v>
      </c>
      <c r="H217" s="3">
        <v>101.0161067864852</v>
      </c>
    </row>
    <row r="218" spans="2:8" x14ac:dyDescent="0.25">
      <c r="B218" t="s">
        <v>8</v>
      </c>
      <c r="C218" t="s">
        <v>880</v>
      </c>
      <c r="D218" t="s">
        <v>18</v>
      </c>
      <c r="E218" t="s">
        <v>881</v>
      </c>
      <c r="F218">
        <v>100</v>
      </c>
      <c r="G218" s="6">
        <v>205600</v>
      </c>
      <c r="H218" s="3">
        <v>102.71958496565037</v>
      </c>
    </row>
    <row r="219" spans="2:8" x14ac:dyDescent="0.25">
      <c r="B219" t="s">
        <v>8</v>
      </c>
      <c r="C219" t="s">
        <v>370</v>
      </c>
      <c r="D219" t="s">
        <v>25</v>
      </c>
      <c r="E219" t="s">
        <v>371</v>
      </c>
      <c r="F219">
        <v>1000</v>
      </c>
      <c r="G219" s="6">
        <v>205000</v>
      </c>
      <c r="H219" s="3">
        <v>989.69318284789642</v>
      </c>
    </row>
    <row r="220" spans="2:8" x14ac:dyDescent="0.25">
      <c r="B220" t="s">
        <v>8</v>
      </c>
      <c r="C220" t="s">
        <v>4504</v>
      </c>
      <c r="D220" t="s">
        <v>28</v>
      </c>
      <c r="E220" t="s">
        <v>4503</v>
      </c>
      <c r="F220">
        <v>1000</v>
      </c>
      <c r="G220" s="6">
        <v>205000</v>
      </c>
      <c r="H220" s="3">
        <v>990.18292682926824</v>
      </c>
    </row>
    <row r="221" spans="2:8" x14ac:dyDescent="0.25">
      <c r="B221" t="s">
        <v>8</v>
      </c>
      <c r="C221" t="s">
        <v>255</v>
      </c>
      <c r="D221" t="s">
        <v>18</v>
      </c>
      <c r="E221" t="s">
        <v>256</v>
      </c>
      <c r="F221">
        <v>100</v>
      </c>
      <c r="G221" s="6">
        <v>204100</v>
      </c>
      <c r="H221" s="3">
        <v>105.43290487674123</v>
      </c>
    </row>
    <row r="222" spans="2:8" x14ac:dyDescent="0.25">
      <c r="B222" t="s">
        <v>8</v>
      </c>
      <c r="C222" t="s">
        <v>862</v>
      </c>
      <c r="D222" t="s">
        <v>25</v>
      </c>
      <c r="E222" t="s">
        <v>863</v>
      </c>
      <c r="F222">
        <v>975</v>
      </c>
      <c r="G222" s="6">
        <v>202800</v>
      </c>
      <c r="H222" s="3">
        <v>1009.3580663465737</v>
      </c>
    </row>
    <row r="223" spans="2:8" x14ac:dyDescent="0.25">
      <c r="B223" t="s">
        <v>8</v>
      </c>
      <c r="C223" t="s">
        <v>408</v>
      </c>
      <c r="D223" t="s">
        <v>18</v>
      </c>
      <c r="E223" t="s">
        <v>409</v>
      </c>
      <c r="F223">
        <v>100</v>
      </c>
      <c r="G223" s="6">
        <v>202200</v>
      </c>
      <c r="H223" s="3">
        <v>84.410091352400514</v>
      </c>
    </row>
    <row r="224" spans="2:8" x14ac:dyDescent="0.25">
      <c r="B224" t="s">
        <v>8</v>
      </c>
      <c r="C224" t="s">
        <v>716</v>
      </c>
      <c r="D224" t="s">
        <v>24</v>
      </c>
      <c r="E224" t="s">
        <v>717</v>
      </c>
      <c r="F224">
        <v>1000</v>
      </c>
      <c r="G224" s="6">
        <v>202000</v>
      </c>
      <c r="H224" s="3">
        <v>1005.0792511312218</v>
      </c>
    </row>
    <row r="225" spans="2:8" x14ac:dyDescent="0.25">
      <c r="B225" t="s">
        <v>8</v>
      </c>
      <c r="C225" t="s">
        <v>1464</v>
      </c>
      <c r="D225" t="s">
        <v>46</v>
      </c>
      <c r="E225" t="s">
        <v>1465</v>
      </c>
      <c r="F225">
        <v>1000</v>
      </c>
      <c r="G225" s="6">
        <v>201000</v>
      </c>
      <c r="H225" s="3">
        <v>559.58723958333337</v>
      </c>
    </row>
    <row r="226" spans="2:8" x14ac:dyDescent="0.25">
      <c r="B226" t="s">
        <v>8</v>
      </c>
      <c r="C226" t="s">
        <v>309</v>
      </c>
      <c r="D226" t="s">
        <v>45</v>
      </c>
      <c r="E226" t="s">
        <v>78</v>
      </c>
      <c r="F226" t="s">
        <v>4479</v>
      </c>
      <c r="G226" s="6">
        <v>200680.76</v>
      </c>
      <c r="H226" s="3">
        <v>1199.3806666666665</v>
      </c>
    </row>
    <row r="227" spans="2:8" x14ac:dyDescent="0.25">
      <c r="B227" t="s">
        <v>8</v>
      </c>
      <c r="C227" t="s">
        <v>415</v>
      </c>
      <c r="D227" t="s">
        <v>18</v>
      </c>
      <c r="E227" t="s">
        <v>416</v>
      </c>
      <c r="F227">
        <v>100</v>
      </c>
      <c r="G227" s="6">
        <v>200100</v>
      </c>
      <c r="H227" s="3">
        <v>99.793254470167511</v>
      </c>
    </row>
    <row r="228" spans="2:8" x14ac:dyDescent="0.25">
      <c r="B228" t="s">
        <v>8</v>
      </c>
      <c r="C228" t="s">
        <v>4512</v>
      </c>
      <c r="D228" t="s">
        <v>27</v>
      </c>
      <c r="E228" t="s">
        <v>4511</v>
      </c>
      <c r="F228">
        <v>1000</v>
      </c>
      <c r="G228" s="6">
        <v>200000</v>
      </c>
      <c r="H228" s="3">
        <v>994.6</v>
      </c>
    </row>
    <row r="229" spans="2:8" x14ac:dyDescent="0.25">
      <c r="B229" t="s">
        <v>8</v>
      </c>
      <c r="C229" t="s">
        <v>2232</v>
      </c>
      <c r="D229" t="s">
        <v>18</v>
      </c>
      <c r="E229" t="s">
        <v>2233</v>
      </c>
      <c r="F229">
        <v>100</v>
      </c>
      <c r="G229" s="6">
        <v>200000</v>
      </c>
      <c r="H229" s="3">
        <v>90.534999999999997</v>
      </c>
    </row>
    <row r="230" spans="2:8" x14ac:dyDescent="0.25">
      <c r="B230" t="s">
        <v>8</v>
      </c>
      <c r="C230" t="s">
        <v>443</v>
      </c>
      <c r="D230" t="s">
        <v>36</v>
      </c>
      <c r="E230" t="s">
        <v>291</v>
      </c>
      <c r="F230">
        <v>1000</v>
      </c>
      <c r="G230" s="6">
        <v>200000</v>
      </c>
      <c r="H230" s="3">
        <v>998.23078611688618</v>
      </c>
    </row>
    <row r="231" spans="2:8" x14ac:dyDescent="0.25">
      <c r="B231" t="s">
        <v>8</v>
      </c>
      <c r="C231" t="s">
        <v>3815</v>
      </c>
      <c r="D231" t="s">
        <v>45</v>
      </c>
      <c r="E231" t="s">
        <v>3816</v>
      </c>
      <c r="F231">
        <v>100</v>
      </c>
      <c r="G231" s="6">
        <v>199500</v>
      </c>
      <c r="H231" s="3">
        <v>80.559638364779886</v>
      </c>
    </row>
    <row r="232" spans="2:8" x14ac:dyDescent="0.25">
      <c r="B232" t="s">
        <v>8</v>
      </c>
      <c r="C232" t="s">
        <v>3817</v>
      </c>
      <c r="D232" t="s">
        <v>18</v>
      </c>
      <c r="E232" t="s">
        <v>3818</v>
      </c>
      <c r="F232">
        <v>100</v>
      </c>
      <c r="G232" s="6">
        <v>199200</v>
      </c>
      <c r="H232" s="3">
        <v>100.11393284762227</v>
      </c>
    </row>
    <row r="233" spans="2:8" x14ac:dyDescent="0.25">
      <c r="B233" t="s">
        <v>8</v>
      </c>
      <c r="C233" t="s">
        <v>662</v>
      </c>
      <c r="D233" t="s">
        <v>28</v>
      </c>
      <c r="E233" t="s">
        <v>663</v>
      </c>
      <c r="F233">
        <v>1000</v>
      </c>
      <c r="G233" s="6">
        <v>199000</v>
      </c>
      <c r="H233" s="3">
        <v>47.65</v>
      </c>
    </row>
    <row r="234" spans="2:8" x14ac:dyDescent="0.25">
      <c r="B234" t="s">
        <v>8</v>
      </c>
      <c r="C234" t="s">
        <v>4559</v>
      </c>
      <c r="D234" t="s">
        <v>17</v>
      </c>
      <c r="E234" t="s">
        <v>4558</v>
      </c>
      <c r="F234">
        <v>1000</v>
      </c>
      <c r="G234" s="6">
        <v>198000</v>
      </c>
      <c r="H234" s="3">
        <v>486.75</v>
      </c>
    </row>
    <row r="235" spans="2:8" x14ac:dyDescent="0.25">
      <c r="B235" t="s">
        <v>8</v>
      </c>
      <c r="C235" t="s">
        <v>551</v>
      </c>
      <c r="D235" t="s">
        <v>31</v>
      </c>
      <c r="E235" t="s">
        <v>552</v>
      </c>
      <c r="F235">
        <v>1000</v>
      </c>
      <c r="G235" s="6">
        <v>197000</v>
      </c>
      <c r="H235" s="3">
        <v>956.97512769904063</v>
      </c>
    </row>
    <row r="236" spans="2:8" x14ac:dyDescent="0.25">
      <c r="B236" t="s">
        <v>8</v>
      </c>
      <c r="C236" t="s">
        <v>506</v>
      </c>
      <c r="D236" t="s">
        <v>45</v>
      </c>
      <c r="E236" t="s">
        <v>356</v>
      </c>
      <c r="F236">
        <v>100</v>
      </c>
      <c r="G236" s="6">
        <v>196900</v>
      </c>
      <c r="H236" s="3">
        <v>97.19534995309381</v>
      </c>
    </row>
    <row r="237" spans="2:8" x14ac:dyDescent="0.25">
      <c r="B237" t="s">
        <v>8</v>
      </c>
      <c r="C237" t="s">
        <v>919</v>
      </c>
      <c r="D237" t="s">
        <v>36</v>
      </c>
      <c r="E237" t="s">
        <v>401</v>
      </c>
      <c r="F237">
        <v>1000</v>
      </c>
      <c r="G237" s="6">
        <v>196000</v>
      </c>
      <c r="H237" s="3">
        <v>1006.2223809523808</v>
      </c>
    </row>
    <row r="238" spans="2:8" x14ac:dyDescent="0.25">
      <c r="B238" t="s">
        <v>8</v>
      </c>
      <c r="C238" t="s">
        <v>435</v>
      </c>
      <c r="D238" t="s">
        <v>25</v>
      </c>
      <c r="E238" t="s">
        <v>436</v>
      </c>
      <c r="F238" t="s">
        <v>4479</v>
      </c>
      <c r="G238" s="6">
        <v>195410.59999999998</v>
      </c>
      <c r="H238" s="3">
        <v>986.77300995024871</v>
      </c>
    </row>
    <row r="239" spans="2:8" x14ac:dyDescent="0.25">
      <c r="B239" t="s">
        <v>8</v>
      </c>
      <c r="C239" t="s">
        <v>3821</v>
      </c>
      <c r="D239" t="s">
        <v>30</v>
      </c>
      <c r="E239" t="s">
        <v>3822</v>
      </c>
      <c r="F239">
        <v>1000</v>
      </c>
      <c r="G239" s="6">
        <v>195000</v>
      </c>
      <c r="H239" s="3">
        <v>826.59910714285718</v>
      </c>
    </row>
    <row r="240" spans="2:8" x14ac:dyDescent="0.25">
      <c r="B240" t="s">
        <v>8</v>
      </c>
      <c r="C240" t="s">
        <v>132</v>
      </c>
      <c r="D240" t="s">
        <v>25</v>
      </c>
      <c r="E240" t="s">
        <v>133</v>
      </c>
      <c r="F240">
        <v>1000</v>
      </c>
      <c r="G240" s="6">
        <v>195000</v>
      </c>
      <c r="H240" s="3">
        <v>993.73918383838384</v>
      </c>
    </row>
    <row r="241" spans="2:8" x14ac:dyDescent="0.25">
      <c r="B241" t="s">
        <v>8</v>
      </c>
      <c r="C241" t="s">
        <v>355</v>
      </c>
      <c r="D241" t="s">
        <v>36</v>
      </c>
      <c r="E241" t="s">
        <v>78</v>
      </c>
      <c r="F241">
        <v>1000</v>
      </c>
      <c r="G241" s="6">
        <v>195000</v>
      </c>
      <c r="H241" s="3">
        <v>1188.8227346999406</v>
      </c>
    </row>
    <row r="242" spans="2:8" x14ac:dyDescent="0.25">
      <c r="B242" t="s">
        <v>8</v>
      </c>
      <c r="C242" t="s">
        <v>1667</v>
      </c>
      <c r="D242" t="s">
        <v>24</v>
      </c>
      <c r="E242" t="s">
        <v>888</v>
      </c>
      <c r="F242">
        <v>1000</v>
      </c>
      <c r="G242" s="6">
        <v>194000</v>
      </c>
      <c r="H242" s="3">
        <v>1001.1245833333334</v>
      </c>
    </row>
    <row r="243" spans="2:8" x14ac:dyDescent="0.25">
      <c r="B243" t="s">
        <v>8</v>
      </c>
      <c r="C243" t="s">
        <v>574</v>
      </c>
      <c r="D243" t="s">
        <v>36</v>
      </c>
      <c r="E243" t="s">
        <v>575</v>
      </c>
      <c r="F243">
        <v>1000</v>
      </c>
      <c r="G243" s="6">
        <v>193000</v>
      </c>
      <c r="H243" s="3">
        <v>1009.9424545744489</v>
      </c>
    </row>
    <row r="244" spans="2:8" x14ac:dyDescent="0.25">
      <c r="B244" t="s">
        <v>8</v>
      </c>
      <c r="C244" t="s">
        <v>1537</v>
      </c>
      <c r="D244" t="s">
        <v>24</v>
      </c>
      <c r="E244" t="s">
        <v>1538</v>
      </c>
      <c r="F244" t="s">
        <v>4479</v>
      </c>
      <c r="G244" s="6">
        <v>192097.16</v>
      </c>
      <c r="H244" s="3">
        <v>1085.9020788359787</v>
      </c>
    </row>
    <row r="245" spans="2:8" x14ac:dyDescent="0.25">
      <c r="B245" t="s">
        <v>8</v>
      </c>
      <c r="C245" t="s">
        <v>2245</v>
      </c>
      <c r="D245" t="s">
        <v>25</v>
      </c>
      <c r="E245" t="s">
        <v>2246</v>
      </c>
      <c r="F245">
        <v>1000</v>
      </c>
      <c r="G245" s="6">
        <v>192000</v>
      </c>
      <c r="H245" s="3">
        <v>986.20386739130436</v>
      </c>
    </row>
    <row r="246" spans="2:8" x14ac:dyDescent="0.25">
      <c r="B246" t="s">
        <v>8</v>
      </c>
      <c r="C246" t="s">
        <v>217</v>
      </c>
      <c r="D246" t="s">
        <v>18</v>
      </c>
      <c r="E246" t="s">
        <v>218</v>
      </c>
      <c r="F246">
        <v>100</v>
      </c>
      <c r="G246" s="6">
        <v>191900</v>
      </c>
      <c r="H246" s="3">
        <v>100.27648489808065</v>
      </c>
    </row>
    <row r="247" spans="2:8" x14ac:dyDescent="0.25">
      <c r="B247" t="s">
        <v>8</v>
      </c>
      <c r="C247" t="s">
        <v>241</v>
      </c>
      <c r="D247" t="s">
        <v>18</v>
      </c>
      <c r="E247" t="s">
        <v>156</v>
      </c>
      <c r="F247">
        <v>100</v>
      </c>
      <c r="G247" s="6">
        <v>191500</v>
      </c>
      <c r="H247" s="3">
        <v>100.44409883493627</v>
      </c>
    </row>
    <row r="248" spans="2:8" x14ac:dyDescent="0.25">
      <c r="B248" t="s">
        <v>8</v>
      </c>
      <c r="C248" t="s">
        <v>169</v>
      </c>
      <c r="D248" t="s">
        <v>33</v>
      </c>
      <c r="E248" t="s">
        <v>170</v>
      </c>
      <c r="F248">
        <v>100</v>
      </c>
      <c r="G248" s="6">
        <v>190000</v>
      </c>
      <c r="H248" s="3">
        <v>99.60755555555555</v>
      </c>
    </row>
    <row r="249" spans="2:8" x14ac:dyDescent="0.25">
      <c r="B249" t="s">
        <v>8</v>
      </c>
      <c r="C249" t="s">
        <v>1062</v>
      </c>
      <c r="D249" t="s">
        <v>17</v>
      </c>
      <c r="E249" t="s">
        <v>1063</v>
      </c>
      <c r="F249">
        <v>100</v>
      </c>
      <c r="G249" s="6">
        <v>190000</v>
      </c>
      <c r="H249" s="3">
        <v>78.691052631578941</v>
      </c>
    </row>
    <row r="250" spans="2:8" x14ac:dyDescent="0.25">
      <c r="B250" t="s">
        <v>8</v>
      </c>
      <c r="C250" t="s">
        <v>751</v>
      </c>
      <c r="D250" t="s">
        <v>24</v>
      </c>
      <c r="E250" t="s">
        <v>752</v>
      </c>
      <c r="F250" t="s">
        <v>4479</v>
      </c>
      <c r="G250" s="6">
        <v>189787.65</v>
      </c>
      <c r="H250" s="3">
        <v>1000.4874509803922</v>
      </c>
    </row>
    <row r="251" spans="2:8" x14ac:dyDescent="0.25">
      <c r="B251" t="s">
        <v>8</v>
      </c>
      <c r="C251" t="s">
        <v>414</v>
      </c>
      <c r="D251" t="s">
        <v>17</v>
      </c>
      <c r="E251" t="s">
        <v>227</v>
      </c>
      <c r="F251">
        <v>100</v>
      </c>
      <c r="G251" s="6">
        <v>189700</v>
      </c>
      <c r="H251" s="3">
        <v>100.92811059369203</v>
      </c>
    </row>
    <row r="252" spans="2:8" x14ac:dyDescent="0.25">
      <c r="B252" t="s">
        <v>8</v>
      </c>
      <c r="C252" t="s">
        <v>797</v>
      </c>
      <c r="D252" t="s">
        <v>25</v>
      </c>
      <c r="E252" t="s">
        <v>162</v>
      </c>
      <c r="F252">
        <v>996</v>
      </c>
      <c r="G252" s="6">
        <v>188244</v>
      </c>
      <c r="H252" s="3">
        <v>1033.7971875000001</v>
      </c>
    </row>
    <row r="253" spans="2:8" x14ac:dyDescent="0.25">
      <c r="B253" t="s">
        <v>8</v>
      </c>
      <c r="C253" t="s">
        <v>3016</v>
      </c>
      <c r="D253" t="s">
        <v>18</v>
      </c>
      <c r="E253" t="s">
        <v>263</v>
      </c>
      <c r="F253">
        <v>100</v>
      </c>
      <c r="G253" s="6">
        <v>188000</v>
      </c>
      <c r="H253" s="3">
        <v>99.972450855533907</v>
      </c>
    </row>
    <row r="254" spans="2:8" x14ac:dyDescent="0.25">
      <c r="B254" t="s">
        <v>8</v>
      </c>
      <c r="C254" t="s">
        <v>2694</v>
      </c>
      <c r="D254" t="s">
        <v>33</v>
      </c>
      <c r="E254" t="s">
        <v>2695</v>
      </c>
      <c r="F254">
        <v>100</v>
      </c>
      <c r="G254" s="6">
        <v>188000</v>
      </c>
      <c r="H254" s="3">
        <v>100.50121794871794</v>
      </c>
    </row>
    <row r="255" spans="2:8" x14ac:dyDescent="0.25">
      <c r="B255" t="s">
        <v>8</v>
      </c>
      <c r="C255" t="s">
        <v>306</v>
      </c>
      <c r="D255" t="s">
        <v>17</v>
      </c>
      <c r="E255" t="s">
        <v>307</v>
      </c>
      <c r="F255">
        <v>100</v>
      </c>
      <c r="G255" s="6">
        <v>187300</v>
      </c>
      <c r="H255" s="3">
        <v>101.60635012962726</v>
      </c>
    </row>
    <row r="256" spans="2:8" x14ac:dyDescent="0.25">
      <c r="B256" t="s">
        <v>8</v>
      </c>
      <c r="C256" t="s">
        <v>519</v>
      </c>
      <c r="D256" t="s">
        <v>33</v>
      </c>
      <c r="E256" t="s">
        <v>520</v>
      </c>
      <c r="F256">
        <v>100</v>
      </c>
      <c r="G256" s="6">
        <v>187300</v>
      </c>
      <c r="H256" s="3">
        <v>86.056264163421261</v>
      </c>
    </row>
    <row r="257" spans="2:8" x14ac:dyDescent="0.25">
      <c r="B257" t="s">
        <v>8</v>
      </c>
      <c r="C257" t="s">
        <v>920</v>
      </c>
      <c r="D257" t="s">
        <v>17</v>
      </c>
      <c r="E257" t="s">
        <v>767</v>
      </c>
      <c r="F257">
        <v>100</v>
      </c>
      <c r="G257" s="6">
        <v>187100</v>
      </c>
      <c r="H257" s="3">
        <v>98.494953435642543</v>
      </c>
    </row>
    <row r="258" spans="2:8" x14ac:dyDescent="0.25">
      <c r="B258" t="s">
        <v>8</v>
      </c>
      <c r="C258" t="s">
        <v>677</v>
      </c>
      <c r="D258" t="s">
        <v>45</v>
      </c>
      <c r="E258" t="s">
        <v>36</v>
      </c>
      <c r="F258" t="s">
        <v>4479</v>
      </c>
      <c r="G258" s="6">
        <v>187011.5</v>
      </c>
      <c r="H258" s="3">
        <v>1038.93346875</v>
      </c>
    </row>
    <row r="259" spans="2:8" x14ac:dyDescent="0.25">
      <c r="B259" t="s">
        <v>8</v>
      </c>
      <c r="C259" t="s">
        <v>654</v>
      </c>
      <c r="D259" t="s">
        <v>17</v>
      </c>
      <c r="E259" t="s">
        <v>170</v>
      </c>
      <c r="F259">
        <v>100</v>
      </c>
      <c r="G259" s="6">
        <v>187000</v>
      </c>
      <c r="H259" s="3">
        <v>93.081446272052062</v>
      </c>
    </row>
    <row r="260" spans="2:8" x14ac:dyDescent="0.25">
      <c r="B260" t="s">
        <v>8</v>
      </c>
      <c r="C260" t="s">
        <v>2540</v>
      </c>
      <c r="D260" t="s">
        <v>25</v>
      </c>
      <c r="E260" t="s">
        <v>2539</v>
      </c>
      <c r="F260">
        <v>990</v>
      </c>
      <c r="G260" s="6">
        <v>186120</v>
      </c>
      <c r="H260" s="3">
        <v>970.48553191489361</v>
      </c>
    </row>
    <row r="261" spans="2:8" x14ac:dyDescent="0.25">
      <c r="B261" t="s">
        <v>8</v>
      </c>
      <c r="C261" t="s">
        <v>359</v>
      </c>
      <c r="D261" t="s">
        <v>45</v>
      </c>
      <c r="E261" t="s">
        <v>66</v>
      </c>
      <c r="F261">
        <v>1000</v>
      </c>
      <c r="G261" s="6">
        <v>186000</v>
      </c>
      <c r="H261" s="3">
        <v>1012.00184375</v>
      </c>
    </row>
    <row r="262" spans="2:8" x14ac:dyDescent="0.25">
      <c r="B262" t="s">
        <v>8</v>
      </c>
      <c r="C262" t="s">
        <v>482</v>
      </c>
      <c r="D262" t="s">
        <v>25</v>
      </c>
      <c r="E262" t="s">
        <v>483</v>
      </c>
      <c r="F262">
        <v>1000</v>
      </c>
      <c r="G262" s="6">
        <v>186000</v>
      </c>
      <c r="H262" s="3">
        <v>968.93947169059004</v>
      </c>
    </row>
    <row r="263" spans="2:8" x14ac:dyDescent="0.25">
      <c r="B263" t="s">
        <v>8</v>
      </c>
      <c r="C263" t="s">
        <v>1349</v>
      </c>
      <c r="D263" t="s">
        <v>33</v>
      </c>
      <c r="E263" t="s">
        <v>1350</v>
      </c>
      <c r="F263">
        <v>100</v>
      </c>
      <c r="G263" s="6">
        <v>185600</v>
      </c>
      <c r="H263" s="3">
        <v>88.797668328934137</v>
      </c>
    </row>
    <row r="264" spans="2:8" x14ac:dyDescent="0.25">
      <c r="B264" t="s">
        <v>8</v>
      </c>
      <c r="C264" t="s">
        <v>210</v>
      </c>
      <c r="D264" t="s">
        <v>36</v>
      </c>
      <c r="E264" t="s">
        <v>211</v>
      </c>
      <c r="F264">
        <v>1000</v>
      </c>
      <c r="G264" s="6">
        <v>185000</v>
      </c>
      <c r="H264" s="3">
        <v>1020.0653609625668</v>
      </c>
    </row>
    <row r="265" spans="2:8" x14ac:dyDescent="0.25">
      <c r="B265" t="s">
        <v>8</v>
      </c>
      <c r="C265" t="s">
        <v>798</v>
      </c>
      <c r="D265" t="s">
        <v>25</v>
      </c>
      <c r="E265" t="s">
        <v>91</v>
      </c>
      <c r="F265">
        <v>1000</v>
      </c>
      <c r="G265" s="6">
        <v>185000</v>
      </c>
      <c r="H265" s="3">
        <v>1007.2645945945947</v>
      </c>
    </row>
    <row r="266" spans="2:8" x14ac:dyDescent="0.25">
      <c r="B266" t="s">
        <v>8</v>
      </c>
      <c r="C266" t="s">
        <v>1068</v>
      </c>
      <c r="D266" t="s">
        <v>45</v>
      </c>
      <c r="E266" t="s">
        <v>471</v>
      </c>
      <c r="F266">
        <v>100</v>
      </c>
      <c r="G266" s="6">
        <v>185000</v>
      </c>
      <c r="H266" s="3">
        <v>99.34121739130434</v>
      </c>
    </row>
    <row r="267" spans="2:8" x14ac:dyDescent="0.25">
      <c r="B267" t="s">
        <v>8</v>
      </c>
      <c r="C267" t="s">
        <v>277</v>
      </c>
      <c r="D267" t="s">
        <v>36</v>
      </c>
      <c r="E267" t="s">
        <v>278</v>
      </c>
      <c r="F267">
        <v>1000</v>
      </c>
      <c r="G267" s="6">
        <v>184000</v>
      </c>
      <c r="H267" s="3">
        <v>1021.5843334360554</v>
      </c>
    </row>
    <row r="268" spans="2:8" x14ac:dyDescent="0.25">
      <c r="B268" t="s">
        <v>8</v>
      </c>
      <c r="C268" t="s">
        <v>2882</v>
      </c>
      <c r="D268" t="s">
        <v>18</v>
      </c>
      <c r="E268" t="s">
        <v>2881</v>
      </c>
      <c r="F268">
        <v>100</v>
      </c>
      <c r="G268" s="6">
        <v>183000</v>
      </c>
      <c r="H268" s="3">
        <v>58.508948705919146</v>
      </c>
    </row>
    <row r="269" spans="2:8" x14ac:dyDescent="0.25">
      <c r="B269" t="s">
        <v>8</v>
      </c>
      <c r="C269" t="s">
        <v>3001</v>
      </c>
      <c r="D269" t="s">
        <v>46</v>
      </c>
      <c r="E269" t="s">
        <v>3002</v>
      </c>
      <c r="F269">
        <v>1000</v>
      </c>
      <c r="G269" s="6">
        <v>181000</v>
      </c>
      <c r="H269" s="3">
        <v>1008.4854411764707</v>
      </c>
    </row>
    <row r="270" spans="2:8" x14ac:dyDescent="0.25">
      <c r="B270" t="s">
        <v>8</v>
      </c>
      <c r="C270" t="s">
        <v>394</v>
      </c>
      <c r="D270" t="s">
        <v>18</v>
      </c>
      <c r="E270" t="s">
        <v>395</v>
      </c>
      <c r="F270">
        <v>1000</v>
      </c>
      <c r="G270" s="6">
        <v>181000</v>
      </c>
      <c r="H270" s="3">
        <v>956.3280616821994</v>
      </c>
    </row>
    <row r="271" spans="2:8" x14ac:dyDescent="0.25">
      <c r="B271" t="s">
        <v>8</v>
      </c>
      <c r="C271" t="s">
        <v>1209</v>
      </c>
      <c r="D271" t="s">
        <v>25</v>
      </c>
      <c r="E271" t="s">
        <v>1061</v>
      </c>
      <c r="F271">
        <v>1000</v>
      </c>
      <c r="G271" s="6">
        <v>181000</v>
      </c>
      <c r="H271" s="3">
        <v>912.06029239766087</v>
      </c>
    </row>
    <row r="272" spans="2:8" x14ac:dyDescent="0.25">
      <c r="B272" t="s">
        <v>8</v>
      </c>
      <c r="C272" t="s">
        <v>3019</v>
      </c>
      <c r="D272" t="s">
        <v>45</v>
      </c>
      <c r="E272" t="s">
        <v>3020</v>
      </c>
      <c r="F272">
        <v>1000</v>
      </c>
      <c r="G272" s="6">
        <v>180000</v>
      </c>
      <c r="H272" s="3">
        <v>1008.033125</v>
      </c>
    </row>
    <row r="273" spans="2:8" x14ac:dyDescent="0.25">
      <c r="B273" t="s">
        <v>8</v>
      </c>
      <c r="C273" t="s">
        <v>3008</v>
      </c>
      <c r="D273" t="s">
        <v>17</v>
      </c>
      <c r="E273" t="s">
        <v>3009</v>
      </c>
      <c r="F273">
        <v>100</v>
      </c>
      <c r="G273" s="6">
        <v>180000</v>
      </c>
      <c r="H273" s="3">
        <v>99.960724637681167</v>
      </c>
    </row>
    <row r="274" spans="2:8" x14ac:dyDescent="0.25">
      <c r="B274" t="s">
        <v>8</v>
      </c>
      <c r="C274" t="s">
        <v>517</v>
      </c>
      <c r="D274" t="s">
        <v>24</v>
      </c>
      <c r="E274" t="s">
        <v>518</v>
      </c>
      <c r="F274">
        <v>1000</v>
      </c>
      <c r="G274" s="6">
        <v>180000</v>
      </c>
      <c r="H274" s="3">
        <v>904.50093506493499</v>
      </c>
    </row>
    <row r="275" spans="2:8" x14ac:dyDescent="0.25">
      <c r="B275" t="s">
        <v>8</v>
      </c>
      <c r="C275" t="s">
        <v>2446</v>
      </c>
      <c r="D275" t="s">
        <v>17</v>
      </c>
      <c r="E275" t="s">
        <v>68</v>
      </c>
      <c r="F275">
        <v>100</v>
      </c>
      <c r="G275" s="6">
        <v>180000</v>
      </c>
      <c r="H275" s="3">
        <v>100.5675</v>
      </c>
    </row>
    <row r="276" spans="2:8" x14ac:dyDescent="0.25">
      <c r="B276" t="s">
        <v>8</v>
      </c>
      <c r="C276" t="s">
        <v>2998</v>
      </c>
      <c r="D276" t="s">
        <v>45</v>
      </c>
      <c r="E276" t="s">
        <v>434</v>
      </c>
      <c r="F276">
        <v>100</v>
      </c>
      <c r="G276" s="6">
        <v>179700</v>
      </c>
      <c r="H276" s="3">
        <v>102.78172509738454</v>
      </c>
    </row>
    <row r="277" spans="2:8" x14ac:dyDescent="0.25">
      <c r="B277" t="s">
        <v>8</v>
      </c>
      <c r="C277" t="s">
        <v>635</v>
      </c>
      <c r="D277" t="s">
        <v>18</v>
      </c>
      <c r="E277" t="s">
        <v>636</v>
      </c>
      <c r="F277">
        <v>100</v>
      </c>
      <c r="G277" s="6">
        <v>179600</v>
      </c>
      <c r="H277" s="3">
        <v>99.549008557660358</v>
      </c>
    </row>
    <row r="278" spans="2:8" x14ac:dyDescent="0.25">
      <c r="B278" t="s">
        <v>8</v>
      </c>
      <c r="C278" t="s">
        <v>2445</v>
      </c>
      <c r="D278" t="s">
        <v>18</v>
      </c>
      <c r="E278" t="s">
        <v>209</v>
      </c>
      <c r="F278">
        <v>100</v>
      </c>
      <c r="G278" s="6">
        <v>179000</v>
      </c>
      <c r="H278" s="3">
        <v>100.58882681564246</v>
      </c>
    </row>
    <row r="279" spans="2:8" x14ac:dyDescent="0.25">
      <c r="B279" t="s">
        <v>8</v>
      </c>
      <c r="C279" t="s">
        <v>972</v>
      </c>
      <c r="D279" t="s">
        <v>36</v>
      </c>
      <c r="E279" t="s">
        <v>693</v>
      </c>
      <c r="F279">
        <v>1000</v>
      </c>
      <c r="G279" s="6">
        <v>179000</v>
      </c>
      <c r="H279" s="3">
        <v>1005.7545394589939</v>
      </c>
    </row>
    <row r="280" spans="2:8" x14ac:dyDescent="0.25">
      <c r="B280" t="s">
        <v>8</v>
      </c>
      <c r="C280" t="s">
        <v>740</v>
      </c>
      <c r="D280" t="s">
        <v>33</v>
      </c>
      <c r="E280" t="s">
        <v>741</v>
      </c>
      <c r="F280">
        <v>100</v>
      </c>
      <c r="G280" s="6">
        <v>178000</v>
      </c>
      <c r="H280" s="3">
        <v>98.975857843137248</v>
      </c>
    </row>
    <row r="281" spans="2:8" x14ac:dyDescent="0.25">
      <c r="B281" t="s">
        <v>8</v>
      </c>
      <c r="C281" t="s">
        <v>585</v>
      </c>
      <c r="D281" t="s">
        <v>18</v>
      </c>
      <c r="E281" t="s">
        <v>80</v>
      </c>
      <c r="F281">
        <v>100</v>
      </c>
      <c r="G281" s="6">
        <v>177500</v>
      </c>
      <c r="H281" s="3">
        <v>99.394278473212154</v>
      </c>
    </row>
    <row r="282" spans="2:8" x14ac:dyDescent="0.25">
      <c r="B282" t="s">
        <v>8</v>
      </c>
      <c r="C282" t="s">
        <v>692</v>
      </c>
      <c r="D282" t="s">
        <v>36</v>
      </c>
      <c r="E282" t="s">
        <v>693</v>
      </c>
      <c r="F282">
        <v>1000</v>
      </c>
      <c r="G282" s="6">
        <v>177000</v>
      </c>
      <c r="H282" s="3">
        <v>1044.0758394413829</v>
      </c>
    </row>
    <row r="283" spans="2:8" x14ac:dyDescent="0.25">
      <c r="B283" t="s">
        <v>8</v>
      </c>
      <c r="C283" t="s">
        <v>970</v>
      </c>
      <c r="D283" t="s">
        <v>33</v>
      </c>
      <c r="E283" t="s">
        <v>971</v>
      </c>
      <c r="F283">
        <v>100</v>
      </c>
      <c r="G283" s="6">
        <v>176600</v>
      </c>
      <c r="H283" s="3">
        <v>95.565511520737331</v>
      </c>
    </row>
    <row r="284" spans="2:8" x14ac:dyDescent="0.25">
      <c r="B284" t="s">
        <v>8</v>
      </c>
      <c r="C284" t="s">
        <v>2692</v>
      </c>
      <c r="D284" t="s">
        <v>20</v>
      </c>
      <c r="E284" t="s">
        <v>2693</v>
      </c>
      <c r="F284">
        <v>1000</v>
      </c>
      <c r="G284" s="6">
        <v>173000</v>
      </c>
      <c r="H284" s="3">
        <v>997.98493953962713</v>
      </c>
    </row>
    <row r="285" spans="2:8" x14ac:dyDescent="0.25">
      <c r="B285" t="s">
        <v>8</v>
      </c>
      <c r="C285" t="s">
        <v>536</v>
      </c>
      <c r="D285" t="s">
        <v>17</v>
      </c>
      <c r="E285" t="s">
        <v>537</v>
      </c>
      <c r="F285">
        <v>1000</v>
      </c>
      <c r="G285" s="6">
        <v>172000</v>
      </c>
      <c r="H285" s="3">
        <v>998.194603654189</v>
      </c>
    </row>
    <row r="286" spans="2:8" x14ac:dyDescent="0.25">
      <c r="B286" t="s">
        <v>8</v>
      </c>
      <c r="C286" t="s">
        <v>2513</v>
      </c>
      <c r="D286" t="s">
        <v>25</v>
      </c>
      <c r="E286" t="s">
        <v>2512</v>
      </c>
      <c r="F286">
        <v>1000</v>
      </c>
      <c r="G286" s="6">
        <v>171000</v>
      </c>
      <c r="H286" s="3">
        <v>983.21107699805077</v>
      </c>
    </row>
    <row r="287" spans="2:8" x14ac:dyDescent="0.25">
      <c r="B287" t="s">
        <v>8</v>
      </c>
      <c r="C287" t="s">
        <v>711</v>
      </c>
      <c r="D287" t="s">
        <v>33</v>
      </c>
      <c r="E287" t="s">
        <v>712</v>
      </c>
      <c r="F287">
        <v>100</v>
      </c>
      <c r="G287" s="6">
        <v>170000</v>
      </c>
      <c r="H287" s="3">
        <v>102.22670833333333</v>
      </c>
    </row>
    <row r="288" spans="2:8" x14ac:dyDescent="0.25">
      <c r="B288" t="s">
        <v>8</v>
      </c>
      <c r="C288" t="s">
        <v>3147</v>
      </c>
      <c r="D288" t="s">
        <v>24</v>
      </c>
      <c r="E288" t="s">
        <v>3148</v>
      </c>
      <c r="F288">
        <v>1000</v>
      </c>
      <c r="G288" s="6">
        <v>170000</v>
      </c>
      <c r="H288" s="3">
        <v>1003.4734823529412</v>
      </c>
    </row>
    <row r="289" spans="2:8" x14ac:dyDescent="0.25">
      <c r="B289" t="s">
        <v>8</v>
      </c>
      <c r="C289" t="s">
        <v>221</v>
      </c>
      <c r="D289" t="s">
        <v>36</v>
      </c>
      <c r="E289" t="s">
        <v>58</v>
      </c>
      <c r="F289">
        <v>1000</v>
      </c>
      <c r="G289" s="6">
        <v>170000</v>
      </c>
      <c r="H289" s="3">
        <v>1006.1020833333332</v>
      </c>
    </row>
    <row r="290" spans="2:8" x14ac:dyDescent="0.25">
      <c r="B290" t="s">
        <v>8</v>
      </c>
      <c r="C290" t="s">
        <v>490</v>
      </c>
      <c r="D290" t="s">
        <v>33</v>
      </c>
      <c r="E290" t="s">
        <v>491</v>
      </c>
      <c r="F290">
        <v>100</v>
      </c>
      <c r="G290" s="6">
        <v>169900</v>
      </c>
      <c r="H290" s="3">
        <v>99.838519778864367</v>
      </c>
    </row>
    <row r="291" spans="2:8" x14ac:dyDescent="0.25">
      <c r="B291" t="s">
        <v>8</v>
      </c>
      <c r="C291" t="s">
        <v>2700</v>
      </c>
      <c r="D291" t="s">
        <v>33</v>
      </c>
      <c r="E291" t="s">
        <v>576</v>
      </c>
      <c r="F291">
        <v>100</v>
      </c>
      <c r="G291" s="6">
        <v>168600</v>
      </c>
      <c r="H291" s="3">
        <v>94.295238095238105</v>
      </c>
    </row>
    <row r="292" spans="2:8" x14ac:dyDescent="0.25">
      <c r="B292" t="s">
        <v>8</v>
      </c>
      <c r="C292" t="s">
        <v>187</v>
      </c>
      <c r="D292" t="s">
        <v>18</v>
      </c>
      <c r="E292" t="s">
        <v>188</v>
      </c>
      <c r="F292">
        <v>100</v>
      </c>
      <c r="G292" s="6">
        <v>168300</v>
      </c>
      <c r="H292" s="3">
        <v>105.22470979855605</v>
      </c>
    </row>
    <row r="293" spans="2:8" x14ac:dyDescent="0.25">
      <c r="B293" t="s">
        <v>8</v>
      </c>
      <c r="C293" t="s">
        <v>290</v>
      </c>
      <c r="D293" t="s">
        <v>45</v>
      </c>
      <c r="E293" t="s">
        <v>291</v>
      </c>
      <c r="F293">
        <v>1000</v>
      </c>
      <c r="G293" s="6">
        <v>168000</v>
      </c>
      <c r="H293" s="3">
        <v>1005.418888888889</v>
      </c>
    </row>
    <row r="294" spans="2:8" x14ac:dyDescent="0.25">
      <c r="B294" t="s">
        <v>8</v>
      </c>
      <c r="C294" t="s">
        <v>77</v>
      </c>
      <c r="D294" t="s">
        <v>18</v>
      </c>
      <c r="E294" t="s">
        <v>78</v>
      </c>
      <c r="F294" t="s">
        <v>4479</v>
      </c>
      <c r="G294" s="6">
        <v>167990.75</v>
      </c>
      <c r="H294" s="3">
        <v>1156.9103076923077</v>
      </c>
    </row>
    <row r="295" spans="2:8" x14ac:dyDescent="0.25">
      <c r="B295" t="s">
        <v>8</v>
      </c>
      <c r="C295" t="s">
        <v>4401</v>
      </c>
      <c r="D295" t="s">
        <v>45</v>
      </c>
      <c r="E295" t="s">
        <v>4402</v>
      </c>
      <c r="F295">
        <v>100</v>
      </c>
      <c r="G295" s="6">
        <v>167300</v>
      </c>
      <c r="H295" s="3">
        <v>100.92213018943976</v>
      </c>
    </row>
    <row r="296" spans="2:8" x14ac:dyDescent="0.25">
      <c r="B296" t="s">
        <v>8</v>
      </c>
      <c r="C296" t="s">
        <v>2759</v>
      </c>
      <c r="D296" t="s">
        <v>17</v>
      </c>
      <c r="E296" t="s">
        <v>101</v>
      </c>
      <c r="F296">
        <v>100</v>
      </c>
      <c r="G296" s="6">
        <v>167000</v>
      </c>
      <c r="H296" s="3">
        <v>100.08686274509803</v>
      </c>
    </row>
    <row r="297" spans="2:8" x14ac:dyDescent="0.25">
      <c r="B297" t="s">
        <v>8</v>
      </c>
      <c r="C297" t="s">
        <v>1429</v>
      </c>
      <c r="D297" t="s">
        <v>18</v>
      </c>
      <c r="E297" t="s">
        <v>1430</v>
      </c>
      <c r="F297">
        <v>100</v>
      </c>
      <c r="G297" s="6">
        <v>167000</v>
      </c>
      <c r="H297" s="3">
        <v>98.376862745098038</v>
      </c>
    </row>
    <row r="298" spans="2:8" x14ac:dyDescent="0.25">
      <c r="B298" t="s">
        <v>8</v>
      </c>
      <c r="C298" t="s">
        <v>549</v>
      </c>
      <c r="D298" t="s">
        <v>46</v>
      </c>
      <c r="E298" t="s">
        <v>550</v>
      </c>
      <c r="F298">
        <v>1000</v>
      </c>
      <c r="G298" s="6">
        <v>166000</v>
      </c>
      <c r="H298" s="3">
        <v>583.75444444444452</v>
      </c>
    </row>
    <row r="299" spans="2:8" x14ac:dyDescent="0.25">
      <c r="B299" t="s">
        <v>8</v>
      </c>
      <c r="C299" t="s">
        <v>104</v>
      </c>
      <c r="D299" t="s">
        <v>26</v>
      </c>
      <c r="E299" t="s">
        <v>78</v>
      </c>
      <c r="F299" t="s">
        <v>4479</v>
      </c>
      <c r="G299" s="6">
        <v>165999.90000000002</v>
      </c>
      <c r="H299" s="3">
        <v>1189.2329166666668</v>
      </c>
    </row>
    <row r="300" spans="2:8" x14ac:dyDescent="0.25">
      <c r="B300" t="s">
        <v>8</v>
      </c>
      <c r="C300" t="s">
        <v>1362</v>
      </c>
      <c r="D300" t="s">
        <v>25</v>
      </c>
      <c r="E300" t="s">
        <v>1363</v>
      </c>
      <c r="F300">
        <v>1000</v>
      </c>
      <c r="G300" s="6">
        <v>165000</v>
      </c>
      <c r="H300" s="3">
        <v>998.92190476190478</v>
      </c>
    </row>
    <row r="301" spans="2:8" x14ac:dyDescent="0.25">
      <c r="B301" t="s">
        <v>8</v>
      </c>
      <c r="C301" t="s">
        <v>2571</v>
      </c>
      <c r="D301" t="s">
        <v>45</v>
      </c>
      <c r="E301" t="s">
        <v>2570</v>
      </c>
      <c r="F301">
        <v>1000</v>
      </c>
      <c r="G301" s="6">
        <v>165000</v>
      </c>
      <c r="H301" s="3">
        <v>1072.2470000000001</v>
      </c>
    </row>
    <row r="302" spans="2:8" x14ac:dyDescent="0.25">
      <c r="B302" t="s">
        <v>8</v>
      </c>
      <c r="C302" t="s">
        <v>109</v>
      </c>
      <c r="D302" t="s">
        <v>36</v>
      </c>
      <c r="E302" t="s">
        <v>110</v>
      </c>
      <c r="F302">
        <v>1000</v>
      </c>
      <c r="G302" s="6">
        <v>165000</v>
      </c>
      <c r="H302" s="3">
        <v>1010.6826388888888</v>
      </c>
    </row>
    <row r="303" spans="2:8" x14ac:dyDescent="0.25">
      <c r="B303" t="s">
        <v>8</v>
      </c>
      <c r="C303" t="s">
        <v>55</v>
      </c>
      <c r="D303" t="s">
        <v>25</v>
      </c>
      <c r="E303" t="s">
        <v>56</v>
      </c>
      <c r="F303">
        <v>1000</v>
      </c>
      <c r="G303" s="6">
        <v>165000</v>
      </c>
      <c r="H303" s="3">
        <v>995.90125901875899</v>
      </c>
    </row>
    <row r="304" spans="2:8" x14ac:dyDescent="0.25">
      <c r="B304" t="s">
        <v>8</v>
      </c>
      <c r="C304" t="s">
        <v>304</v>
      </c>
      <c r="D304" t="s">
        <v>25</v>
      </c>
      <c r="E304" t="s">
        <v>305</v>
      </c>
      <c r="F304">
        <v>850</v>
      </c>
      <c r="G304" s="6">
        <v>164900</v>
      </c>
      <c r="H304" s="3">
        <v>918.20974633123694</v>
      </c>
    </row>
    <row r="305" spans="2:8" x14ac:dyDescent="0.25">
      <c r="B305" t="s">
        <v>8</v>
      </c>
      <c r="C305" t="s">
        <v>3031</v>
      </c>
      <c r="D305" t="s">
        <v>17</v>
      </c>
      <c r="E305" t="s">
        <v>2993</v>
      </c>
      <c r="F305">
        <v>100</v>
      </c>
      <c r="G305" s="6">
        <v>164000</v>
      </c>
      <c r="H305" s="3">
        <v>99.211216281674794</v>
      </c>
    </row>
    <row r="306" spans="2:8" x14ac:dyDescent="0.25">
      <c r="B306" t="s">
        <v>8</v>
      </c>
      <c r="C306" t="s">
        <v>3063</v>
      </c>
      <c r="D306" t="s">
        <v>33</v>
      </c>
      <c r="E306" t="s">
        <v>3064</v>
      </c>
      <c r="F306">
        <v>100</v>
      </c>
      <c r="G306" s="6">
        <v>163500</v>
      </c>
      <c r="H306" s="3">
        <v>102.45166666666667</v>
      </c>
    </row>
    <row r="307" spans="2:8" x14ac:dyDescent="0.25">
      <c r="B307" t="s">
        <v>8</v>
      </c>
      <c r="C307" t="s">
        <v>527</v>
      </c>
      <c r="D307" t="s">
        <v>45</v>
      </c>
      <c r="E307" t="s">
        <v>211</v>
      </c>
      <c r="F307">
        <v>100</v>
      </c>
      <c r="G307" s="6">
        <v>163000</v>
      </c>
      <c r="H307" s="3">
        <v>103.16103154305199</v>
      </c>
    </row>
    <row r="308" spans="2:8" x14ac:dyDescent="0.25">
      <c r="B308" t="s">
        <v>8</v>
      </c>
      <c r="C308" t="s">
        <v>157</v>
      </c>
      <c r="D308" t="s">
        <v>33</v>
      </c>
      <c r="E308" t="s">
        <v>158</v>
      </c>
      <c r="F308">
        <v>1000</v>
      </c>
      <c r="G308" s="6">
        <v>163000</v>
      </c>
      <c r="H308" s="3">
        <v>1001.4062703388565</v>
      </c>
    </row>
    <row r="309" spans="2:8" x14ac:dyDescent="0.25">
      <c r="B309" t="s">
        <v>8</v>
      </c>
      <c r="C309" t="s">
        <v>487</v>
      </c>
      <c r="D309" t="s">
        <v>33</v>
      </c>
      <c r="E309" t="s">
        <v>488</v>
      </c>
      <c r="F309">
        <v>1000</v>
      </c>
      <c r="G309" s="6">
        <v>161000</v>
      </c>
      <c r="H309" s="3">
        <v>1037.7304819012063</v>
      </c>
    </row>
    <row r="310" spans="2:8" x14ac:dyDescent="0.25">
      <c r="B310" t="s">
        <v>8</v>
      </c>
      <c r="C310" t="s">
        <v>117</v>
      </c>
      <c r="D310" t="s">
        <v>25</v>
      </c>
      <c r="E310" t="s">
        <v>118</v>
      </c>
      <c r="F310">
        <v>1000</v>
      </c>
      <c r="G310" s="6">
        <v>161000</v>
      </c>
      <c r="H310" s="3">
        <v>1020.6966276749799</v>
      </c>
    </row>
    <row r="311" spans="2:8" x14ac:dyDescent="0.25">
      <c r="B311" t="s">
        <v>8</v>
      </c>
      <c r="C311" t="s">
        <v>3540</v>
      </c>
      <c r="D311" t="s">
        <v>33</v>
      </c>
      <c r="E311" t="s">
        <v>3539</v>
      </c>
      <c r="F311">
        <v>100</v>
      </c>
      <c r="G311" s="6">
        <v>160000</v>
      </c>
      <c r="H311" s="3">
        <v>27.324999999999999</v>
      </c>
    </row>
    <row r="312" spans="2:8" x14ac:dyDescent="0.25">
      <c r="B312" t="s">
        <v>8</v>
      </c>
      <c r="C312" t="s">
        <v>530</v>
      </c>
      <c r="D312" t="s">
        <v>36</v>
      </c>
      <c r="E312" t="s">
        <v>531</v>
      </c>
      <c r="F312">
        <v>100</v>
      </c>
      <c r="G312" s="6">
        <v>159200</v>
      </c>
      <c r="H312" s="3">
        <v>101.77778831223125</v>
      </c>
    </row>
    <row r="313" spans="2:8" x14ac:dyDescent="0.25">
      <c r="B313" t="s">
        <v>8</v>
      </c>
      <c r="C313" t="s">
        <v>1109</v>
      </c>
      <c r="D313" t="s">
        <v>17</v>
      </c>
      <c r="E313" t="s">
        <v>1110</v>
      </c>
      <c r="F313">
        <v>100</v>
      </c>
      <c r="G313" s="6">
        <v>158200</v>
      </c>
      <c r="H313" s="3">
        <v>84.274282962962957</v>
      </c>
    </row>
    <row r="314" spans="2:8" x14ac:dyDescent="0.25">
      <c r="B314" t="s">
        <v>8</v>
      </c>
      <c r="C314" t="s">
        <v>204</v>
      </c>
      <c r="D314" t="s">
        <v>18</v>
      </c>
      <c r="E314" t="s">
        <v>205</v>
      </c>
      <c r="F314" t="s">
        <v>4479</v>
      </c>
      <c r="G314" s="6">
        <v>157333.77000000002</v>
      </c>
      <c r="H314" s="3">
        <v>105.74511250081002</v>
      </c>
    </row>
    <row r="315" spans="2:8" x14ac:dyDescent="0.25">
      <c r="B315" t="s">
        <v>8</v>
      </c>
      <c r="C315" t="s">
        <v>67</v>
      </c>
      <c r="D315" t="s">
        <v>33</v>
      </c>
      <c r="E315" t="s">
        <v>68</v>
      </c>
      <c r="F315">
        <v>1000</v>
      </c>
      <c r="G315" s="6">
        <v>157000</v>
      </c>
      <c r="H315" s="3">
        <v>980.8972397393585</v>
      </c>
    </row>
    <row r="316" spans="2:8" x14ac:dyDescent="0.25">
      <c r="B316" t="s">
        <v>8</v>
      </c>
      <c r="C316" t="s">
        <v>3531</v>
      </c>
      <c r="D316" t="s">
        <v>25</v>
      </c>
      <c r="E316" t="s">
        <v>3530</v>
      </c>
      <c r="F316" t="s">
        <v>4479</v>
      </c>
      <c r="G316" s="6">
        <v>156655.07</v>
      </c>
      <c r="H316" s="3">
        <v>504.4593523550725</v>
      </c>
    </row>
    <row r="317" spans="2:8" x14ac:dyDescent="0.25">
      <c r="B317" t="s">
        <v>8</v>
      </c>
      <c r="C317" t="s">
        <v>437</v>
      </c>
      <c r="D317" t="s">
        <v>17</v>
      </c>
      <c r="E317" t="s">
        <v>438</v>
      </c>
      <c r="F317">
        <v>100</v>
      </c>
      <c r="G317" s="6">
        <v>156600</v>
      </c>
      <c r="H317" s="3">
        <v>98.989068643427629</v>
      </c>
    </row>
    <row r="318" spans="2:8" x14ac:dyDescent="0.25">
      <c r="B318" t="s">
        <v>8</v>
      </c>
      <c r="C318" t="s">
        <v>3050</v>
      </c>
      <c r="D318" t="s">
        <v>17</v>
      </c>
      <c r="E318" t="s">
        <v>3051</v>
      </c>
      <c r="F318">
        <v>100</v>
      </c>
      <c r="G318" s="6">
        <v>156000</v>
      </c>
      <c r="H318" s="3">
        <v>93.859432920536634</v>
      </c>
    </row>
    <row r="319" spans="2:8" x14ac:dyDescent="0.25">
      <c r="B319" t="s">
        <v>8</v>
      </c>
      <c r="C319" t="s">
        <v>257</v>
      </c>
      <c r="D319" t="s">
        <v>18</v>
      </c>
      <c r="E319" t="s">
        <v>249</v>
      </c>
      <c r="F319">
        <v>100</v>
      </c>
      <c r="G319" s="6">
        <v>156000</v>
      </c>
      <c r="H319" s="3">
        <v>102.04237606837606</v>
      </c>
    </row>
    <row r="320" spans="2:8" x14ac:dyDescent="0.25">
      <c r="B320" t="s">
        <v>8</v>
      </c>
      <c r="C320" t="s">
        <v>623</v>
      </c>
      <c r="D320" t="s">
        <v>33</v>
      </c>
      <c r="E320" t="s">
        <v>170</v>
      </c>
      <c r="F320">
        <v>100</v>
      </c>
      <c r="G320" s="6">
        <v>155000</v>
      </c>
      <c r="H320" s="3">
        <v>100.35342869236544</v>
      </c>
    </row>
    <row r="321" spans="2:8" x14ac:dyDescent="0.25">
      <c r="B321" t="s">
        <v>8</v>
      </c>
      <c r="C321" t="s">
        <v>3833</v>
      </c>
      <c r="D321" t="s">
        <v>45</v>
      </c>
      <c r="E321" t="s">
        <v>3834</v>
      </c>
      <c r="F321">
        <v>1000</v>
      </c>
      <c r="G321" s="6">
        <v>155000</v>
      </c>
      <c r="H321" s="3">
        <v>1005.9545714285713</v>
      </c>
    </row>
    <row r="322" spans="2:8" x14ac:dyDescent="0.25">
      <c r="B322" t="s">
        <v>8</v>
      </c>
      <c r="C322" t="s">
        <v>3342</v>
      </c>
      <c r="D322" t="s">
        <v>18</v>
      </c>
      <c r="E322" t="s">
        <v>489</v>
      </c>
      <c r="F322" t="s">
        <v>4479</v>
      </c>
      <c r="G322" s="6">
        <v>154759</v>
      </c>
      <c r="H322" s="3">
        <v>904.90148619957529</v>
      </c>
    </row>
    <row r="323" spans="2:8" x14ac:dyDescent="0.25">
      <c r="B323" t="s">
        <v>8</v>
      </c>
      <c r="C323" t="s">
        <v>958</v>
      </c>
      <c r="D323" t="s">
        <v>45</v>
      </c>
      <c r="E323" t="s">
        <v>78</v>
      </c>
      <c r="F323" t="s">
        <v>4479</v>
      </c>
      <c r="G323" s="6">
        <v>154738.91</v>
      </c>
      <c r="H323" s="3">
        <v>1195.1195273477813</v>
      </c>
    </row>
    <row r="324" spans="2:8" x14ac:dyDescent="0.25">
      <c r="B324" t="s">
        <v>8</v>
      </c>
      <c r="C324" t="s">
        <v>400</v>
      </c>
      <c r="D324" t="s">
        <v>36</v>
      </c>
      <c r="E324" t="s">
        <v>401</v>
      </c>
      <c r="F324">
        <v>1000</v>
      </c>
      <c r="G324" s="6">
        <v>154000</v>
      </c>
      <c r="H324" s="3">
        <v>1016.4676048510313</v>
      </c>
    </row>
    <row r="325" spans="2:8" x14ac:dyDescent="0.25">
      <c r="B325" t="s">
        <v>8</v>
      </c>
      <c r="C325" t="s">
        <v>664</v>
      </c>
      <c r="D325" t="s">
        <v>25</v>
      </c>
      <c r="E325" t="s">
        <v>665</v>
      </c>
      <c r="F325">
        <v>1000</v>
      </c>
      <c r="G325" s="6">
        <v>152000</v>
      </c>
      <c r="H325" s="3">
        <v>1001.1133414634147</v>
      </c>
    </row>
    <row r="326" spans="2:8" x14ac:dyDescent="0.25">
      <c r="B326" t="s">
        <v>8</v>
      </c>
      <c r="C326" t="s">
        <v>292</v>
      </c>
      <c r="D326" t="s">
        <v>18</v>
      </c>
      <c r="E326" t="s">
        <v>293</v>
      </c>
      <c r="F326">
        <v>100</v>
      </c>
      <c r="G326" s="6">
        <v>150800</v>
      </c>
      <c r="H326" s="3">
        <v>101.88900789224455</v>
      </c>
    </row>
    <row r="327" spans="2:8" x14ac:dyDescent="0.25">
      <c r="B327" t="s">
        <v>8</v>
      </c>
      <c r="C327" t="s">
        <v>3003</v>
      </c>
      <c r="D327" t="s">
        <v>17</v>
      </c>
      <c r="E327" t="s">
        <v>3004</v>
      </c>
      <c r="F327">
        <v>1000</v>
      </c>
      <c r="G327" s="6">
        <v>150000</v>
      </c>
      <c r="H327" s="3">
        <v>104.4</v>
      </c>
    </row>
    <row r="328" spans="2:8" x14ac:dyDescent="0.25">
      <c r="B328" t="s">
        <v>8</v>
      </c>
      <c r="C328" t="s">
        <v>2765</v>
      </c>
      <c r="D328" t="s">
        <v>17</v>
      </c>
      <c r="E328" t="s">
        <v>52</v>
      </c>
      <c r="F328">
        <v>100</v>
      </c>
      <c r="G328" s="6">
        <v>150000</v>
      </c>
      <c r="H328" s="3">
        <v>104.265</v>
      </c>
    </row>
    <row r="329" spans="2:8" x14ac:dyDescent="0.25">
      <c r="B329" t="s">
        <v>8</v>
      </c>
      <c r="C329" t="s">
        <v>538</v>
      </c>
      <c r="D329" t="s">
        <v>17</v>
      </c>
      <c r="E329" t="s">
        <v>539</v>
      </c>
      <c r="F329">
        <v>1000</v>
      </c>
      <c r="G329" s="6">
        <v>149000</v>
      </c>
      <c r="H329" s="3">
        <v>957.36579096045193</v>
      </c>
    </row>
    <row r="330" spans="2:8" x14ac:dyDescent="0.25">
      <c r="B330" t="s">
        <v>8</v>
      </c>
      <c r="C330" t="s">
        <v>262</v>
      </c>
      <c r="D330" t="s">
        <v>33</v>
      </c>
      <c r="E330" t="s">
        <v>263</v>
      </c>
      <c r="F330">
        <v>100</v>
      </c>
      <c r="G330" s="6">
        <v>146000</v>
      </c>
      <c r="H330" s="3">
        <v>98.681232558139541</v>
      </c>
    </row>
    <row r="331" spans="2:8" x14ac:dyDescent="0.25">
      <c r="B331" t="s">
        <v>8</v>
      </c>
      <c r="C331" t="s">
        <v>2817</v>
      </c>
      <c r="D331" t="s">
        <v>18</v>
      </c>
      <c r="E331" t="s">
        <v>2816</v>
      </c>
      <c r="F331">
        <v>100</v>
      </c>
      <c r="G331" s="6">
        <v>145000</v>
      </c>
      <c r="H331" s="3">
        <v>62.37</v>
      </c>
    </row>
    <row r="332" spans="2:8" x14ac:dyDescent="0.25">
      <c r="B332" t="s">
        <v>8</v>
      </c>
      <c r="C332" t="s">
        <v>453</v>
      </c>
      <c r="D332" t="s">
        <v>24</v>
      </c>
      <c r="E332" t="s">
        <v>454</v>
      </c>
      <c r="F332">
        <v>1000</v>
      </c>
      <c r="G332" s="6">
        <v>145000</v>
      </c>
      <c r="H332" s="3">
        <v>1003.209039996262</v>
      </c>
    </row>
    <row r="333" spans="2:8" x14ac:dyDescent="0.25">
      <c r="B333" t="s">
        <v>8</v>
      </c>
      <c r="C333" t="s">
        <v>225</v>
      </c>
      <c r="D333" t="s">
        <v>18</v>
      </c>
      <c r="E333" t="s">
        <v>175</v>
      </c>
      <c r="F333">
        <v>1000</v>
      </c>
      <c r="G333" s="6">
        <v>145000</v>
      </c>
      <c r="H333" s="3">
        <v>994.79637820512824</v>
      </c>
    </row>
    <row r="334" spans="2:8" x14ac:dyDescent="0.25">
      <c r="B334" t="s">
        <v>8</v>
      </c>
      <c r="C334" t="s">
        <v>1623</v>
      </c>
      <c r="D334" t="s">
        <v>18</v>
      </c>
      <c r="E334" t="s">
        <v>1624</v>
      </c>
      <c r="F334" t="s">
        <v>4479</v>
      </c>
      <c r="G334" s="6">
        <v>143704.4</v>
      </c>
      <c r="H334" s="3">
        <v>100.859134057971</v>
      </c>
    </row>
    <row r="335" spans="2:8" x14ac:dyDescent="0.25">
      <c r="B335" t="s">
        <v>8</v>
      </c>
      <c r="C335" t="s">
        <v>159</v>
      </c>
      <c r="D335" t="s">
        <v>25</v>
      </c>
      <c r="E335" t="s">
        <v>160</v>
      </c>
      <c r="F335">
        <v>990</v>
      </c>
      <c r="G335" s="6">
        <v>143550</v>
      </c>
      <c r="H335" s="3">
        <v>995.36635038363181</v>
      </c>
    </row>
    <row r="336" spans="2:8" x14ac:dyDescent="0.25">
      <c r="B336" t="s">
        <v>8</v>
      </c>
      <c r="C336" t="s">
        <v>1039</v>
      </c>
      <c r="D336" t="s">
        <v>33</v>
      </c>
      <c r="E336" t="s">
        <v>1040</v>
      </c>
      <c r="F336" t="s">
        <v>4479</v>
      </c>
      <c r="G336" s="6">
        <v>143373</v>
      </c>
      <c r="H336" s="3">
        <v>945.8145161290322</v>
      </c>
    </row>
    <row r="337" spans="2:8" x14ac:dyDescent="0.25">
      <c r="B337" t="s">
        <v>8</v>
      </c>
      <c r="C337" t="s">
        <v>486</v>
      </c>
      <c r="D337" t="s">
        <v>17</v>
      </c>
      <c r="E337" t="s">
        <v>175</v>
      </c>
      <c r="F337">
        <v>1000</v>
      </c>
      <c r="G337" s="6">
        <v>143000</v>
      </c>
      <c r="H337" s="3">
        <v>996.16082758620689</v>
      </c>
    </row>
    <row r="338" spans="2:8" x14ac:dyDescent="0.25">
      <c r="B338" t="s">
        <v>8</v>
      </c>
      <c r="C338" t="s">
        <v>314</v>
      </c>
      <c r="D338" t="s">
        <v>36</v>
      </c>
      <c r="E338" t="s">
        <v>95</v>
      </c>
      <c r="F338">
        <v>1000</v>
      </c>
      <c r="G338" s="6">
        <v>143000</v>
      </c>
      <c r="H338" s="3">
        <v>1057.0964962121211</v>
      </c>
    </row>
    <row r="339" spans="2:8" x14ac:dyDescent="0.25">
      <c r="B339" t="s">
        <v>8</v>
      </c>
      <c r="C339" t="s">
        <v>208</v>
      </c>
      <c r="D339" t="s">
        <v>24</v>
      </c>
      <c r="E339" t="s">
        <v>209</v>
      </c>
      <c r="F339">
        <v>1000</v>
      </c>
      <c r="G339" s="6">
        <v>142000</v>
      </c>
      <c r="H339" s="3">
        <v>1007.0722936432637</v>
      </c>
    </row>
    <row r="340" spans="2:8" x14ac:dyDescent="0.25">
      <c r="B340" t="s">
        <v>8</v>
      </c>
      <c r="C340" t="s">
        <v>540</v>
      </c>
      <c r="D340" t="s">
        <v>36</v>
      </c>
      <c r="E340" t="s">
        <v>541</v>
      </c>
      <c r="F340">
        <v>1000</v>
      </c>
      <c r="G340" s="6">
        <v>142000</v>
      </c>
      <c r="H340" s="3">
        <v>1033.0257068965516</v>
      </c>
    </row>
    <row r="341" spans="2:8" x14ac:dyDescent="0.25">
      <c r="B341" t="s">
        <v>8</v>
      </c>
      <c r="C341" t="s">
        <v>577</v>
      </c>
      <c r="D341" t="s">
        <v>17</v>
      </c>
      <c r="E341" t="s">
        <v>249</v>
      </c>
      <c r="F341">
        <v>100</v>
      </c>
      <c r="G341" s="6">
        <v>140300</v>
      </c>
      <c r="H341" s="3">
        <v>98.460999999999999</v>
      </c>
    </row>
    <row r="342" spans="2:8" x14ac:dyDescent="0.25">
      <c r="B342" t="s">
        <v>8</v>
      </c>
      <c r="C342" t="s">
        <v>271</v>
      </c>
      <c r="D342" t="s">
        <v>33</v>
      </c>
      <c r="E342" t="s">
        <v>272</v>
      </c>
      <c r="F342">
        <v>100</v>
      </c>
      <c r="G342" s="6">
        <v>140100</v>
      </c>
      <c r="H342" s="3">
        <v>98.886452311662111</v>
      </c>
    </row>
    <row r="343" spans="2:8" x14ac:dyDescent="0.25">
      <c r="B343" t="s">
        <v>8</v>
      </c>
      <c r="C343" t="s">
        <v>931</v>
      </c>
      <c r="D343" t="s">
        <v>25</v>
      </c>
      <c r="E343" t="s">
        <v>932</v>
      </c>
      <c r="F343">
        <v>1000</v>
      </c>
      <c r="G343" s="6">
        <v>140000</v>
      </c>
      <c r="H343" s="3">
        <v>993.73530494505485</v>
      </c>
    </row>
    <row r="344" spans="2:8" x14ac:dyDescent="0.25">
      <c r="B344" t="s">
        <v>8</v>
      </c>
      <c r="C344" t="s">
        <v>3005</v>
      </c>
      <c r="D344" t="s">
        <v>45</v>
      </c>
      <c r="E344" t="s">
        <v>452</v>
      </c>
      <c r="F344">
        <v>1000</v>
      </c>
      <c r="G344" s="6">
        <v>140000</v>
      </c>
      <c r="H344" s="3">
        <v>983.44464285714287</v>
      </c>
    </row>
    <row r="345" spans="2:8" x14ac:dyDescent="0.25">
      <c r="B345" t="s">
        <v>8</v>
      </c>
      <c r="C345" t="s">
        <v>515</v>
      </c>
      <c r="D345" t="s">
        <v>24</v>
      </c>
      <c r="E345" t="s">
        <v>516</v>
      </c>
      <c r="F345">
        <v>1000</v>
      </c>
      <c r="G345" s="6">
        <v>140000</v>
      </c>
      <c r="H345" s="3">
        <v>996.66888888888889</v>
      </c>
    </row>
    <row r="346" spans="2:8" x14ac:dyDescent="0.25">
      <c r="B346" t="s">
        <v>8</v>
      </c>
      <c r="C346" t="s">
        <v>250</v>
      </c>
      <c r="D346" t="s">
        <v>18</v>
      </c>
      <c r="E346" t="s">
        <v>251</v>
      </c>
      <c r="F346">
        <v>100</v>
      </c>
      <c r="G346" s="6">
        <v>139900</v>
      </c>
      <c r="H346" s="3">
        <v>99.339709617502166</v>
      </c>
    </row>
    <row r="347" spans="2:8" x14ac:dyDescent="0.25">
      <c r="B347" t="s">
        <v>8</v>
      </c>
      <c r="C347" t="s">
        <v>224</v>
      </c>
      <c r="D347" t="s">
        <v>27</v>
      </c>
      <c r="E347" t="s">
        <v>74</v>
      </c>
      <c r="F347" t="s">
        <v>4479</v>
      </c>
      <c r="G347" s="6">
        <v>139422</v>
      </c>
      <c r="H347" s="3">
        <v>101.25393258426966</v>
      </c>
    </row>
    <row r="348" spans="2:8" x14ac:dyDescent="0.25">
      <c r="B348" t="s">
        <v>8</v>
      </c>
      <c r="C348" t="s">
        <v>1025</v>
      </c>
      <c r="D348" t="s">
        <v>17</v>
      </c>
      <c r="E348" t="s">
        <v>1026</v>
      </c>
      <c r="F348">
        <v>100</v>
      </c>
      <c r="G348" s="6">
        <v>139000</v>
      </c>
      <c r="H348" s="3">
        <v>99.13375396825397</v>
      </c>
    </row>
    <row r="349" spans="2:8" x14ac:dyDescent="0.25">
      <c r="B349" t="s">
        <v>8</v>
      </c>
      <c r="C349" t="s">
        <v>992</v>
      </c>
      <c r="D349" t="s">
        <v>24</v>
      </c>
      <c r="E349" t="s">
        <v>993</v>
      </c>
      <c r="F349">
        <v>1000</v>
      </c>
      <c r="G349" s="6">
        <v>139000</v>
      </c>
      <c r="H349" s="3">
        <v>994.31042903451703</v>
      </c>
    </row>
    <row r="350" spans="2:8" x14ac:dyDescent="0.25">
      <c r="B350" t="s">
        <v>8</v>
      </c>
      <c r="C350" t="s">
        <v>2708</v>
      </c>
      <c r="D350" t="s">
        <v>17</v>
      </c>
      <c r="E350" t="s">
        <v>2709</v>
      </c>
      <c r="F350">
        <v>100</v>
      </c>
      <c r="G350" s="6">
        <v>139000</v>
      </c>
      <c r="H350" s="3">
        <v>99.515714285714296</v>
      </c>
    </row>
    <row r="351" spans="2:8" x14ac:dyDescent="0.25">
      <c r="B351" t="s">
        <v>8</v>
      </c>
      <c r="C351" t="s">
        <v>1191</v>
      </c>
      <c r="D351" t="s">
        <v>33</v>
      </c>
      <c r="E351" t="s">
        <v>1192</v>
      </c>
      <c r="F351">
        <v>100</v>
      </c>
      <c r="G351" s="6">
        <v>138000</v>
      </c>
      <c r="H351" s="3">
        <v>99.408695652173918</v>
      </c>
    </row>
    <row r="352" spans="2:8" x14ac:dyDescent="0.25">
      <c r="B352" t="s">
        <v>8</v>
      </c>
      <c r="C352" t="s">
        <v>195</v>
      </c>
      <c r="D352" t="s">
        <v>36</v>
      </c>
      <c r="E352" t="s">
        <v>58</v>
      </c>
      <c r="F352">
        <v>1000</v>
      </c>
      <c r="G352" s="6">
        <v>138000</v>
      </c>
      <c r="H352" s="3">
        <v>1038.517792026578</v>
      </c>
    </row>
    <row r="353" spans="2:8" x14ac:dyDescent="0.25">
      <c r="B353" t="s">
        <v>8</v>
      </c>
      <c r="C353" t="s">
        <v>3413</v>
      </c>
      <c r="D353" t="s">
        <v>24</v>
      </c>
      <c r="E353" t="s">
        <v>68</v>
      </c>
      <c r="F353">
        <v>1000</v>
      </c>
      <c r="G353" s="6">
        <v>138000</v>
      </c>
      <c r="H353" s="3">
        <v>1006.022015503876</v>
      </c>
    </row>
    <row r="354" spans="2:8" x14ac:dyDescent="0.25">
      <c r="B354" t="s">
        <v>8</v>
      </c>
      <c r="C354" t="s">
        <v>2361</v>
      </c>
      <c r="D354" t="s">
        <v>24</v>
      </c>
      <c r="E354" t="s">
        <v>606</v>
      </c>
      <c r="F354">
        <v>1000</v>
      </c>
      <c r="G354" s="6">
        <v>138000</v>
      </c>
      <c r="H354" s="3">
        <v>805.25640625000005</v>
      </c>
    </row>
    <row r="355" spans="2:8" x14ac:dyDescent="0.25">
      <c r="B355" t="s">
        <v>8</v>
      </c>
      <c r="C355" t="s">
        <v>423</v>
      </c>
      <c r="D355" t="s">
        <v>16</v>
      </c>
      <c r="E355" t="s">
        <v>424</v>
      </c>
      <c r="F355">
        <v>100</v>
      </c>
      <c r="G355" s="6">
        <v>137000</v>
      </c>
      <c r="H355" s="3">
        <v>98.813777777777773</v>
      </c>
    </row>
    <row r="356" spans="2:8" x14ac:dyDescent="0.25">
      <c r="B356" t="s">
        <v>8</v>
      </c>
      <c r="C356" t="s">
        <v>333</v>
      </c>
      <c r="D356" t="s">
        <v>18</v>
      </c>
      <c r="E356" t="s">
        <v>334</v>
      </c>
      <c r="F356">
        <v>100</v>
      </c>
      <c r="G356" s="6">
        <v>136600</v>
      </c>
      <c r="H356" s="3">
        <v>99.677310126070068</v>
      </c>
    </row>
    <row r="357" spans="2:8" x14ac:dyDescent="0.25">
      <c r="B357" t="s">
        <v>8</v>
      </c>
      <c r="C357" t="s">
        <v>947</v>
      </c>
      <c r="D357" t="s">
        <v>31</v>
      </c>
      <c r="E357" t="s">
        <v>948</v>
      </c>
      <c r="F357">
        <v>1000</v>
      </c>
      <c r="G357" s="6">
        <v>136000</v>
      </c>
      <c r="H357" s="3">
        <v>1010.6288492063492</v>
      </c>
    </row>
    <row r="358" spans="2:8" x14ac:dyDescent="0.25">
      <c r="B358" t="s">
        <v>8</v>
      </c>
      <c r="C358" t="s">
        <v>808</v>
      </c>
      <c r="D358" t="s">
        <v>20</v>
      </c>
      <c r="E358" t="s">
        <v>809</v>
      </c>
      <c r="F358">
        <v>1000</v>
      </c>
      <c r="G358" s="6">
        <v>136000</v>
      </c>
      <c r="H358" s="3">
        <v>974.97030384615391</v>
      </c>
    </row>
    <row r="359" spans="2:8" x14ac:dyDescent="0.25">
      <c r="B359" t="s">
        <v>8</v>
      </c>
      <c r="C359" t="s">
        <v>406</v>
      </c>
      <c r="D359" t="s">
        <v>24</v>
      </c>
      <c r="E359" t="s">
        <v>407</v>
      </c>
      <c r="F359">
        <v>1000</v>
      </c>
      <c r="G359" s="6">
        <v>136000</v>
      </c>
      <c r="H359" s="3">
        <v>994.58355046897543</v>
      </c>
    </row>
    <row r="360" spans="2:8" x14ac:dyDescent="0.25">
      <c r="B360" t="s">
        <v>8</v>
      </c>
      <c r="C360" t="s">
        <v>115</v>
      </c>
      <c r="D360" t="s">
        <v>33</v>
      </c>
      <c r="E360" t="s">
        <v>116</v>
      </c>
      <c r="F360">
        <v>100</v>
      </c>
      <c r="G360" s="6">
        <v>135700</v>
      </c>
      <c r="H360" s="3">
        <v>102.78683180496125</v>
      </c>
    </row>
    <row r="361" spans="2:8" x14ac:dyDescent="0.25">
      <c r="B361" t="s">
        <v>8</v>
      </c>
      <c r="C361" t="s">
        <v>1560</v>
      </c>
      <c r="D361" t="s">
        <v>45</v>
      </c>
      <c r="E361" t="s">
        <v>181</v>
      </c>
      <c r="F361">
        <v>100</v>
      </c>
      <c r="G361" s="6">
        <v>135000</v>
      </c>
      <c r="H361" s="3">
        <v>99.344999999999999</v>
      </c>
    </row>
    <row r="362" spans="2:8" x14ac:dyDescent="0.25">
      <c r="B362" t="s">
        <v>8</v>
      </c>
      <c r="C362" t="s">
        <v>474</v>
      </c>
      <c r="D362" t="s">
        <v>36</v>
      </c>
      <c r="E362" t="s">
        <v>78</v>
      </c>
      <c r="F362">
        <v>1000</v>
      </c>
      <c r="G362" s="6">
        <v>135000</v>
      </c>
      <c r="H362" s="3">
        <v>1272.585</v>
      </c>
    </row>
    <row r="363" spans="2:8" x14ac:dyDescent="0.25">
      <c r="B363" t="s">
        <v>8</v>
      </c>
      <c r="C363" t="s">
        <v>1655</v>
      </c>
      <c r="D363" t="s">
        <v>33</v>
      </c>
      <c r="E363" t="s">
        <v>1656</v>
      </c>
      <c r="F363">
        <v>100</v>
      </c>
      <c r="G363" s="6">
        <v>133500</v>
      </c>
      <c r="H363" s="3">
        <v>87.092509363295875</v>
      </c>
    </row>
    <row r="364" spans="2:8" x14ac:dyDescent="0.25">
      <c r="B364" t="s">
        <v>8</v>
      </c>
      <c r="C364" t="s">
        <v>494</v>
      </c>
      <c r="D364" t="s">
        <v>45</v>
      </c>
      <c r="E364" t="s">
        <v>495</v>
      </c>
      <c r="F364">
        <v>100</v>
      </c>
      <c r="G364" s="6">
        <v>133100</v>
      </c>
      <c r="H364" s="3">
        <v>99.039413810233484</v>
      </c>
    </row>
    <row r="365" spans="2:8" x14ac:dyDescent="0.25">
      <c r="B365" t="s">
        <v>8</v>
      </c>
      <c r="C365" t="s">
        <v>982</v>
      </c>
      <c r="D365" t="s">
        <v>33</v>
      </c>
      <c r="E365" t="s">
        <v>625</v>
      </c>
      <c r="F365">
        <v>100</v>
      </c>
      <c r="G365" s="6">
        <v>131000</v>
      </c>
      <c r="H365" s="3">
        <v>55.93626441918461</v>
      </c>
    </row>
    <row r="366" spans="2:8" x14ac:dyDescent="0.25">
      <c r="B366" t="s">
        <v>8</v>
      </c>
      <c r="C366" t="s">
        <v>3508</v>
      </c>
      <c r="D366" t="s">
        <v>17</v>
      </c>
      <c r="E366" t="s">
        <v>3507</v>
      </c>
      <c r="F366">
        <v>100</v>
      </c>
      <c r="G366" s="6">
        <v>131000</v>
      </c>
      <c r="H366" s="3">
        <v>99.569027777777777</v>
      </c>
    </row>
    <row r="367" spans="2:8" x14ac:dyDescent="0.25">
      <c r="B367" t="s">
        <v>8</v>
      </c>
      <c r="C367" t="s">
        <v>4690</v>
      </c>
      <c r="D367" t="s">
        <v>47</v>
      </c>
      <c r="E367" t="s">
        <v>3324</v>
      </c>
      <c r="F367" t="s">
        <v>4479</v>
      </c>
      <c r="G367" s="6">
        <v>130695</v>
      </c>
      <c r="H367" s="3">
        <v>871.3</v>
      </c>
    </row>
    <row r="368" spans="2:8" x14ac:dyDescent="0.25">
      <c r="B368" t="s">
        <v>8</v>
      </c>
      <c r="C368" t="s">
        <v>4629</v>
      </c>
      <c r="D368" t="s">
        <v>21</v>
      </c>
      <c r="E368" t="s">
        <v>4628</v>
      </c>
      <c r="F368">
        <v>100</v>
      </c>
      <c r="G368" s="6">
        <v>130000</v>
      </c>
      <c r="H368" s="3">
        <v>102.15</v>
      </c>
    </row>
    <row r="369" spans="2:8" x14ac:dyDescent="0.25">
      <c r="B369" t="s">
        <v>8</v>
      </c>
      <c r="C369" t="s">
        <v>843</v>
      </c>
      <c r="D369" t="s">
        <v>25</v>
      </c>
      <c r="E369" t="s">
        <v>844</v>
      </c>
      <c r="F369">
        <v>1000</v>
      </c>
      <c r="G369" s="6">
        <v>130000</v>
      </c>
      <c r="H369" s="3">
        <v>974.72839452214453</v>
      </c>
    </row>
    <row r="370" spans="2:8" x14ac:dyDescent="0.25">
      <c r="B370" t="s">
        <v>8</v>
      </c>
      <c r="C370" t="s">
        <v>421</v>
      </c>
      <c r="D370" t="s">
        <v>30</v>
      </c>
      <c r="E370" t="s">
        <v>422</v>
      </c>
      <c r="F370">
        <v>1000</v>
      </c>
      <c r="G370" s="6">
        <v>129000</v>
      </c>
      <c r="H370" s="3">
        <v>1031.1427205882351</v>
      </c>
    </row>
    <row r="371" spans="2:8" x14ac:dyDescent="0.25">
      <c r="B371" t="s">
        <v>8</v>
      </c>
      <c r="C371" t="s">
        <v>3058</v>
      </c>
      <c r="D371" t="s">
        <v>17</v>
      </c>
      <c r="E371" t="s">
        <v>3059</v>
      </c>
      <c r="F371">
        <v>100</v>
      </c>
      <c r="G371" s="6">
        <v>128800</v>
      </c>
      <c r="H371" s="3">
        <v>101.3272011818426</v>
      </c>
    </row>
    <row r="372" spans="2:8" x14ac:dyDescent="0.25">
      <c r="B372" t="s">
        <v>8</v>
      </c>
      <c r="C372" t="s">
        <v>3462</v>
      </c>
      <c r="D372" t="s">
        <v>25</v>
      </c>
      <c r="E372" t="s">
        <v>3461</v>
      </c>
      <c r="F372">
        <v>860</v>
      </c>
      <c r="G372" s="6">
        <v>128140</v>
      </c>
      <c r="H372" s="3">
        <v>846.56526785714289</v>
      </c>
    </row>
    <row r="373" spans="2:8" x14ac:dyDescent="0.25">
      <c r="B373" t="s">
        <v>8</v>
      </c>
      <c r="C373" t="s">
        <v>446</v>
      </c>
      <c r="D373" t="s">
        <v>25</v>
      </c>
      <c r="E373" t="s">
        <v>447</v>
      </c>
      <c r="F373">
        <v>1000</v>
      </c>
      <c r="G373" s="6">
        <v>128000</v>
      </c>
      <c r="H373" s="3">
        <v>995.32710937499996</v>
      </c>
    </row>
    <row r="374" spans="2:8" x14ac:dyDescent="0.25">
      <c r="B374" t="s">
        <v>8</v>
      </c>
      <c r="C374" t="s">
        <v>329</v>
      </c>
      <c r="D374" t="s">
        <v>18</v>
      </c>
      <c r="E374" t="s">
        <v>330</v>
      </c>
      <c r="F374" t="s">
        <v>4479</v>
      </c>
      <c r="G374" s="6">
        <v>127817.73000000001</v>
      </c>
      <c r="H374" s="3">
        <v>99.163816338553801</v>
      </c>
    </row>
    <row r="375" spans="2:8" x14ac:dyDescent="0.25">
      <c r="B375" t="s">
        <v>8</v>
      </c>
      <c r="C375" t="s">
        <v>1634</v>
      </c>
      <c r="D375" t="s">
        <v>18</v>
      </c>
      <c r="E375" t="s">
        <v>1635</v>
      </c>
      <c r="F375">
        <v>100</v>
      </c>
      <c r="G375" s="6">
        <v>127500</v>
      </c>
      <c r="H375" s="3">
        <v>61.987474747474749</v>
      </c>
    </row>
    <row r="376" spans="2:8" x14ac:dyDescent="0.25">
      <c r="B376" t="s">
        <v>8</v>
      </c>
      <c r="C376" t="s">
        <v>2464</v>
      </c>
      <c r="D376" t="s">
        <v>17</v>
      </c>
      <c r="E376" t="s">
        <v>181</v>
      </c>
      <c r="F376">
        <v>1000</v>
      </c>
      <c r="G376" s="6">
        <v>127000</v>
      </c>
      <c r="H376" s="3">
        <v>984.72033685268968</v>
      </c>
    </row>
    <row r="377" spans="2:8" x14ac:dyDescent="0.25">
      <c r="B377" t="s">
        <v>8</v>
      </c>
      <c r="C377" t="s">
        <v>344</v>
      </c>
      <c r="D377" t="s">
        <v>36</v>
      </c>
      <c r="E377" t="s">
        <v>150</v>
      </c>
      <c r="F377">
        <v>1000</v>
      </c>
      <c r="G377" s="6">
        <v>127000</v>
      </c>
      <c r="H377" s="3">
        <v>897.35387522349924</v>
      </c>
    </row>
    <row r="378" spans="2:8" x14ac:dyDescent="0.25">
      <c r="B378" t="s">
        <v>8</v>
      </c>
      <c r="C378" t="s">
        <v>455</v>
      </c>
      <c r="D378" t="s">
        <v>18</v>
      </c>
      <c r="E378" t="s">
        <v>78</v>
      </c>
      <c r="F378" t="s">
        <v>4479</v>
      </c>
      <c r="G378" s="6">
        <v>125088.5</v>
      </c>
      <c r="H378" s="3">
        <v>1250.885</v>
      </c>
    </row>
    <row r="379" spans="2:8" x14ac:dyDescent="0.25">
      <c r="B379" t="s">
        <v>8</v>
      </c>
      <c r="C379" t="s">
        <v>887</v>
      </c>
      <c r="D379" t="s">
        <v>18</v>
      </c>
      <c r="E379" t="s">
        <v>888</v>
      </c>
      <c r="F379">
        <v>1000</v>
      </c>
      <c r="G379" s="6">
        <v>125000</v>
      </c>
      <c r="H379" s="3">
        <v>963.55884615384616</v>
      </c>
    </row>
    <row r="380" spans="2:8" x14ac:dyDescent="0.25">
      <c r="B380" t="s">
        <v>8</v>
      </c>
      <c r="C380" t="s">
        <v>385</v>
      </c>
      <c r="D380" t="s">
        <v>21</v>
      </c>
      <c r="E380" t="s">
        <v>386</v>
      </c>
      <c r="F380">
        <v>100</v>
      </c>
      <c r="G380" s="6">
        <v>125000</v>
      </c>
      <c r="H380" s="3">
        <v>103.54080357142857</v>
      </c>
    </row>
    <row r="381" spans="2:8" x14ac:dyDescent="0.25">
      <c r="B381" t="s">
        <v>8</v>
      </c>
      <c r="C381" t="s">
        <v>3823</v>
      </c>
      <c r="D381" t="s">
        <v>33</v>
      </c>
      <c r="E381" t="s">
        <v>3824</v>
      </c>
      <c r="F381">
        <v>100</v>
      </c>
      <c r="G381" s="6">
        <v>125000</v>
      </c>
      <c r="H381" s="3">
        <v>102.092</v>
      </c>
    </row>
    <row r="382" spans="2:8" x14ac:dyDescent="0.25">
      <c r="B382" t="s">
        <v>8</v>
      </c>
      <c r="C382" t="s">
        <v>123</v>
      </c>
      <c r="D382" t="s">
        <v>33</v>
      </c>
      <c r="E382" t="s">
        <v>124</v>
      </c>
      <c r="F382" t="s">
        <v>4479</v>
      </c>
      <c r="G382" s="6">
        <v>124944.94</v>
      </c>
      <c r="H382" s="3">
        <v>680.34550375234517</v>
      </c>
    </row>
    <row r="383" spans="2:8" x14ac:dyDescent="0.25">
      <c r="B383" t="s">
        <v>8</v>
      </c>
      <c r="C383" t="s">
        <v>176</v>
      </c>
      <c r="D383" t="s">
        <v>26</v>
      </c>
      <c r="E383" t="s">
        <v>177</v>
      </c>
      <c r="F383">
        <v>1000</v>
      </c>
      <c r="G383" s="6">
        <v>124000</v>
      </c>
      <c r="H383" s="3">
        <v>912.6460515873016</v>
      </c>
    </row>
    <row r="384" spans="2:8" x14ac:dyDescent="0.25">
      <c r="B384" t="s">
        <v>8</v>
      </c>
      <c r="C384" t="s">
        <v>2519</v>
      </c>
      <c r="D384" t="s">
        <v>45</v>
      </c>
      <c r="E384" t="s">
        <v>502</v>
      </c>
      <c r="F384" t="s">
        <v>4479</v>
      </c>
      <c r="G384" s="6">
        <v>123154.8</v>
      </c>
      <c r="H384" s="3">
        <v>1026.2874999999999</v>
      </c>
    </row>
    <row r="385" spans="2:8" x14ac:dyDescent="0.25">
      <c r="B385" t="s">
        <v>8</v>
      </c>
      <c r="C385" t="s">
        <v>4772</v>
      </c>
      <c r="D385" t="s">
        <v>31</v>
      </c>
      <c r="E385" t="s">
        <v>4773</v>
      </c>
      <c r="F385">
        <v>1000</v>
      </c>
      <c r="G385" s="6">
        <v>122000</v>
      </c>
      <c r="H385" s="3">
        <v>434.0115573770492</v>
      </c>
    </row>
    <row r="386" spans="2:8" x14ac:dyDescent="0.25">
      <c r="B386" t="s">
        <v>8</v>
      </c>
      <c r="C386" t="s">
        <v>2493</v>
      </c>
      <c r="D386" t="s">
        <v>45</v>
      </c>
      <c r="E386" t="s">
        <v>521</v>
      </c>
      <c r="F386" t="s">
        <v>4479</v>
      </c>
      <c r="G386" s="6">
        <v>121405.23</v>
      </c>
      <c r="H386" s="3">
        <v>1011.3866428571429</v>
      </c>
    </row>
    <row r="387" spans="2:8" x14ac:dyDescent="0.25">
      <c r="B387" t="s">
        <v>8</v>
      </c>
      <c r="C387" t="s">
        <v>1133</v>
      </c>
      <c r="D387" t="s">
        <v>25</v>
      </c>
      <c r="E387" t="s">
        <v>1134</v>
      </c>
      <c r="F387">
        <v>778</v>
      </c>
      <c r="G387" s="6">
        <v>121368</v>
      </c>
      <c r="H387" s="3">
        <v>934.22432098765432</v>
      </c>
    </row>
    <row r="388" spans="2:8" x14ac:dyDescent="0.25">
      <c r="B388" t="s">
        <v>8</v>
      </c>
      <c r="C388" t="s">
        <v>621</v>
      </c>
      <c r="D388" t="s">
        <v>27</v>
      </c>
      <c r="E388" t="s">
        <v>622</v>
      </c>
      <c r="F388">
        <v>1000</v>
      </c>
      <c r="G388" s="6">
        <v>121000</v>
      </c>
      <c r="H388" s="3">
        <v>828.59999999999991</v>
      </c>
    </row>
    <row r="389" spans="2:8" x14ac:dyDescent="0.25">
      <c r="B389" t="s">
        <v>8</v>
      </c>
      <c r="C389" t="s">
        <v>374</v>
      </c>
      <c r="D389" t="s">
        <v>28</v>
      </c>
      <c r="E389" t="s">
        <v>375</v>
      </c>
      <c r="F389">
        <v>1000</v>
      </c>
      <c r="G389" s="6">
        <v>120000</v>
      </c>
      <c r="H389" s="3">
        <v>1047.5062499999999</v>
      </c>
    </row>
    <row r="390" spans="2:8" x14ac:dyDescent="0.25">
      <c r="B390" t="s">
        <v>8</v>
      </c>
      <c r="C390" t="s">
        <v>3017</v>
      </c>
      <c r="D390" t="s">
        <v>25</v>
      </c>
      <c r="E390" t="s">
        <v>3018</v>
      </c>
      <c r="F390">
        <v>1000</v>
      </c>
      <c r="G390" s="6">
        <v>120000</v>
      </c>
      <c r="H390" s="3">
        <v>1000</v>
      </c>
    </row>
    <row r="391" spans="2:8" x14ac:dyDescent="0.25">
      <c r="B391" t="s">
        <v>8</v>
      </c>
      <c r="C391" t="s">
        <v>3011</v>
      </c>
      <c r="D391" t="s">
        <v>17</v>
      </c>
      <c r="E391" t="s">
        <v>3012</v>
      </c>
      <c r="F391">
        <v>100</v>
      </c>
      <c r="G391" s="6">
        <v>120000</v>
      </c>
      <c r="H391" s="3">
        <v>98.344999999999999</v>
      </c>
    </row>
    <row r="392" spans="2:8" x14ac:dyDescent="0.25">
      <c r="B392" t="s">
        <v>8</v>
      </c>
      <c r="C392" t="s">
        <v>202</v>
      </c>
      <c r="D392" t="s">
        <v>36</v>
      </c>
      <c r="E392" t="s">
        <v>203</v>
      </c>
      <c r="F392">
        <v>1000</v>
      </c>
      <c r="G392" s="6">
        <v>120000</v>
      </c>
      <c r="H392" s="3">
        <v>1006.9251428571429</v>
      </c>
    </row>
    <row r="393" spans="2:8" x14ac:dyDescent="0.25">
      <c r="B393" t="s">
        <v>8</v>
      </c>
      <c r="C393" t="s">
        <v>456</v>
      </c>
      <c r="D393" t="s">
        <v>33</v>
      </c>
      <c r="E393" t="s">
        <v>457</v>
      </c>
      <c r="F393">
        <v>100</v>
      </c>
      <c r="G393" s="6">
        <v>118900</v>
      </c>
      <c r="H393" s="3">
        <v>103.33884615384615</v>
      </c>
    </row>
    <row r="394" spans="2:8" x14ac:dyDescent="0.25">
      <c r="B394" t="s">
        <v>8</v>
      </c>
      <c r="C394" t="s">
        <v>1764</v>
      </c>
      <c r="D394" t="s">
        <v>18</v>
      </c>
      <c r="E394" t="s">
        <v>1765</v>
      </c>
      <c r="F394">
        <v>100</v>
      </c>
      <c r="G394" s="6">
        <v>118000</v>
      </c>
      <c r="H394" s="3">
        <v>99.498939849624051</v>
      </c>
    </row>
    <row r="395" spans="2:8" x14ac:dyDescent="0.25">
      <c r="B395" t="s">
        <v>8</v>
      </c>
      <c r="C395" t="s">
        <v>2234</v>
      </c>
      <c r="D395" t="s">
        <v>26</v>
      </c>
      <c r="E395" t="s">
        <v>78</v>
      </c>
      <c r="F395" t="s">
        <v>4479</v>
      </c>
      <c r="G395" s="6">
        <v>117746.4</v>
      </c>
      <c r="H395" s="3">
        <v>981.6</v>
      </c>
    </row>
    <row r="396" spans="2:8" x14ac:dyDescent="0.25">
      <c r="B396" t="s">
        <v>8</v>
      </c>
      <c r="C396" t="s">
        <v>1423</v>
      </c>
      <c r="D396" t="s">
        <v>18</v>
      </c>
      <c r="E396" t="s">
        <v>894</v>
      </c>
      <c r="F396">
        <v>100</v>
      </c>
      <c r="G396" s="6">
        <v>117700</v>
      </c>
      <c r="H396" s="3">
        <v>93.632500000000007</v>
      </c>
    </row>
    <row r="397" spans="2:8" x14ac:dyDescent="0.25">
      <c r="B397" t="s">
        <v>8</v>
      </c>
      <c r="C397" t="s">
        <v>526</v>
      </c>
      <c r="D397" t="s">
        <v>45</v>
      </c>
      <c r="E397" t="s">
        <v>74</v>
      </c>
      <c r="F397" t="s">
        <v>4479</v>
      </c>
      <c r="G397" s="6">
        <v>117254.39999999999</v>
      </c>
      <c r="H397" s="3">
        <v>101.49899095022624</v>
      </c>
    </row>
    <row r="398" spans="2:8" x14ac:dyDescent="0.25">
      <c r="B398" t="s">
        <v>8</v>
      </c>
      <c r="C398" t="s">
        <v>2775</v>
      </c>
      <c r="D398" t="s">
        <v>30</v>
      </c>
      <c r="E398" t="s">
        <v>162</v>
      </c>
      <c r="F398">
        <v>1000</v>
      </c>
      <c r="G398" s="6">
        <v>117000</v>
      </c>
      <c r="H398" s="3">
        <v>968.17930613066483</v>
      </c>
    </row>
    <row r="399" spans="2:8" x14ac:dyDescent="0.25">
      <c r="B399" t="s">
        <v>8</v>
      </c>
      <c r="C399" t="s">
        <v>2815</v>
      </c>
      <c r="D399" t="s">
        <v>25</v>
      </c>
      <c r="E399" t="s">
        <v>2814</v>
      </c>
      <c r="F399">
        <v>1000</v>
      </c>
      <c r="G399" s="6">
        <v>117000</v>
      </c>
      <c r="H399" s="3">
        <v>420.00904761904758</v>
      </c>
    </row>
    <row r="400" spans="2:8" x14ac:dyDescent="0.25">
      <c r="B400" t="s">
        <v>8</v>
      </c>
      <c r="C400" t="s">
        <v>451</v>
      </c>
      <c r="D400" t="s">
        <v>45</v>
      </c>
      <c r="E400" t="s">
        <v>452</v>
      </c>
      <c r="F400">
        <v>1000</v>
      </c>
      <c r="G400" s="6">
        <v>117000</v>
      </c>
      <c r="H400" s="3">
        <v>1005.3670833333333</v>
      </c>
    </row>
    <row r="401" spans="2:8" x14ac:dyDescent="0.25">
      <c r="B401" t="s">
        <v>8</v>
      </c>
      <c r="C401" t="s">
        <v>3492</v>
      </c>
      <c r="D401" t="s">
        <v>25</v>
      </c>
      <c r="E401" t="s">
        <v>932</v>
      </c>
      <c r="F401">
        <v>1000</v>
      </c>
      <c r="G401" s="6">
        <v>117000</v>
      </c>
      <c r="H401" s="3">
        <v>982.96707259953166</v>
      </c>
    </row>
    <row r="402" spans="2:8" x14ac:dyDescent="0.25">
      <c r="B402" t="s">
        <v>8</v>
      </c>
      <c r="C402" t="s">
        <v>1160</v>
      </c>
      <c r="D402" t="s">
        <v>18</v>
      </c>
      <c r="E402" t="s">
        <v>170</v>
      </c>
      <c r="F402">
        <v>100</v>
      </c>
      <c r="G402" s="6">
        <v>116300</v>
      </c>
      <c r="H402" s="3">
        <v>100.65135057391973</v>
      </c>
    </row>
    <row r="403" spans="2:8" x14ac:dyDescent="0.25">
      <c r="B403" t="s">
        <v>8</v>
      </c>
      <c r="C403" t="s">
        <v>1711</v>
      </c>
      <c r="D403" t="s">
        <v>17</v>
      </c>
      <c r="E403" t="s">
        <v>181</v>
      </c>
      <c r="F403">
        <v>1000</v>
      </c>
      <c r="G403" s="6">
        <v>116000</v>
      </c>
      <c r="H403" s="3">
        <v>968.1873333333333</v>
      </c>
    </row>
    <row r="404" spans="2:8" x14ac:dyDescent="0.25">
      <c r="B404" t="s">
        <v>8</v>
      </c>
      <c r="C404" t="s">
        <v>173</v>
      </c>
      <c r="D404" t="s">
        <v>25</v>
      </c>
      <c r="E404" t="s">
        <v>174</v>
      </c>
      <c r="F404">
        <v>1000</v>
      </c>
      <c r="G404" s="6">
        <v>116000</v>
      </c>
      <c r="H404" s="3">
        <v>1040.0756034482758</v>
      </c>
    </row>
    <row r="405" spans="2:8" x14ac:dyDescent="0.25">
      <c r="B405" t="s">
        <v>8</v>
      </c>
      <c r="C405" t="s">
        <v>787</v>
      </c>
      <c r="D405" t="s">
        <v>36</v>
      </c>
      <c r="E405" t="s">
        <v>575</v>
      </c>
      <c r="F405">
        <v>1000</v>
      </c>
      <c r="G405" s="6">
        <v>116000</v>
      </c>
      <c r="H405" s="3">
        <v>967.74200226244341</v>
      </c>
    </row>
    <row r="406" spans="2:8" x14ac:dyDescent="0.25">
      <c r="B406" t="s">
        <v>8</v>
      </c>
      <c r="C406" t="s">
        <v>2764</v>
      </c>
      <c r="D406" t="s">
        <v>18</v>
      </c>
      <c r="E406" t="s">
        <v>170</v>
      </c>
      <c r="F406">
        <v>100</v>
      </c>
      <c r="G406" s="6">
        <v>116000</v>
      </c>
      <c r="H406" s="3">
        <v>102.07</v>
      </c>
    </row>
    <row r="407" spans="2:8" x14ac:dyDescent="0.25">
      <c r="B407" t="s">
        <v>8</v>
      </c>
      <c r="C407" t="s">
        <v>509</v>
      </c>
      <c r="D407" t="s">
        <v>18</v>
      </c>
      <c r="E407" t="s">
        <v>510</v>
      </c>
      <c r="F407" t="s">
        <v>4479</v>
      </c>
      <c r="G407" s="6">
        <v>115716.3</v>
      </c>
      <c r="H407" s="3">
        <v>99.525681818181823</v>
      </c>
    </row>
    <row r="408" spans="2:8" x14ac:dyDescent="0.25">
      <c r="B408" t="s">
        <v>8</v>
      </c>
      <c r="C408" t="s">
        <v>2500</v>
      </c>
      <c r="D408" t="s">
        <v>25</v>
      </c>
      <c r="E408" t="s">
        <v>2499</v>
      </c>
      <c r="F408" t="s">
        <v>4479</v>
      </c>
      <c r="G408" s="6">
        <v>115713.66</v>
      </c>
      <c r="H408" s="3">
        <v>628.87858695652176</v>
      </c>
    </row>
    <row r="409" spans="2:8" x14ac:dyDescent="0.25">
      <c r="B409" t="s">
        <v>8</v>
      </c>
      <c r="C409" t="s">
        <v>3842</v>
      </c>
      <c r="D409" t="s">
        <v>45</v>
      </c>
      <c r="E409" t="s">
        <v>3843</v>
      </c>
      <c r="F409">
        <v>100</v>
      </c>
      <c r="G409" s="6">
        <v>115200</v>
      </c>
      <c r="H409" s="3">
        <v>99.488722947440749</v>
      </c>
    </row>
    <row r="410" spans="2:8" x14ac:dyDescent="0.25">
      <c r="B410" t="s">
        <v>8</v>
      </c>
      <c r="C410" t="s">
        <v>628</v>
      </c>
      <c r="D410" t="s">
        <v>25</v>
      </c>
      <c r="E410" t="s">
        <v>93</v>
      </c>
      <c r="F410">
        <v>975</v>
      </c>
      <c r="G410" s="6">
        <v>115050</v>
      </c>
      <c r="H410" s="3">
        <v>1010.5233593137255</v>
      </c>
    </row>
    <row r="411" spans="2:8" x14ac:dyDescent="0.25">
      <c r="B411" t="s">
        <v>8</v>
      </c>
      <c r="C411" t="s">
        <v>2698</v>
      </c>
      <c r="D411" t="s">
        <v>24</v>
      </c>
      <c r="E411" t="s">
        <v>2699</v>
      </c>
      <c r="F411">
        <v>1000</v>
      </c>
      <c r="G411" s="6">
        <v>115000</v>
      </c>
      <c r="H411" s="3">
        <v>1004.7950000000001</v>
      </c>
    </row>
    <row r="412" spans="2:8" x14ac:dyDescent="0.25">
      <c r="B412" t="s">
        <v>8</v>
      </c>
      <c r="C412" t="s">
        <v>2230</v>
      </c>
      <c r="D412" t="s">
        <v>18</v>
      </c>
      <c r="E412" t="s">
        <v>2231</v>
      </c>
      <c r="F412">
        <v>100</v>
      </c>
      <c r="G412" s="6">
        <v>115000</v>
      </c>
      <c r="H412" s="3">
        <v>82.245000000000005</v>
      </c>
    </row>
    <row r="413" spans="2:8" x14ac:dyDescent="0.25">
      <c r="B413" t="s">
        <v>8</v>
      </c>
      <c r="C413" t="s">
        <v>2449</v>
      </c>
      <c r="D413" t="s">
        <v>20</v>
      </c>
      <c r="E413" t="s">
        <v>249</v>
      </c>
      <c r="F413">
        <v>1000</v>
      </c>
      <c r="G413" s="6">
        <v>115000</v>
      </c>
      <c r="H413" s="3">
        <v>1010.232</v>
      </c>
    </row>
    <row r="414" spans="2:8" x14ac:dyDescent="0.25">
      <c r="B414" t="s">
        <v>8</v>
      </c>
      <c r="C414" t="s">
        <v>2534</v>
      </c>
      <c r="D414" t="s">
        <v>33</v>
      </c>
      <c r="E414" t="s">
        <v>1169</v>
      </c>
      <c r="F414">
        <v>100</v>
      </c>
      <c r="G414" s="6">
        <v>114100</v>
      </c>
      <c r="H414" s="3">
        <v>98.511927788523522</v>
      </c>
    </row>
    <row r="415" spans="2:8" x14ac:dyDescent="0.25">
      <c r="B415" t="s">
        <v>8</v>
      </c>
      <c r="C415" t="s">
        <v>3854</v>
      </c>
      <c r="D415" t="s">
        <v>24</v>
      </c>
      <c r="E415" t="s">
        <v>3855</v>
      </c>
      <c r="F415">
        <v>1000</v>
      </c>
      <c r="G415" s="6">
        <v>114000</v>
      </c>
      <c r="H415" s="3">
        <v>993.66000000000008</v>
      </c>
    </row>
    <row r="416" spans="2:8" x14ac:dyDescent="0.25">
      <c r="B416" t="s">
        <v>8</v>
      </c>
      <c r="C416" t="s">
        <v>2577</v>
      </c>
      <c r="D416" t="s">
        <v>30</v>
      </c>
      <c r="E416" t="s">
        <v>2576</v>
      </c>
      <c r="F416">
        <v>1000</v>
      </c>
      <c r="G416" s="6">
        <v>114000</v>
      </c>
      <c r="H416" s="3">
        <v>970.8009947447448</v>
      </c>
    </row>
    <row r="417" spans="2:8" x14ac:dyDescent="0.25">
      <c r="B417" t="s">
        <v>8</v>
      </c>
      <c r="C417" t="s">
        <v>1559</v>
      </c>
      <c r="D417" t="s">
        <v>33</v>
      </c>
      <c r="E417" t="s">
        <v>307</v>
      </c>
      <c r="F417">
        <v>100</v>
      </c>
      <c r="G417" s="6">
        <v>113500</v>
      </c>
      <c r="H417" s="3">
        <v>99.14429133858269</v>
      </c>
    </row>
    <row r="418" spans="2:8" x14ac:dyDescent="0.25">
      <c r="B418" t="s">
        <v>8</v>
      </c>
      <c r="C418" t="s">
        <v>2340</v>
      </c>
      <c r="D418" t="s">
        <v>46</v>
      </c>
      <c r="E418" t="s">
        <v>74</v>
      </c>
      <c r="F418" t="s">
        <v>4479</v>
      </c>
      <c r="G418" s="6">
        <v>113334</v>
      </c>
      <c r="H418" s="3">
        <v>98.416666666666671</v>
      </c>
    </row>
    <row r="419" spans="2:8" x14ac:dyDescent="0.25">
      <c r="B419" t="s">
        <v>8</v>
      </c>
      <c r="C419" t="s">
        <v>1323</v>
      </c>
      <c r="D419" t="s">
        <v>18</v>
      </c>
      <c r="E419" t="s">
        <v>74</v>
      </c>
      <c r="F419" t="s">
        <v>4479</v>
      </c>
      <c r="G419" s="6">
        <v>113283.09999999999</v>
      </c>
      <c r="H419" s="3">
        <v>1301.7984567901235</v>
      </c>
    </row>
    <row r="420" spans="2:8" x14ac:dyDescent="0.25">
      <c r="B420" t="s">
        <v>8</v>
      </c>
      <c r="C420" t="s">
        <v>2892</v>
      </c>
      <c r="D420" t="s">
        <v>18</v>
      </c>
      <c r="E420" t="s">
        <v>2891</v>
      </c>
      <c r="F420">
        <v>100</v>
      </c>
      <c r="G420" s="6">
        <v>113000</v>
      </c>
      <c r="H420" s="3">
        <v>101.94999999999999</v>
      </c>
    </row>
    <row r="421" spans="2:8" x14ac:dyDescent="0.25">
      <c r="B421" t="s">
        <v>8</v>
      </c>
      <c r="C421" t="s">
        <v>1308</v>
      </c>
      <c r="D421" t="s">
        <v>30</v>
      </c>
      <c r="E421" t="s">
        <v>1309</v>
      </c>
      <c r="F421">
        <v>1000</v>
      </c>
      <c r="G421" s="6">
        <v>113000</v>
      </c>
      <c r="H421" s="3">
        <v>1039.4749999999999</v>
      </c>
    </row>
    <row r="422" spans="2:8" x14ac:dyDescent="0.25">
      <c r="B422" t="s">
        <v>8</v>
      </c>
      <c r="C422" t="s">
        <v>4774</v>
      </c>
      <c r="D422" t="s">
        <v>24</v>
      </c>
      <c r="E422" t="s">
        <v>4775</v>
      </c>
      <c r="F422">
        <v>1000</v>
      </c>
      <c r="G422" s="6">
        <v>113000</v>
      </c>
      <c r="H422" s="3">
        <v>1005.733982300885</v>
      </c>
    </row>
    <row r="423" spans="2:8" x14ac:dyDescent="0.25">
      <c r="B423" t="s">
        <v>8</v>
      </c>
      <c r="C423" t="s">
        <v>2861</v>
      </c>
      <c r="D423" t="s">
        <v>25</v>
      </c>
      <c r="E423" t="s">
        <v>2860</v>
      </c>
      <c r="F423">
        <v>1000</v>
      </c>
      <c r="G423" s="6">
        <v>112000</v>
      </c>
      <c r="H423" s="3">
        <v>971.5372666666666</v>
      </c>
    </row>
    <row r="424" spans="2:8" x14ac:dyDescent="0.25">
      <c r="B424" t="s">
        <v>8</v>
      </c>
      <c r="C424" t="s">
        <v>3718</v>
      </c>
      <c r="D424" t="s">
        <v>24</v>
      </c>
      <c r="E424" t="s">
        <v>1580</v>
      </c>
      <c r="F424">
        <v>1000</v>
      </c>
      <c r="G424" s="6">
        <v>112000</v>
      </c>
      <c r="H424" s="3">
        <v>876.95458534233364</v>
      </c>
    </row>
    <row r="425" spans="2:8" x14ac:dyDescent="0.25">
      <c r="B425" t="s">
        <v>8</v>
      </c>
      <c r="C425" t="s">
        <v>3825</v>
      </c>
      <c r="D425" t="s">
        <v>33</v>
      </c>
      <c r="E425" t="s">
        <v>3826</v>
      </c>
      <c r="F425">
        <v>100</v>
      </c>
      <c r="G425" s="6">
        <v>112000</v>
      </c>
      <c r="H425" s="3">
        <v>49.568457943925239</v>
      </c>
    </row>
    <row r="426" spans="2:8" x14ac:dyDescent="0.25">
      <c r="B426" t="s">
        <v>8</v>
      </c>
      <c r="C426" t="s">
        <v>1093</v>
      </c>
      <c r="D426" t="s">
        <v>36</v>
      </c>
      <c r="E426" t="s">
        <v>1094</v>
      </c>
      <c r="F426">
        <v>1000</v>
      </c>
      <c r="G426" s="6">
        <v>111000</v>
      </c>
      <c r="H426" s="3">
        <v>1001.0957135451504</v>
      </c>
    </row>
    <row r="427" spans="2:8" x14ac:dyDescent="0.25">
      <c r="B427" t="s">
        <v>8</v>
      </c>
      <c r="C427" t="s">
        <v>302</v>
      </c>
      <c r="D427" t="s">
        <v>18</v>
      </c>
      <c r="E427" t="s">
        <v>108</v>
      </c>
      <c r="F427">
        <v>100</v>
      </c>
      <c r="G427" s="6">
        <v>110600</v>
      </c>
      <c r="H427" s="3">
        <v>100.42171689140773</v>
      </c>
    </row>
    <row r="428" spans="2:8" x14ac:dyDescent="0.25">
      <c r="B428" t="s">
        <v>8</v>
      </c>
      <c r="C428" t="s">
        <v>872</v>
      </c>
      <c r="D428" t="s">
        <v>18</v>
      </c>
      <c r="E428" t="s">
        <v>873</v>
      </c>
      <c r="F428">
        <v>100</v>
      </c>
      <c r="G428" s="6">
        <v>110500</v>
      </c>
      <c r="H428" s="3">
        <v>99.036666666666676</v>
      </c>
    </row>
    <row r="429" spans="2:8" x14ac:dyDescent="0.25">
      <c r="B429" t="s">
        <v>8</v>
      </c>
      <c r="C429" t="s">
        <v>2841</v>
      </c>
      <c r="D429" t="s">
        <v>36</v>
      </c>
      <c r="E429" t="s">
        <v>274</v>
      </c>
      <c r="F429">
        <v>1000</v>
      </c>
      <c r="G429" s="6">
        <v>110000</v>
      </c>
      <c r="H429" s="3">
        <v>1148.5568459302324</v>
      </c>
    </row>
    <row r="430" spans="2:8" x14ac:dyDescent="0.25">
      <c r="B430" t="s">
        <v>8</v>
      </c>
      <c r="C430" t="s">
        <v>3154</v>
      </c>
      <c r="D430" t="s">
        <v>18</v>
      </c>
      <c r="E430" t="s">
        <v>3155</v>
      </c>
      <c r="F430">
        <v>100</v>
      </c>
      <c r="G430" s="6">
        <v>110000</v>
      </c>
      <c r="H430" s="3">
        <v>87.272500000000008</v>
      </c>
    </row>
    <row r="431" spans="2:8" x14ac:dyDescent="0.25">
      <c r="B431" t="s">
        <v>8</v>
      </c>
      <c r="C431" t="s">
        <v>2805</v>
      </c>
      <c r="D431" t="s">
        <v>25</v>
      </c>
      <c r="E431" t="s">
        <v>2804</v>
      </c>
      <c r="F431">
        <v>1000</v>
      </c>
      <c r="G431" s="6">
        <v>110000</v>
      </c>
      <c r="H431" s="3">
        <v>972.88585434173683</v>
      </c>
    </row>
    <row r="432" spans="2:8" x14ac:dyDescent="0.25">
      <c r="B432" t="s">
        <v>8</v>
      </c>
      <c r="C432" t="s">
        <v>1561</v>
      </c>
      <c r="D432" t="s">
        <v>24</v>
      </c>
      <c r="E432" t="s">
        <v>888</v>
      </c>
      <c r="F432">
        <v>1000</v>
      </c>
      <c r="G432" s="6">
        <v>110000</v>
      </c>
      <c r="H432" s="3">
        <v>1002.6313333333333</v>
      </c>
    </row>
    <row r="433" spans="2:8" x14ac:dyDescent="0.25">
      <c r="B433" t="s">
        <v>8</v>
      </c>
      <c r="C433" t="s">
        <v>1239</v>
      </c>
      <c r="D433" t="s">
        <v>18</v>
      </c>
      <c r="E433" t="s">
        <v>1190</v>
      </c>
      <c r="F433">
        <v>100</v>
      </c>
      <c r="G433" s="6">
        <v>109000</v>
      </c>
      <c r="H433" s="3">
        <v>90.914999999999992</v>
      </c>
    </row>
    <row r="434" spans="2:8" x14ac:dyDescent="0.25">
      <c r="B434" t="s">
        <v>8</v>
      </c>
      <c r="C434" t="s">
        <v>410</v>
      </c>
      <c r="D434" t="s">
        <v>25</v>
      </c>
      <c r="E434" t="s">
        <v>411</v>
      </c>
      <c r="F434">
        <v>1000</v>
      </c>
      <c r="G434" s="6">
        <v>109000</v>
      </c>
      <c r="H434" s="3">
        <v>996.06874999999991</v>
      </c>
    </row>
    <row r="435" spans="2:8" x14ac:dyDescent="0.25">
      <c r="B435" t="s">
        <v>8</v>
      </c>
      <c r="C435" t="s">
        <v>2545</v>
      </c>
      <c r="D435" t="s">
        <v>24</v>
      </c>
      <c r="E435" t="s">
        <v>2544</v>
      </c>
      <c r="F435">
        <v>1000</v>
      </c>
      <c r="G435" s="6">
        <v>109000</v>
      </c>
      <c r="H435" s="3">
        <v>996.07225130616507</v>
      </c>
    </row>
    <row r="436" spans="2:8" x14ac:dyDescent="0.25">
      <c r="B436" t="s">
        <v>8</v>
      </c>
      <c r="C436" t="s">
        <v>246</v>
      </c>
      <c r="D436" t="s">
        <v>24</v>
      </c>
      <c r="E436" t="s">
        <v>247</v>
      </c>
      <c r="F436">
        <v>1000</v>
      </c>
      <c r="G436" s="6">
        <v>109000</v>
      </c>
      <c r="H436" s="3">
        <v>1008.9782857142857</v>
      </c>
    </row>
    <row r="437" spans="2:8" x14ac:dyDescent="0.25">
      <c r="B437" t="s">
        <v>8</v>
      </c>
      <c r="C437" t="s">
        <v>1557</v>
      </c>
      <c r="D437" t="s">
        <v>24</v>
      </c>
      <c r="E437" t="s">
        <v>175</v>
      </c>
      <c r="F437">
        <v>1000</v>
      </c>
      <c r="G437" s="6">
        <v>109000</v>
      </c>
      <c r="H437" s="3">
        <v>1010.2356677099634</v>
      </c>
    </row>
    <row r="438" spans="2:8" x14ac:dyDescent="0.25">
      <c r="B438" t="s">
        <v>8</v>
      </c>
      <c r="C438" t="s">
        <v>3827</v>
      </c>
      <c r="D438" t="s">
        <v>18</v>
      </c>
      <c r="E438" t="s">
        <v>3828</v>
      </c>
      <c r="F438">
        <v>100</v>
      </c>
      <c r="G438" s="6">
        <v>108500</v>
      </c>
      <c r="H438" s="3">
        <v>70.241103086419741</v>
      </c>
    </row>
    <row r="439" spans="2:8" x14ac:dyDescent="0.25">
      <c r="B439" t="s">
        <v>8</v>
      </c>
      <c r="C439" t="s">
        <v>380</v>
      </c>
      <c r="D439" t="s">
        <v>36</v>
      </c>
      <c r="E439" t="s">
        <v>381</v>
      </c>
      <c r="F439">
        <v>1000</v>
      </c>
      <c r="G439" s="6">
        <v>108000</v>
      </c>
      <c r="H439" s="3">
        <v>1030.8395194805196</v>
      </c>
    </row>
    <row r="440" spans="2:8" x14ac:dyDescent="0.25">
      <c r="B440" t="s">
        <v>8</v>
      </c>
      <c r="C440" t="s">
        <v>300</v>
      </c>
      <c r="D440" t="s">
        <v>36</v>
      </c>
      <c r="E440" t="s">
        <v>301</v>
      </c>
      <c r="F440">
        <v>1000</v>
      </c>
      <c r="G440" s="6">
        <v>108000</v>
      </c>
      <c r="H440" s="3">
        <v>1043.2647884615385</v>
      </c>
    </row>
    <row r="441" spans="2:8" x14ac:dyDescent="0.25">
      <c r="B441" t="s">
        <v>8</v>
      </c>
      <c r="C441" t="s">
        <v>335</v>
      </c>
      <c r="D441" t="s">
        <v>46</v>
      </c>
      <c r="E441" t="s">
        <v>336</v>
      </c>
      <c r="F441">
        <v>1000</v>
      </c>
      <c r="G441" s="6">
        <v>108000</v>
      </c>
      <c r="H441" s="3">
        <v>980.29021517974775</v>
      </c>
    </row>
    <row r="442" spans="2:8" x14ac:dyDescent="0.25">
      <c r="B442" t="s">
        <v>8</v>
      </c>
      <c r="C442" t="s">
        <v>989</v>
      </c>
      <c r="D442" t="s">
        <v>20</v>
      </c>
      <c r="E442" t="s">
        <v>990</v>
      </c>
      <c r="F442">
        <v>1000</v>
      </c>
      <c r="G442" s="6">
        <v>108000</v>
      </c>
      <c r="H442" s="3">
        <v>716.84461363636365</v>
      </c>
    </row>
    <row r="443" spans="2:8" x14ac:dyDescent="0.25">
      <c r="B443" t="s">
        <v>8</v>
      </c>
      <c r="C443" t="s">
        <v>2521</v>
      </c>
      <c r="D443" t="s">
        <v>45</v>
      </c>
      <c r="E443" t="s">
        <v>502</v>
      </c>
      <c r="F443" t="s">
        <v>4479</v>
      </c>
      <c r="G443" s="6">
        <v>107853.45</v>
      </c>
      <c r="H443" s="3">
        <v>1027.42</v>
      </c>
    </row>
    <row r="444" spans="2:8" x14ac:dyDescent="0.25">
      <c r="B444" t="s">
        <v>8</v>
      </c>
      <c r="C444" t="s">
        <v>3035</v>
      </c>
      <c r="D444" t="s">
        <v>18</v>
      </c>
      <c r="E444" t="s">
        <v>555</v>
      </c>
      <c r="F444">
        <v>100</v>
      </c>
      <c r="G444" s="6">
        <v>107500</v>
      </c>
      <c r="H444" s="3">
        <v>99.44</v>
      </c>
    </row>
    <row r="445" spans="2:8" x14ac:dyDescent="0.25">
      <c r="B445" t="s">
        <v>8</v>
      </c>
      <c r="C445" t="s">
        <v>532</v>
      </c>
      <c r="D445" t="s">
        <v>18</v>
      </c>
      <c r="E445" t="s">
        <v>533</v>
      </c>
      <c r="F445" t="s">
        <v>4479</v>
      </c>
      <c r="G445" s="6">
        <v>107140.2</v>
      </c>
      <c r="H445" s="3">
        <v>108.66985202661826</v>
      </c>
    </row>
    <row r="446" spans="2:8" x14ac:dyDescent="0.25">
      <c r="B446" t="s">
        <v>8</v>
      </c>
      <c r="C446" t="s">
        <v>1173</v>
      </c>
      <c r="D446" t="s">
        <v>18</v>
      </c>
      <c r="E446" t="s">
        <v>1174</v>
      </c>
      <c r="F446">
        <v>100</v>
      </c>
      <c r="G446" s="6">
        <v>107000</v>
      </c>
      <c r="H446" s="3">
        <v>100.75502292020374</v>
      </c>
    </row>
    <row r="447" spans="2:8" x14ac:dyDescent="0.25">
      <c r="B447" t="s">
        <v>8</v>
      </c>
      <c r="C447" t="s">
        <v>1189</v>
      </c>
      <c r="D447" t="s">
        <v>17</v>
      </c>
      <c r="E447" t="s">
        <v>888</v>
      </c>
      <c r="F447">
        <v>1000</v>
      </c>
      <c r="G447" s="6">
        <v>107000</v>
      </c>
      <c r="H447" s="3">
        <v>986.28452380952388</v>
      </c>
    </row>
    <row r="448" spans="2:8" x14ac:dyDescent="0.25">
      <c r="B448" t="s">
        <v>8</v>
      </c>
      <c r="C448" t="s">
        <v>3829</v>
      </c>
      <c r="D448" t="s">
        <v>24</v>
      </c>
      <c r="E448" t="s">
        <v>3830</v>
      </c>
      <c r="F448">
        <v>1000</v>
      </c>
      <c r="G448" s="6">
        <v>106000</v>
      </c>
      <c r="H448" s="3">
        <v>785.7177333333334</v>
      </c>
    </row>
    <row r="449" spans="2:8" x14ac:dyDescent="0.25">
      <c r="B449" t="s">
        <v>8</v>
      </c>
      <c r="C449" t="s">
        <v>2718</v>
      </c>
      <c r="D449" t="s">
        <v>20</v>
      </c>
      <c r="E449" t="s">
        <v>2719</v>
      </c>
      <c r="F449">
        <v>1000</v>
      </c>
      <c r="G449" s="6">
        <v>106000</v>
      </c>
      <c r="H449" s="3">
        <v>996.2564423076924</v>
      </c>
    </row>
    <row r="450" spans="2:8" x14ac:dyDescent="0.25">
      <c r="B450" t="s">
        <v>8</v>
      </c>
      <c r="C450" t="s">
        <v>2240</v>
      </c>
      <c r="D450" t="s">
        <v>31</v>
      </c>
      <c r="E450" t="s">
        <v>1099</v>
      </c>
      <c r="F450">
        <v>1000</v>
      </c>
      <c r="G450" s="6">
        <v>106000</v>
      </c>
      <c r="H450" s="3">
        <v>959.84589743589754</v>
      </c>
    </row>
    <row r="451" spans="2:8" x14ac:dyDescent="0.25">
      <c r="B451" t="s">
        <v>8</v>
      </c>
      <c r="C451" t="s">
        <v>1351</v>
      </c>
      <c r="D451" t="s">
        <v>33</v>
      </c>
      <c r="E451" t="s">
        <v>1352</v>
      </c>
      <c r="F451">
        <v>100</v>
      </c>
      <c r="G451" s="6">
        <v>106000</v>
      </c>
      <c r="H451" s="3">
        <v>99.872851851851848</v>
      </c>
    </row>
    <row r="452" spans="2:8" x14ac:dyDescent="0.25">
      <c r="B452" t="s">
        <v>8</v>
      </c>
      <c r="C452" t="s">
        <v>312</v>
      </c>
      <c r="D452" t="s">
        <v>25</v>
      </c>
      <c r="E452" t="s">
        <v>313</v>
      </c>
      <c r="F452">
        <v>960</v>
      </c>
      <c r="G452" s="6">
        <v>105600</v>
      </c>
      <c r="H452" s="3">
        <v>899.43995175438602</v>
      </c>
    </row>
    <row r="453" spans="2:8" x14ac:dyDescent="0.25">
      <c r="B453" t="s">
        <v>8</v>
      </c>
      <c r="C453" t="s">
        <v>1074</v>
      </c>
      <c r="D453" t="s">
        <v>33</v>
      </c>
      <c r="E453" t="s">
        <v>1075</v>
      </c>
      <c r="F453">
        <v>80</v>
      </c>
      <c r="G453" s="6">
        <v>105520</v>
      </c>
      <c r="H453" s="3">
        <v>69.084704184704194</v>
      </c>
    </row>
    <row r="454" spans="2:8" x14ac:dyDescent="0.25">
      <c r="B454" t="s">
        <v>8</v>
      </c>
      <c r="C454" t="s">
        <v>933</v>
      </c>
      <c r="D454" t="s">
        <v>18</v>
      </c>
      <c r="E454" t="s">
        <v>934</v>
      </c>
      <c r="F454">
        <v>100</v>
      </c>
      <c r="G454" s="6">
        <v>105100</v>
      </c>
      <c r="H454" s="3">
        <v>83.439500489715968</v>
      </c>
    </row>
    <row r="455" spans="2:8" x14ac:dyDescent="0.25">
      <c r="B455" t="s">
        <v>8</v>
      </c>
      <c r="C455" t="s">
        <v>771</v>
      </c>
      <c r="D455" t="s">
        <v>30</v>
      </c>
      <c r="E455" t="s">
        <v>719</v>
      </c>
      <c r="F455">
        <v>1000</v>
      </c>
      <c r="G455" s="6">
        <v>105000</v>
      </c>
      <c r="H455" s="3">
        <v>1007.5720000000001</v>
      </c>
    </row>
    <row r="456" spans="2:8" x14ac:dyDescent="0.25">
      <c r="B456" t="s">
        <v>8</v>
      </c>
      <c r="C456" t="s">
        <v>949</v>
      </c>
      <c r="D456" t="s">
        <v>18</v>
      </c>
      <c r="E456" t="s">
        <v>950</v>
      </c>
      <c r="F456">
        <v>100</v>
      </c>
      <c r="G456" s="6">
        <v>105000</v>
      </c>
      <c r="H456" s="3">
        <v>98.81</v>
      </c>
    </row>
    <row r="457" spans="2:8" x14ac:dyDescent="0.25">
      <c r="B457" t="s">
        <v>8</v>
      </c>
      <c r="C457" t="s">
        <v>1544</v>
      </c>
      <c r="D457" t="s">
        <v>45</v>
      </c>
      <c r="E457" t="s">
        <v>471</v>
      </c>
      <c r="F457">
        <v>100</v>
      </c>
      <c r="G457" s="6">
        <v>104900</v>
      </c>
      <c r="H457" s="3">
        <v>102.51</v>
      </c>
    </row>
    <row r="458" spans="2:8" x14ac:dyDescent="0.25">
      <c r="B458" t="s">
        <v>8</v>
      </c>
      <c r="C458" t="s">
        <v>3247</v>
      </c>
      <c r="D458" t="s">
        <v>18</v>
      </c>
      <c r="E458" t="s">
        <v>3248</v>
      </c>
      <c r="F458">
        <v>100</v>
      </c>
      <c r="G458" s="6">
        <v>104800</v>
      </c>
      <c r="H458" s="3">
        <v>99.116770409666969</v>
      </c>
    </row>
    <row r="459" spans="2:8" x14ac:dyDescent="0.25">
      <c r="B459" t="s">
        <v>8</v>
      </c>
      <c r="C459" t="s">
        <v>609</v>
      </c>
      <c r="D459" t="s">
        <v>45</v>
      </c>
      <c r="E459" t="s">
        <v>610</v>
      </c>
      <c r="F459">
        <v>100</v>
      </c>
      <c r="G459" s="6">
        <v>104600</v>
      </c>
      <c r="H459" s="3">
        <v>99.213479907773376</v>
      </c>
    </row>
    <row r="460" spans="2:8" x14ac:dyDescent="0.25">
      <c r="B460" t="s">
        <v>8</v>
      </c>
      <c r="C460" t="s">
        <v>983</v>
      </c>
      <c r="D460" t="s">
        <v>23</v>
      </c>
      <c r="E460" t="s">
        <v>529</v>
      </c>
      <c r="F460">
        <v>100</v>
      </c>
      <c r="G460" s="6">
        <v>103200</v>
      </c>
      <c r="H460" s="3">
        <v>66.612499999999997</v>
      </c>
    </row>
    <row r="461" spans="2:8" x14ac:dyDescent="0.25">
      <c r="B461" t="s">
        <v>8</v>
      </c>
      <c r="C461" t="s">
        <v>979</v>
      </c>
      <c r="D461" t="s">
        <v>46</v>
      </c>
      <c r="E461" t="s">
        <v>523</v>
      </c>
      <c r="F461" t="s">
        <v>4479</v>
      </c>
      <c r="G461" s="6">
        <v>103055</v>
      </c>
      <c r="H461" s="3">
        <v>93.254964285714294</v>
      </c>
    </row>
    <row r="462" spans="2:8" x14ac:dyDescent="0.25">
      <c r="B462" t="s">
        <v>8</v>
      </c>
      <c r="C462" t="s">
        <v>1001</v>
      </c>
      <c r="D462" t="s">
        <v>18</v>
      </c>
      <c r="E462" t="s">
        <v>810</v>
      </c>
      <c r="F462">
        <v>100</v>
      </c>
      <c r="G462" s="6">
        <v>103000</v>
      </c>
      <c r="H462" s="3">
        <v>100.27109730848861</v>
      </c>
    </row>
    <row r="463" spans="2:8" x14ac:dyDescent="0.25">
      <c r="B463" t="s">
        <v>8</v>
      </c>
      <c r="C463" t="s">
        <v>1664</v>
      </c>
      <c r="D463" t="s">
        <v>33</v>
      </c>
      <c r="E463" t="s">
        <v>518</v>
      </c>
      <c r="F463">
        <v>1000</v>
      </c>
      <c r="G463" s="6">
        <v>103000</v>
      </c>
      <c r="H463" s="3">
        <v>294.45597484276732</v>
      </c>
    </row>
    <row r="464" spans="2:8" x14ac:dyDescent="0.25">
      <c r="B464" t="s">
        <v>8</v>
      </c>
      <c r="C464" t="s">
        <v>3452</v>
      </c>
      <c r="D464" t="s">
        <v>33</v>
      </c>
      <c r="E464" t="s">
        <v>3451</v>
      </c>
      <c r="F464">
        <v>100</v>
      </c>
      <c r="G464" s="6">
        <v>103000</v>
      </c>
      <c r="H464" s="3">
        <v>100.04762820512821</v>
      </c>
    </row>
    <row r="465" spans="2:8" x14ac:dyDescent="0.25">
      <c r="B465" t="s">
        <v>8</v>
      </c>
      <c r="C465" t="s">
        <v>1240</v>
      </c>
      <c r="D465" t="s">
        <v>18</v>
      </c>
      <c r="E465" t="s">
        <v>281</v>
      </c>
      <c r="F465">
        <v>100</v>
      </c>
      <c r="G465" s="6">
        <v>103000</v>
      </c>
      <c r="H465" s="3">
        <v>93.700374999999994</v>
      </c>
    </row>
    <row r="466" spans="2:8" x14ac:dyDescent="0.25">
      <c r="B466" t="s">
        <v>8</v>
      </c>
      <c r="C466" t="s">
        <v>602</v>
      </c>
      <c r="D466" t="s">
        <v>18</v>
      </c>
      <c r="E466" t="s">
        <v>603</v>
      </c>
      <c r="F466">
        <v>100</v>
      </c>
      <c r="G466" s="6">
        <v>103000</v>
      </c>
      <c r="H466" s="3">
        <v>87.721500000000006</v>
      </c>
    </row>
    <row r="467" spans="2:8" x14ac:dyDescent="0.25">
      <c r="B467" t="s">
        <v>8</v>
      </c>
      <c r="C467" t="s">
        <v>2228</v>
      </c>
      <c r="D467" t="s">
        <v>45</v>
      </c>
      <c r="E467" t="s">
        <v>2229</v>
      </c>
      <c r="F467" t="s">
        <v>4479</v>
      </c>
      <c r="G467" s="6">
        <v>102540</v>
      </c>
      <c r="H467" s="3">
        <v>102.54</v>
      </c>
    </row>
    <row r="468" spans="2:8" x14ac:dyDescent="0.25">
      <c r="B468" t="s">
        <v>8</v>
      </c>
      <c r="C468" t="s">
        <v>3510</v>
      </c>
      <c r="D468" t="s">
        <v>25</v>
      </c>
      <c r="E468" t="s">
        <v>505</v>
      </c>
      <c r="F468" t="s">
        <v>4479</v>
      </c>
      <c r="G468" s="6">
        <v>102433.89</v>
      </c>
      <c r="H468" s="3">
        <v>966.35745283018866</v>
      </c>
    </row>
    <row r="469" spans="2:8" x14ac:dyDescent="0.25">
      <c r="B469" t="s">
        <v>8</v>
      </c>
      <c r="C469" t="s">
        <v>2825</v>
      </c>
      <c r="D469" t="s">
        <v>24</v>
      </c>
      <c r="E469" t="s">
        <v>2824</v>
      </c>
      <c r="F469">
        <v>1000</v>
      </c>
      <c r="G469" s="6">
        <v>102000</v>
      </c>
      <c r="H469" s="3">
        <v>995.56850216450221</v>
      </c>
    </row>
    <row r="470" spans="2:8" x14ac:dyDescent="0.25">
      <c r="B470" t="s">
        <v>8</v>
      </c>
      <c r="C470" t="s">
        <v>3010</v>
      </c>
      <c r="D470" t="s">
        <v>45</v>
      </c>
      <c r="E470" t="s">
        <v>356</v>
      </c>
      <c r="F470">
        <v>100</v>
      </c>
      <c r="G470" s="6">
        <v>102000</v>
      </c>
      <c r="H470" s="3">
        <v>100.535</v>
      </c>
    </row>
    <row r="471" spans="2:8" x14ac:dyDescent="0.25">
      <c r="B471" t="s">
        <v>8</v>
      </c>
      <c r="C471" t="s">
        <v>1126</v>
      </c>
      <c r="D471" t="s">
        <v>17</v>
      </c>
      <c r="E471" t="s">
        <v>679</v>
      </c>
      <c r="F471">
        <v>100</v>
      </c>
      <c r="G471" s="6">
        <v>101600</v>
      </c>
      <c r="H471" s="3">
        <v>101.23964685391213</v>
      </c>
    </row>
    <row r="472" spans="2:8" x14ac:dyDescent="0.25">
      <c r="B472" t="s">
        <v>8</v>
      </c>
      <c r="C472" t="s">
        <v>2696</v>
      </c>
      <c r="D472" t="s">
        <v>17</v>
      </c>
      <c r="E472" t="s">
        <v>2697</v>
      </c>
      <c r="F472">
        <v>100</v>
      </c>
      <c r="G472" s="6">
        <v>101200</v>
      </c>
      <c r="H472" s="3">
        <v>97.425652173913036</v>
      </c>
    </row>
    <row r="473" spans="2:8" x14ac:dyDescent="0.25">
      <c r="B473" t="s">
        <v>8</v>
      </c>
      <c r="C473" t="s">
        <v>3032</v>
      </c>
      <c r="D473" t="s">
        <v>25</v>
      </c>
      <c r="E473" t="s">
        <v>3033</v>
      </c>
      <c r="F473">
        <v>1000</v>
      </c>
      <c r="G473" s="6">
        <v>101000</v>
      </c>
      <c r="H473" s="3">
        <v>999.50824175824164</v>
      </c>
    </row>
    <row r="474" spans="2:8" x14ac:dyDescent="0.25">
      <c r="B474" t="s">
        <v>8</v>
      </c>
      <c r="C474" t="s">
        <v>425</v>
      </c>
      <c r="D474" t="s">
        <v>33</v>
      </c>
      <c r="E474" t="s">
        <v>358</v>
      </c>
      <c r="F474">
        <v>100</v>
      </c>
      <c r="G474" s="6">
        <v>100300</v>
      </c>
      <c r="H474" s="3">
        <v>91.927767814319964</v>
      </c>
    </row>
    <row r="475" spans="2:8" x14ac:dyDescent="0.25">
      <c r="B475" t="s">
        <v>8</v>
      </c>
      <c r="C475" t="s">
        <v>4776</v>
      </c>
      <c r="D475" t="s">
        <v>46</v>
      </c>
      <c r="E475" t="s">
        <v>727</v>
      </c>
      <c r="F475">
        <v>1000</v>
      </c>
      <c r="G475" s="6">
        <v>100000</v>
      </c>
      <c r="H475" s="3">
        <v>996.65839999999992</v>
      </c>
    </row>
    <row r="476" spans="2:8" x14ac:dyDescent="0.25">
      <c r="B476" t="s">
        <v>8</v>
      </c>
      <c r="C476" t="s">
        <v>2484</v>
      </c>
      <c r="D476" t="s">
        <v>36</v>
      </c>
      <c r="E476" t="s">
        <v>503</v>
      </c>
      <c r="F476">
        <v>1000</v>
      </c>
      <c r="G476" s="6">
        <v>100000</v>
      </c>
      <c r="H476" s="3">
        <v>961.23</v>
      </c>
    </row>
    <row r="477" spans="2:8" x14ac:dyDescent="0.25">
      <c r="B477" t="s">
        <v>8</v>
      </c>
      <c r="C477" t="s">
        <v>2448</v>
      </c>
      <c r="D477" t="s">
        <v>24</v>
      </c>
      <c r="E477" t="s">
        <v>249</v>
      </c>
      <c r="F477">
        <v>1000</v>
      </c>
      <c r="G477" s="6">
        <v>100000</v>
      </c>
      <c r="H477" s="3">
        <v>1008.3478947368421</v>
      </c>
    </row>
    <row r="478" spans="2:8" x14ac:dyDescent="0.25">
      <c r="B478" t="s">
        <v>8</v>
      </c>
      <c r="C478" t="s">
        <v>3831</v>
      </c>
      <c r="D478" t="s">
        <v>17</v>
      </c>
      <c r="E478" t="s">
        <v>3832</v>
      </c>
      <c r="F478">
        <v>100</v>
      </c>
      <c r="G478" s="6">
        <v>100000</v>
      </c>
      <c r="H478" s="3">
        <v>93.800624999999997</v>
      </c>
    </row>
    <row r="479" spans="2:8" x14ac:dyDescent="0.25">
      <c r="B479" t="s">
        <v>8</v>
      </c>
      <c r="C479" t="s">
        <v>4528</v>
      </c>
      <c r="D479" t="s">
        <v>30</v>
      </c>
      <c r="E479" t="s">
        <v>4527</v>
      </c>
      <c r="F479">
        <v>1000</v>
      </c>
      <c r="G479" s="6">
        <v>100000</v>
      </c>
      <c r="H479" s="3">
        <v>998.55</v>
      </c>
    </row>
    <row r="480" spans="2:8" x14ac:dyDescent="0.25">
      <c r="B480" t="s">
        <v>8</v>
      </c>
      <c r="C480" t="s">
        <v>2531</v>
      </c>
      <c r="D480" t="s">
        <v>24</v>
      </c>
      <c r="E480" t="s">
        <v>2530</v>
      </c>
      <c r="F480">
        <v>1000</v>
      </c>
      <c r="G480" s="6">
        <v>100000</v>
      </c>
      <c r="H480" s="3">
        <v>976.18</v>
      </c>
    </row>
    <row r="481" spans="2:8" x14ac:dyDescent="0.25">
      <c r="B481" t="s">
        <v>8</v>
      </c>
      <c r="C481" t="s">
        <v>4539</v>
      </c>
      <c r="D481" t="s">
        <v>24</v>
      </c>
      <c r="E481" t="s">
        <v>706</v>
      </c>
      <c r="F481">
        <v>1000</v>
      </c>
      <c r="G481" s="6">
        <v>100000</v>
      </c>
      <c r="H481" s="3">
        <v>996</v>
      </c>
    </row>
    <row r="482" spans="2:8" x14ac:dyDescent="0.25">
      <c r="B482" t="s">
        <v>8</v>
      </c>
      <c r="C482" t="s">
        <v>599</v>
      </c>
      <c r="D482" t="s">
        <v>24</v>
      </c>
      <c r="E482" t="s">
        <v>600</v>
      </c>
      <c r="F482">
        <v>1000</v>
      </c>
      <c r="G482" s="6">
        <v>100000</v>
      </c>
      <c r="H482" s="3">
        <v>1015.8</v>
      </c>
    </row>
    <row r="483" spans="2:8" x14ac:dyDescent="0.25">
      <c r="B483" t="s">
        <v>8</v>
      </c>
      <c r="C483" t="s">
        <v>3474</v>
      </c>
      <c r="D483" t="s">
        <v>17</v>
      </c>
      <c r="E483" t="s">
        <v>80</v>
      </c>
      <c r="F483">
        <v>100</v>
      </c>
      <c r="G483" s="6">
        <v>100000</v>
      </c>
      <c r="H483" s="3">
        <v>101.23</v>
      </c>
    </row>
    <row r="484" spans="2:8" x14ac:dyDescent="0.25">
      <c r="B484" t="s">
        <v>8</v>
      </c>
      <c r="C484" t="s">
        <v>3497</v>
      </c>
      <c r="D484" t="s">
        <v>17</v>
      </c>
      <c r="E484" t="s">
        <v>3496</v>
      </c>
      <c r="F484">
        <v>100</v>
      </c>
      <c r="G484" s="6">
        <v>100000</v>
      </c>
      <c r="H484" s="3">
        <v>81.41</v>
      </c>
    </row>
    <row r="485" spans="2:8" x14ac:dyDescent="0.25">
      <c r="B485" t="s">
        <v>8</v>
      </c>
      <c r="C485" t="s">
        <v>3013</v>
      </c>
      <c r="D485" t="s">
        <v>27</v>
      </c>
      <c r="E485" t="s">
        <v>3014</v>
      </c>
      <c r="F485">
        <v>1000</v>
      </c>
      <c r="G485" s="6">
        <v>100000</v>
      </c>
      <c r="H485" s="3">
        <v>822.2</v>
      </c>
    </row>
    <row r="486" spans="2:8" x14ac:dyDescent="0.25">
      <c r="B486" t="s">
        <v>8</v>
      </c>
      <c r="C486" t="s">
        <v>4486</v>
      </c>
      <c r="D486" t="s">
        <v>45</v>
      </c>
      <c r="E486" t="s">
        <v>36</v>
      </c>
      <c r="F486">
        <v>1000</v>
      </c>
      <c r="G486" s="6">
        <v>100000</v>
      </c>
      <c r="H486" s="3">
        <v>1013.83</v>
      </c>
    </row>
    <row r="487" spans="2:8" x14ac:dyDescent="0.25">
      <c r="B487" t="s">
        <v>8</v>
      </c>
      <c r="C487" t="s">
        <v>4777</v>
      </c>
      <c r="D487" t="s">
        <v>45</v>
      </c>
      <c r="E487" t="s">
        <v>3832</v>
      </c>
      <c r="F487">
        <v>1000</v>
      </c>
      <c r="G487" s="6">
        <v>100000</v>
      </c>
      <c r="H487" s="3">
        <v>1018.93</v>
      </c>
    </row>
    <row r="488" spans="2:8" x14ac:dyDescent="0.25">
      <c r="B488" t="s">
        <v>8</v>
      </c>
      <c r="C488" t="s">
        <v>4482</v>
      </c>
      <c r="D488" t="s">
        <v>23</v>
      </c>
      <c r="E488" t="s">
        <v>68</v>
      </c>
      <c r="F488">
        <v>100</v>
      </c>
      <c r="G488" s="6">
        <v>100000</v>
      </c>
      <c r="H488" s="3">
        <v>100.75</v>
      </c>
    </row>
    <row r="489" spans="2:8" x14ac:dyDescent="0.25">
      <c r="B489" t="s">
        <v>8</v>
      </c>
      <c r="C489" t="s">
        <v>3441</v>
      </c>
      <c r="D489" t="s">
        <v>33</v>
      </c>
      <c r="E489" t="s">
        <v>3440</v>
      </c>
      <c r="F489">
        <v>100</v>
      </c>
      <c r="G489" s="6">
        <v>100000</v>
      </c>
      <c r="H489" s="3">
        <v>102.1</v>
      </c>
    </row>
    <row r="490" spans="2:8" x14ac:dyDescent="0.25">
      <c r="B490" t="s">
        <v>8</v>
      </c>
      <c r="C490" t="s">
        <v>4544</v>
      </c>
      <c r="D490" t="s">
        <v>26</v>
      </c>
      <c r="E490" t="s">
        <v>150</v>
      </c>
      <c r="F490">
        <v>1000</v>
      </c>
      <c r="G490" s="6">
        <v>100000</v>
      </c>
      <c r="H490" s="3">
        <v>1002.71</v>
      </c>
    </row>
    <row r="491" spans="2:8" x14ac:dyDescent="0.25">
      <c r="B491" t="s">
        <v>8</v>
      </c>
      <c r="C491" t="s">
        <v>396</v>
      </c>
      <c r="D491" t="s">
        <v>33</v>
      </c>
      <c r="E491" t="s">
        <v>397</v>
      </c>
      <c r="F491">
        <v>100</v>
      </c>
      <c r="G491" s="6">
        <v>100000</v>
      </c>
      <c r="H491" s="3">
        <v>102.13333333333333</v>
      </c>
    </row>
    <row r="492" spans="2:8" x14ac:dyDescent="0.25">
      <c r="B492" t="s">
        <v>8</v>
      </c>
      <c r="C492" t="s">
        <v>968</v>
      </c>
      <c r="D492" t="s">
        <v>18</v>
      </c>
      <c r="E492" t="s">
        <v>969</v>
      </c>
      <c r="F492">
        <v>100</v>
      </c>
      <c r="G492" s="6">
        <v>100000</v>
      </c>
      <c r="H492" s="3">
        <v>99.458333333333329</v>
      </c>
    </row>
    <row r="493" spans="2:8" x14ac:dyDescent="0.25">
      <c r="B493" t="s">
        <v>8</v>
      </c>
      <c r="C493" t="s">
        <v>2465</v>
      </c>
      <c r="D493" t="s">
        <v>24</v>
      </c>
      <c r="E493" t="s">
        <v>307</v>
      </c>
      <c r="F493">
        <v>1000</v>
      </c>
      <c r="G493" s="6">
        <v>100000</v>
      </c>
      <c r="H493" s="3">
        <v>998.61</v>
      </c>
    </row>
    <row r="494" spans="2:8" x14ac:dyDescent="0.25">
      <c r="B494" t="s">
        <v>8</v>
      </c>
      <c r="C494" t="s">
        <v>4557</v>
      </c>
      <c r="D494" t="s">
        <v>36</v>
      </c>
      <c r="E494" t="s">
        <v>610</v>
      </c>
      <c r="F494">
        <v>100</v>
      </c>
      <c r="G494" s="6">
        <v>100000</v>
      </c>
      <c r="H494" s="3">
        <v>38.950000000000003</v>
      </c>
    </row>
    <row r="495" spans="2:8" x14ac:dyDescent="0.25">
      <c r="B495" t="s">
        <v>8</v>
      </c>
      <c r="C495" t="s">
        <v>431</v>
      </c>
      <c r="D495" t="s">
        <v>24</v>
      </c>
      <c r="E495" t="s">
        <v>432</v>
      </c>
      <c r="F495">
        <v>1000</v>
      </c>
      <c r="G495" s="6">
        <v>100000</v>
      </c>
      <c r="H495" s="3">
        <v>1003.5882905982907</v>
      </c>
    </row>
    <row r="496" spans="2:8" x14ac:dyDescent="0.25">
      <c r="B496" t="s">
        <v>8</v>
      </c>
      <c r="C496" t="s">
        <v>1746</v>
      </c>
      <c r="D496" t="s">
        <v>33</v>
      </c>
      <c r="E496" t="s">
        <v>1747</v>
      </c>
      <c r="F496">
        <v>100</v>
      </c>
      <c r="G496" s="6">
        <v>99500</v>
      </c>
      <c r="H496" s="3">
        <v>99.430392156862752</v>
      </c>
    </row>
    <row r="497" spans="2:8" x14ac:dyDescent="0.25">
      <c r="B497" t="s">
        <v>8</v>
      </c>
      <c r="C497" t="s">
        <v>1573</v>
      </c>
      <c r="D497" t="s">
        <v>18</v>
      </c>
      <c r="E497" t="s">
        <v>840</v>
      </c>
      <c r="F497">
        <v>100</v>
      </c>
      <c r="G497" s="6">
        <v>99500</v>
      </c>
      <c r="H497" s="3">
        <v>58.796677715451303</v>
      </c>
    </row>
    <row r="498" spans="2:8" x14ac:dyDescent="0.25">
      <c r="B498" t="s">
        <v>8</v>
      </c>
      <c r="C498" t="s">
        <v>3699</v>
      </c>
      <c r="D498" t="s">
        <v>32</v>
      </c>
      <c r="E498" t="s">
        <v>960</v>
      </c>
      <c r="F498" t="s">
        <v>4479</v>
      </c>
      <c r="G498" s="6">
        <v>99211.8</v>
      </c>
      <c r="H498" s="3">
        <v>1127.4068181818182</v>
      </c>
    </row>
    <row r="499" spans="2:8" x14ac:dyDescent="0.25">
      <c r="B499" t="s">
        <v>8</v>
      </c>
      <c r="C499" t="s">
        <v>1418</v>
      </c>
      <c r="D499" t="s">
        <v>33</v>
      </c>
      <c r="E499" t="s">
        <v>1419</v>
      </c>
      <c r="F499">
        <v>100</v>
      </c>
      <c r="G499" s="6">
        <v>99100</v>
      </c>
      <c r="H499" s="3">
        <v>99.533020924149952</v>
      </c>
    </row>
    <row r="500" spans="2:8" x14ac:dyDescent="0.25">
      <c r="B500" t="s">
        <v>8</v>
      </c>
      <c r="C500" t="s">
        <v>1562</v>
      </c>
      <c r="D500" t="s">
        <v>16</v>
      </c>
      <c r="E500" t="s">
        <v>190</v>
      </c>
      <c r="F500">
        <v>100</v>
      </c>
      <c r="G500" s="6">
        <v>99000</v>
      </c>
      <c r="H500" s="3">
        <v>100.11026397515529</v>
      </c>
    </row>
    <row r="501" spans="2:8" x14ac:dyDescent="0.25">
      <c r="B501" t="s">
        <v>8</v>
      </c>
      <c r="C501" t="s">
        <v>566</v>
      </c>
      <c r="D501" t="s">
        <v>45</v>
      </c>
      <c r="E501" t="s">
        <v>26</v>
      </c>
      <c r="F501">
        <v>1000</v>
      </c>
      <c r="G501" s="6">
        <v>99000</v>
      </c>
      <c r="H501" s="3">
        <v>1000.9941509433962</v>
      </c>
    </row>
    <row r="502" spans="2:8" x14ac:dyDescent="0.25">
      <c r="B502" t="s">
        <v>8</v>
      </c>
      <c r="C502" t="s">
        <v>1539</v>
      </c>
      <c r="D502" t="s">
        <v>18</v>
      </c>
      <c r="E502" t="s">
        <v>529</v>
      </c>
      <c r="F502">
        <v>100</v>
      </c>
      <c r="G502" s="6">
        <v>98500</v>
      </c>
      <c r="H502" s="3">
        <v>51.381372549019609</v>
      </c>
    </row>
    <row r="503" spans="2:8" x14ac:dyDescent="0.25">
      <c r="B503" t="s">
        <v>8</v>
      </c>
      <c r="C503" t="s">
        <v>3015</v>
      </c>
      <c r="D503" t="s">
        <v>20</v>
      </c>
      <c r="E503" t="s">
        <v>1087</v>
      </c>
      <c r="F503">
        <v>1000</v>
      </c>
      <c r="G503" s="6">
        <v>98000</v>
      </c>
      <c r="H503" s="3">
        <v>1008.16</v>
      </c>
    </row>
    <row r="504" spans="2:8" x14ac:dyDescent="0.25">
      <c r="B504" t="s">
        <v>8</v>
      </c>
      <c r="C504" t="s">
        <v>3423</v>
      </c>
      <c r="D504" t="s">
        <v>17</v>
      </c>
      <c r="E504" t="s">
        <v>74</v>
      </c>
      <c r="F504">
        <v>1000</v>
      </c>
      <c r="G504" s="6">
        <v>98000</v>
      </c>
      <c r="H504" s="3">
        <v>1004.89</v>
      </c>
    </row>
    <row r="505" spans="2:8" x14ac:dyDescent="0.25">
      <c r="B505" t="s">
        <v>8</v>
      </c>
      <c r="C505" t="s">
        <v>53</v>
      </c>
      <c r="D505" t="s">
        <v>25</v>
      </c>
      <c r="E505" t="s">
        <v>54</v>
      </c>
      <c r="F505">
        <v>1000</v>
      </c>
      <c r="G505" s="6">
        <v>98000</v>
      </c>
      <c r="H505" s="3">
        <v>1005.3692113821138</v>
      </c>
    </row>
    <row r="506" spans="2:8" x14ac:dyDescent="0.25">
      <c r="B506" t="s">
        <v>8</v>
      </c>
      <c r="C506" t="s">
        <v>2559</v>
      </c>
      <c r="D506" t="s">
        <v>18</v>
      </c>
      <c r="E506" t="s">
        <v>2558</v>
      </c>
      <c r="F506">
        <v>100</v>
      </c>
      <c r="G506" s="6">
        <v>97800</v>
      </c>
      <c r="H506" s="3">
        <v>33.636668831168834</v>
      </c>
    </row>
    <row r="507" spans="2:8" x14ac:dyDescent="0.25">
      <c r="B507" t="s">
        <v>8</v>
      </c>
      <c r="C507" t="s">
        <v>1670</v>
      </c>
      <c r="D507" t="s">
        <v>45</v>
      </c>
      <c r="E507" t="s">
        <v>1671</v>
      </c>
      <c r="F507">
        <v>100</v>
      </c>
      <c r="G507" s="6">
        <v>97600</v>
      </c>
      <c r="H507" s="3">
        <v>98.238710865561686</v>
      </c>
    </row>
    <row r="508" spans="2:8" x14ac:dyDescent="0.25">
      <c r="B508" t="s">
        <v>8</v>
      </c>
      <c r="C508" t="s">
        <v>1007</v>
      </c>
      <c r="D508" t="s">
        <v>18</v>
      </c>
      <c r="E508" t="s">
        <v>1008</v>
      </c>
      <c r="F508">
        <v>100</v>
      </c>
      <c r="G508" s="6">
        <v>97500</v>
      </c>
      <c r="H508" s="3">
        <v>99.229481382978719</v>
      </c>
    </row>
    <row r="509" spans="2:8" x14ac:dyDescent="0.25">
      <c r="B509" t="s">
        <v>8</v>
      </c>
      <c r="C509" t="s">
        <v>347</v>
      </c>
      <c r="D509" t="s">
        <v>33</v>
      </c>
      <c r="E509" t="s">
        <v>348</v>
      </c>
      <c r="F509">
        <v>100</v>
      </c>
      <c r="G509" s="6">
        <v>97000</v>
      </c>
      <c r="H509" s="3">
        <v>100.36849794238684</v>
      </c>
    </row>
    <row r="510" spans="2:8" x14ac:dyDescent="0.25">
      <c r="B510" t="s">
        <v>8</v>
      </c>
      <c r="C510" t="s">
        <v>127</v>
      </c>
      <c r="D510" t="s">
        <v>36</v>
      </c>
      <c r="E510" t="s">
        <v>78</v>
      </c>
      <c r="F510">
        <v>1000</v>
      </c>
      <c r="G510" s="6">
        <v>97000</v>
      </c>
      <c r="H510" s="3">
        <v>1251.0395000000001</v>
      </c>
    </row>
    <row r="511" spans="2:8" x14ac:dyDescent="0.25">
      <c r="B511" t="s">
        <v>8</v>
      </c>
      <c r="C511" t="s">
        <v>659</v>
      </c>
      <c r="D511" t="s">
        <v>31</v>
      </c>
      <c r="E511" t="s">
        <v>660</v>
      </c>
      <c r="F511">
        <v>1000</v>
      </c>
      <c r="G511" s="6">
        <v>97000</v>
      </c>
      <c r="H511" s="3">
        <v>884.07929942983844</v>
      </c>
    </row>
    <row r="512" spans="2:8" x14ac:dyDescent="0.25">
      <c r="B512" t="s">
        <v>8</v>
      </c>
      <c r="C512" t="s">
        <v>1138</v>
      </c>
      <c r="D512" t="s">
        <v>18</v>
      </c>
      <c r="E512" t="s">
        <v>382</v>
      </c>
      <c r="F512">
        <v>100</v>
      </c>
      <c r="G512" s="6">
        <v>96700</v>
      </c>
      <c r="H512" s="3">
        <v>101.1139193838936</v>
      </c>
    </row>
    <row r="513" spans="2:8" x14ac:dyDescent="0.25">
      <c r="B513" t="s">
        <v>8</v>
      </c>
      <c r="C513" t="s">
        <v>252</v>
      </c>
      <c r="D513" t="s">
        <v>17</v>
      </c>
      <c r="E513" t="s">
        <v>101</v>
      </c>
      <c r="F513">
        <v>100</v>
      </c>
      <c r="G513" s="6">
        <v>96200</v>
      </c>
      <c r="H513" s="3">
        <v>102.0726730210862</v>
      </c>
    </row>
    <row r="514" spans="2:8" x14ac:dyDescent="0.25">
      <c r="B514" t="s">
        <v>8</v>
      </c>
      <c r="C514" t="s">
        <v>2502</v>
      </c>
      <c r="D514" t="s">
        <v>45</v>
      </c>
      <c r="E514" t="s">
        <v>2501</v>
      </c>
      <c r="F514">
        <v>1000</v>
      </c>
      <c r="G514" s="6">
        <v>95000</v>
      </c>
      <c r="H514" s="3">
        <v>939.06999999999994</v>
      </c>
    </row>
    <row r="515" spans="2:8" x14ac:dyDescent="0.25">
      <c r="B515" t="s">
        <v>8</v>
      </c>
      <c r="C515" t="s">
        <v>2480</v>
      </c>
      <c r="D515" t="s">
        <v>17</v>
      </c>
      <c r="E515" t="s">
        <v>2479</v>
      </c>
      <c r="F515">
        <v>100</v>
      </c>
      <c r="G515" s="6">
        <v>95000</v>
      </c>
      <c r="H515" s="3">
        <v>65.275263157894742</v>
      </c>
    </row>
    <row r="516" spans="2:8" x14ac:dyDescent="0.25">
      <c r="B516" t="s">
        <v>8</v>
      </c>
      <c r="C516" t="s">
        <v>4778</v>
      </c>
      <c r="D516" t="s">
        <v>24</v>
      </c>
      <c r="E516" t="s">
        <v>708</v>
      </c>
      <c r="F516">
        <v>1000</v>
      </c>
      <c r="G516" s="6">
        <v>95000</v>
      </c>
      <c r="H516" s="3">
        <v>1003.5400000000001</v>
      </c>
    </row>
    <row r="517" spans="2:8" x14ac:dyDescent="0.25">
      <c r="B517" t="s">
        <v>8</v>
      </c>
      <c r="C517" t="s">
        <v>1187</v>
      </c>
      <c r="D517" t="s">
        <v>45</v>
      </c>
      <c r="E517" t="s">
        <v>1188</v>
      </c>
      <c r="F517">
        <v>1000</v>
      </c>
      <c r="G517" s="6">
        <v>95000</v>
      </c>
      <c r="H517" s="3">
        <v>993.77192307692303</v>
      </c>
    </row>
    <row r="518" spans="2:8" x14ac:dyDescent="0.25">
      <c r="B518" t="s">
        <v>8</v>
      </c>
      <c r="C518" t="s">
        <v>402</v>
      </c>
      <c r="D518" t="s">
        <v>36</v>
      </c>
      <c r="E518" t="s">
        <v>403</v>
      </c>
      <c r="F518">
        <v>1000</v>
      </c>
      <c r="G518" s="6">
        <v>94000</v>
      </c>
      <c r="H518" s="3">
        <v>1015.623098901099</v>
      </c>
    </row>
    <row r="519" spans="2:8" x14ac:dyDescent="0.25">
      <c r="B519" t="s">
        <v>8</v>
      </c>
      <c r="C519" t="s">
        <v>565</v>
      </c>
      <c r="D519" t="s">
        <v>45</v>
      </c>
      <c r="E519" t="s">
        <v>503</v>
      </c>
      <c r="F519">
        <v>1000</v>
      </c>
      <c r="G519" s="6">
        <v>94000</v>
      </c>
      <c r="H519" s="3">
        <v>968.09546153846168</v>
      </c>
    </row>
    <row r="520" spans="2:8" x14ac:dyDescent="0.25">
      <c r="B520" t="s">
        <v>8</v>
      </c>
      <c r="C520" t="s">
        <v>3906</v>
      </c>
      <c r="D520" t="s">
        <v>24</v>
      </c>
      <c r="E520" t="s">
        <v>3907</v>
      </c>
      <c r="F520">
        <v>1000</v>
      </c>
      <c r="G520" s="6">
        <v>94000</v>
      </c>
      <c r="H520" s="3">
        <v>999.91840196078419</v>
      </c>
    </row>
    <row r="521" spans="2:8" x14ac:dyDescent="0.25">
      <c r="B521" t="s">
        <v>8</v>
      </c>
      <c r="C521" t="s">
        <v>3528</v>
      </c>
      <c r="D521" t="s">
        <v>25</v>
      </c>
      <c r="E521" t="s">
        <v>811</v>
      </c>
      <c r="F521">
        <v>1000</v>
      </c>
      <c r="G521" s="6">
        <v>94000</v>
      </c>
      <c r="H521" s="3">
        <v>926.93095744680841</v>
      </c>
    </row>
    <row r="522" spans="2:8" x14ac:dyDescent="0.25">
      <c r="B522" t="s">
        <v>8</v>
      </c>
      <c r="C522" t="s">
        <v>3889</v>
      </c>
      <c r="D522" t="s">
        <v>36</v>
      </c>
      <c r="E522" t="s">
        <v>1303</v>
      </c>
      <c r="F522">
        <v>100</v>
      </c>
      <c r="G522" s="6">
        <v>93700</v>
      </c>
      <c r="H522" s="3">
        <v>80.024220779220784</v>
      </c>
    </row>
    <row r="523" spans="2:8" x14ac:dyDescent="0.25">
      <c r="B523" t="s">
        <v>8</v>
      </c>
      <c r="C523" t="s">
        <v>1270</v>
      </c>
      <c r="D523" t="s">
        <v>18</v>
      </c>
      <c r="E523" t="s">
        <v>1271</v>
      </c>
      <c r="F523">
        <v>100</v>
      </c>
      <c r="G523" s="6">
        <v>93300</v>
      </c>
      <c r="H523" s="3">
        <v>98.659883043617214</v>
      </c>
    </row>
    <row r="524" spans="2:8" x14ac:dyDescent="0.25">
      <c r="B524" t="s">
        <v>8</v>
      </c>
      <c r="C524" t="s">
        <v>892</v>
      </c>
      <c r="D524" t="s">
        <v>33</v>
      </c>
      <c r="E524" t="s">
        <v>893</v>
      </c>
      <c r="F524">
        <v>1000</v>
      </c>
      <c r="G524" s="6">
        <v>93000</v>
      </c>
      <c r="H524" s="3">
        <v>1001.0916676765346</v>
      </c>
    </row>
    <row r="525" spans="2:8" x14ac:dyDescent="0.25">
      <c r="B525" t="s">
        <v>8</v>
      </c>
      <c r="C525" t="s">
        <v>2239</v>
      </c>
      <c r="D525" t="s">
        <v>26</v>
      </c>
      <c r="E525" t="s">
        <v>470</v>
      </c>
      <c r="F525" t="s">
        <v>4479</v>
      </c>
      <c r="G525" s="6">
        <v>92459.74</v>
      </c>
      <c r="H525" s="3">
        <v>1039.4407692307693</v>
      </c>
    </row>
    <row r="526" spans="2:8" x14ac:dyDescent="0.25">
      <c r="B526" t="s">
        <v>8</v>
      </c>
      <c r="C526" t="s">
        <v>2703</v>
      </c>
      <c r="D526" t="s">
        <v>18</v>
      </c>
      <c r="E526" t="s">
        <v>1723</v>
      </c>
      <c r="F526">
        <v>100</v>
      </c>
      <c r="G526" s="6">
        <v>92200</v>
      </c>
      <c r="H526" s="3">
        <v>95.336666666666659</v>
      </c>
    </row>
    <row r="527" spans="2:8" x14ac:dyDescent="0.25">
      <c r="B527" t="s">
        <v>8</v>
      </c>
      <c r="C527" t="s">
        <v>1021</v>
      </c>
      <c r="D527" t="s">
        <v>18</v>
      </c>
      <c r="E527" t="s">
        <v>1022</v>
      </c>
      <c r="F527" t="s">
        <v>4479</v>
      </c>
      <c r="G527" s="6">
        <v>92191.790000000008</v>
      </c>
      <c r="H527" s="3">
        <v>1036.1237849238482</v>
      </c>
    </row>
    <row r="528" spans="2:8" x14ac:dyDescent="0.25">
      <c r="B528" t="s">
        <v>8</v>
      </c>
      <c r="C528" t="s">
        <v>909</v>
      </c>
      <c r="D528" t="s">
        <v>18</v>
      </c>
      <c r="E528" t="s">
        <v>910</v>
      </c>
      <c r="F528">
        <v>100</v>
      </c>
      <c r="G528" s="6">
        <v>92000</v>
      </c>
      <c r="H528" s="3">
        <v>101.25481481481482</v>
      </c>
    </row>
    <row r="529" spans="2:8" x14ac:dyDescent="0.25">
      <c r="B529" t="s">
        <v>8</v>
      </c>
      <c r="C529" t="s">
        <v>685</v>
      </c>
      <c r="D529" t="s">
        <v>18</v>
      </c>
      <c r="E529" t="s">
        <v>36</v>
      </c>
      <c r="F529">
        <v>1000</v>
      </c>
      <c r="G529" s="6">
        <v>92000</v>
      </c>
      <c r="H529" s="3">
        <v>967.92845614035082</v>
      </c>
    </row>
    <row r="530" spans="2:8" x14ac:dyDescent="0.25">
      <c r="B530" t="s">
        <v>8</v>
      </c>
      <c r="C530" t="s">
        <v>1665</v>
      </c>
      <c r="D530" t="s">
        <v>18</v>
      </c>
      <c r="E530" t="s">
        <v>1666</v>
      </c>
      <c r="F530" t="s">
        <v>4479</v>
      </c>
      <c r="G530" s="6">
        <v>92000</v>
      </c>
      <c r="H530" s="3">
        <v>92</v>
      </c>
    </row>
    <row r="531" spans="2:8" x14ac:dyDescent="0.25">
      <c r="B531" t="s">
        <v>8</v>
      </c>
      <c r="C531" t="s">
        <v>864</v>
      </c>
      <c r="D531" t="s">
        <v>36</v>
      </c>
      <c r="E531" t="s">
        <v>503</v>
      </c>
      <c r="F531">
        <v>1000</v>
      </c>
      <c r="G531" s="6">
        <v>92000</v>
      </c>
      <c r="H531" s="3">
        <v>995.47903508771924</v>
      </c>
    </row>
    <row r="532" spans="2:8" x14ac:dyDescent="0.25">
      <c r="B532" t="s">
        <v>8</v>
      </c>
      <c r="C532" t="s">
        <v>731</v>
      </c>
      <c r="D532" t="s">
        <v>23</v>
      </c>
      <c r="E532" t="s">
        <v>531</v>
      </c>
      <c r="F532">
        <v>100</v>
      </c>
      <c r="G532" s="6">
        <v>91300</v>
      </c>
      <c r="H532" s="3">
        <v>100.3775</v>
      </c>
    </row>
    <row r="533" spans="2:8" x14ac:dyDescent="0.25">
      <c r="B533" t="s">
        <v>8</v>
      </c>
      <c r="C533" t="s">
        <v>1726</v>
      </c>
      <c r="D533" t="s">
        <v>31</v>
      </c>
      <c r="E533" t="s">
        <v>1428</v>
      </c>
      <c r="F533" t="s">
        <v>4479</v>
      </c>
      <c r="G533" s="6">
        <v>91024.8</v>
      </c>
      <c r="H533" s="3">
        <v>790.26</v>
      </c>
    </row>
    <row r="534" spans="2:8" x14ac:dyDescent="0.25">
      <c r="B534" t="s">
        <v>8</v>
      </c>
      <c r="C534" t="s">
        <v>630</v>
      </c>
      <c r="D534" t="s">
        <v>17</v>
      </c>
      <c r="E534" t="s">
        <v>631</v>
      </c>
      <c r="F534">
        <v>100</v>
      </c>
      <c r="G534" s="6">
        <v>90700</v>
      </c>
      <c r="H534" s="3">
        <v>88.488820152183209</v>
      </c>
    </row>
    <row r="535" spans="2:8" x14ac:dyDescent="0.25">
      <c r="B535" t="s">
        <v>8</v>
      </c>
      <c r="C535" t="s">
        <v>2295</v>
      </c>
      <c r="D535" t="s">
        <v>33</v>
      </c>
      <c r="E535" t="s">
        <v>646</v>
      </c>
      <c r="F535">
        <v>100</v>
      </c>
      <c r="G535" s="6">
        <v>90500</v>
      </c>
      <c r="H535" s="3">
        <v>99.568292682926824</v>
      </c>
    </row>
    <row r="536" spans="2:8" x14ac:dyDescent="0.25">
      <c r="B536" t="s">
        <v>8</v>
      </c>
      <c r="C536" t="s">
        <v>2235</v>
      </c>
      <c r="D536" t="s">
        <v>18</v>
      </c>
      <c r="E536" t="s">
        <v>2236</v>
      </c>
      <c r="F536">
        <v>100</v>
      </c>
      <c r="G536" s="6">
        <v>90500</v>
      </c>
      <c r="H536" s="3">
        <v>100.27230994152046</v>
      </c>
    </row>
    <row r="537" spans="2:8" x14ac:dyDescent="0.25">
      <c r="B537" t="s">
        <v>8</v>
      </c>
      <c r="C537" t="s">
        <v>4106</v>
      </c>
      <c r="D537" t="s">
        <v>24</v>
      </c>
      <c r="E537" t="s">
        <v>727</v>
      </c>
      <c r="F537" t="s">
        <v>4479</v>
      </c>
      <c r="G537" s="6">
        <v>90400.87</v>
      </c>
      <c r="H537" s="3">
        <v>1008.3653125</v>
      </c>
    </row>
    <row r="538" spans="2:8" x14ac:dyDescent="0.25">
      <c r="B538" t="s">
        <v>8</v>
      </c>
      <c r="C538" t="s">
        <v>1776</v>
      </c>
      <c r="D538" t="s">
        <v>18</v>
      </c>
      <c r="E538" t="s">
        <v>1777</v>
      </c>
      <c r="F538">
        <v>100</v>
      </c>
      <c r="G538" s="6">
        <v>90400</v>
      </c>
      <c r="H538" s="3">
        <v>99.122361494347047</v>
      </c>
    </row>
    <row r="539" spans="2:8" x14ac:dyDescent="0.25">
      <c r="B539" t="s">
        <v>8</v>
      </c>
      <c r="C539" t="s">
        <v>905</v>
      </c>
      <c r="D539" t="s">
        <v>46</v>
      </c>
      <c r="E539" t="s">
        <v>906</v>
      </c>
      <c r="F539">
        <v>1000</v>
      </c>
      <c r="G539" s="6">
        <v>90000</v>
      </c>
      <c r="H539" s="3">
        <v>981.98208333333332</v>
      </c>
    </row>
    <row r="540" spans="2:8" x14ac:dyDescent="0.25">
      <c r="B540" t="s">
        <v>8</v>
      </c>
      <c r="C540" t="s">
        <v>865</v>
      </c>
      <c r="D540" t="s">
        <v>18</v>
      </c>
      <c r="E540" t="s">
        <v>866</v>
      </c>
      <c r="F540">
        <v>1000</v>
      </c>
      <c r="G540" s="6">
        <v>90000</v>
      </c>
      <c r="H540" s="3">
        <v>983.3307638888889</v>
      </c>
    </row>
    <row r="541" spans="2:8" x14ac:dyDescent="0.25">
      <c r="B541" t="s">
        <v>8</v>
      </c>
      <c r="C541" t="s">
        <v>3835</v>
      </c>
      <c r="D541" t="s">
        <v>24</v>
      </c>
      <c r="E541" t="s">
        <v>303</v>
      </c>
      <c r="F541">
        <v>1000</v>
      </c>
      <c r="G541" s="6">
        <v>90000</v>
      </c>
      <c r="H541" s="3">
        <v>1001.6124725274725</v>
      </c>
    </row>
    <row r="542" spans="2:8" x14ac:dyDescent="0.25">
      <c r="B542" t="s">
        <v>8</v>
      </c>
      <c r="C542" t="s">
        <v>2843</v>
      </c>
      <c r="D542" t="s">
        <v>46</v>
      </c>
      <c r="E542" t="s">
        <v>2842</v>
      </c>
      <c r="F542">
        <v>1000</v>
      </c>
      <c r="G542" s="6">
        <v>90000</v>
      </c>
      <c r="H542" s="3">
        <v>764.5</v>
      </c>
    </row>
    <row r="543" spans="2:8" x14ac:dyDescent="0.25">
      <c r="B543" t="s">
        <v>8</v>
      </c>
      <c r="C543" t="s">
        <v>673</v>
      </c>
      <c r="D543" t="s">
        <v>26</v>
      </c>
      <c r="E543" t="s">
        <v>674</v>
      </c>
      <c r="F543">
        <v>5000</v>
      </c>
      <c r="G543" s="6">
        <v>90000</v>
      </c>
      <c r="H543" s="3">
        <v>5104.3899999999994</v>
      </c>
    </row>
    <row r="544" spans="2:8" x14ac:dyDescent="0.25">
      <c r="B544" t="s">
        <v>8</v>
      </c>
      <c r="C544" t="s">
        <v>2776</v>
      </c>
      <c r="D544" t="s">
        <v>17</v>
      </c>
      <c r="E544" t="s">
        <v>162</v>
      </c>
      <c r="F544">
        <v>100</v>
      </c>
      <c r="G544" s="6">
        <v>90000</v>
      </c>
      <c r="H544" s="3">
        <v>99.789904761904765</v>
      </c>
    </row>
    <row r="545" spans="2:8" x14ac:dyDescent="0.25">
      <c r="B545" t="s">
        <v>8</v>
      </c>
      <c r="C545" t="s">
        <v>4530</v>
      </c>
      <c r="D545" t="s">
        <v>45</v>
      </c>
      <c r="E545" t="s">
        <v>4529</v>
      </c>
      <c r="F545">
        <v>900</v>
      </c>
      <c r="G545" s="6">
        <v>90000</v>
      </c>
      <c r="H545" s="3">
        <v>1030.02</v>
      </c>
    </row>
    <row r="546" spans="2:8" x14ac:dyDescent="0.25">
      <c r="B546" t="s">
        <v>8</v>
      </c>
      <c r="C546" t="s">
        <v>3414</v>
      </c>
      <c r="D546" t="s">
        <v>24</v>
      </c>
      <c r="E546" t="s">
        <v>68</v>
      </c>
      <c r="F546">
        <v>1000</v>
      </c>
      <c r="G546" s="6">
        <v>90000</v>
      </c>
      <c r="H546" s="3">
        <v>1009.6200793650793</v>
      </c>
    </row>
    <row r="547" spans="2:8" x14ac:dyDescent="0.25">
      <c r="B547" t="s">
        <v>8</v>
      </c>
      <c r="C547" t="s">
        <v>524</v>
      </c>
      <c r="D547" t="s">
        <v>33</v>
      </c>
      <c r="E547" t="s">
        <v>525</v>
      </c>
      <c r="F547">
        <v>100</v>
      </c>
      <c r="G547" s="6">
        <v>89800</v>
      </c>
      <c r="H547" s="3">
        <v>94.295601931438981</v>
      </c>
    </row>
    <row r="548" spans="2:8" x14ac:dyDescent="0.25">
      <c r="B548" t="s">
        <v>8</v>
      </c>
      <c r="C548" t="s">
        <v>444</v>
      </c>
      <c r="D548" t="s">
        <v>18</v>
      </c>
      <c r="E548" t="s">
        <v>445</v>
      </c>
      <c r="F548" t="s">
        <v>4479</v>
      </c>
      <c r="G548" s="6">
        <v>89648.049999999988</v>
      </c>
      <c r="H548" s="3">
        <v>104.48248461016108</v>
      </c>
    </row>
    <row r="549" spans="2:8" x14ac:dyDescent="0.25">
      <c r="B549" t="s">
        <v>8</v>
      </c>
      <c r="C549" t="s">
        <v>1030</v>
      </c>
      <c r="D549" t="s">
        <v>33</v>
      </c>
      <c r="E549" t="s">
        <v>1031</v>
      </c>
      <c r="F549">
        <v>100</v>
      </c>
      <c r="G549" s="6">
        <v>89100</v>
      </c>
      <c r="H549" s="3">
        <v>94.226978021978027</v>
      </c>
    </row>
    <row r="550" spans="2:8" x14ac:dyDescent="0.25">
      <c r="B550" t="s">
        <v>8</v>
      </c>
      <c r="C550" t="s">
        <v>275</v>
      </c>
      <c r="D550" t="s">
        <v>33</v>
      </c>
      <c r="E550" t="s">
        <v>276</v>
      </c>
      <c r="F550">
        <v>1000</v>
      </c>
      <c r="G550" s="6">
        <v>89000</v>
      </c>
      <c r="H550" s="3">
        <v>1014.2272727272727</v>
      </c>
    </row>
    <row r="551" spans="2:8" x14ac:dyDescent="0.25">
      <c r="B551" t="s">
        <v>8</v>
      </c>
      <c r="C551" t="s">
        <v>3021</v>
      </c>
      <c r="D551" t="s">
        <v>33</v>
      </c>
      <c r="E551" t="s">
        <v>3022</v>
      </c>
      <c r="F551">
        <v>100</v>
      </c>
      <c r="G551" s="6">
        <v>89000</v>
      </c>
      <c r="H551" s="3">
        <v>97.914556962025316</v>
      </c>
    </row>
    <row r="552" spans="2:8" x14ac:dyDescent="0.25">
      <c r="B552" t="s">
        <v>8</v>
      </c>
      <c r="C552" t="s">
        <v>1152</v>
      </c>
      <c r="D552" t="s">
        <v>36</v>
      </c>
      <c r="E552" t="s">
        <v>1153</v>
      </c>
      <c r="F552">
        <v>1000</v>
      </c>
      <c r="G552" s="6">
        <v>89000</v>
      </c>
      <c r="H552" s="3">
        <v>919.16806030389353</v>
      </c>
    </row>
    <row r="553" spans="2:8" x14ac:dyDescent="0.25">
      <c r="B553" t="s">
        <v>8</v>
      </c>
      <c r="C553" t="s">
        <v>417</v>
      </c>
      <c r="D553" t="s">
        <v>25</v>
      </c>
      <c r="E553" t="s">
        <v>254</v>
      </c>
      <c r="F553">
        <v>1000</v>
      </c>
      <c r="G553" s="6">
        <v>89000</v>
      </c>
      <c r="H553" s="3">
        <v>999.27662698412701</v>
      </c>
    </row>
    <row r="554" spans="2:8" x14ac:dyDescent="0.25">
      <c r="B554" t="s">
        <v>8</v>
      </c>
      <c r="C554" t="s">
        <v>835</v>
      </c>
      <c r="D554" t="s">
        <v>18</v>
      </c>
      <c r="E554" t="s">
        <v>836</v>
      </c>
      <c r="F554">
        <v>100</v>
      </c>
      <c r="G554" s="6">
        <v>89000</v>
      </c>
      <c r="H554" s="3">
        <v>96.963821969696966</v>
      </c>
    </row>
    <row r="555" spans="2:8" x14ac:dyDescent="0.25">
      <c r="B555" t="s">
        <v>8</v>
      </c>
      <c r="C555" t="s">
        <v>901</v>
      </c>
      <c r="D555" t="s">
        <v>18</v>
      </c>
      <c r="E555" t="s">
        <v>249</v>
      </c>
      <c r="F555">
        <v>100</v>
      </c>
      <c r="G555" s="6">
        <v>88500</v>
      </c>
      <c r="H555" s="3">
        <v>96.812341736694677</v>
      </c>
    </row>
    <row r="556" spans="2:8" x14ac:dyDescent="0.25">
      <c r="B556" t="s">
        <v>8</v>
      </c>
      <c r="C556" t="s">
        <v>882</v>
      </c>
      <c r="D556" t="s">
        <v>23</v>
      </c>
      <c r="E556" t="s">
        <v>529</v>
      </c>
      <c r="F556" t="s">
        <v>4479</v>
      </c>
      <c r="G556" s="6">
        <v>88270.6</v>
      </c>
      <c r="H556" s="3">
        <v>88.625100401606431</v>
      </c>
    </row>
    <row r="557" spans="2:8" x14ac:dyDescent="0.25">
      <c r="B557" t="s">
        <v>8</v>
      </c>
      <c r="C557" t="s">
        <v>3930</v>
      </c>
      <c r="D557" t="s">
        <v>18</v>
      </c>
      <c r="E557" t="s">
        <v>1113</v>
      </c>
      <c r="F557">
        <v>100</v>
      </c>
      <c r="G557" s="6">
        <v>88000</v>
      </c>
      <c r="H557" s="3">
        <v>101.08022465088038</v>
      </c>
    </row>
    <row r="558" spans="2:8" x14ac:dyDescent="0.25">
      <c r="B558" t="s">
        <v>8</v>
      </c>
      <c r="C558" t="s">
        <v>1058</v>
      </c>
      <c r="D558" t="s">
        <v>16</v>
      </c>
      <c r="E558" t="s">
        <v>610</v>
      </c>
      <c r="F558">
        <v>100</v>
      </c>
      <c r="G558" s="6">
        <v>87700</v>
      </c>
      <c r="H558" s="3">
        <v>102.99716666666669</v>
      </c>
    </row>
    <row r="559" spans="2:8" x14ac:dyDescent="0.25">
      <c r="B559" t="s">
        <v>8</v>
      </c>
      <c r="C559" t="s">
        <v>1222</v>
      </c>
      <c r="D559" t="s">
        <v>16</v>
      </c>
      <c r="E559" t="s">
        <v>610</v>
      </c>
      <c r="F559">
        <v>100</v>
      </c>
      <c r="G559" s="6">
        <v>87000</v>
      </c>
      <c r="H559" s="3">
        <v>97.444848484848478</v>
      </c>
    </row>
    <row r="560" spans="2:8" x14ac:dyDescent="0.25">
      <c r="B560" t="s">
        <v>8</v>
      </c>
      <c r="C560" t="s">
        <v>298</v>
      </c>
      <c r="D560" t="s">
        <v>46</v>
      </c>
      <c r="E560" t="s">
        <v>299</v>
      </c>
      <c r="F560">
        <v>1000</v>
      </c>
      <c r="G560" s="6">
        <v>87000</v>
      </c>
      <c r="H560" s="3">
        <v>984.57410165484634</v>
      </c>
    </row>
    <row r="561" spans="2:8" x14ac:dyDescent="0.25">
      <c r="B561" t="s">
        <v>8</v>
      </c>
      <c r="C561" t="s">
        <v>648</v>
      </c>
      <c r="D561" t="s">
        <v>36</v>
      </c>
      <c r="E561" t="s">
        <v>523</v>
      </c>
      <c r="F561">
        <v>1000</v>
      </c>
      <c r="G561" s="6">
        <v>87000</v>
      </c>
      <c r="H561" s="3">
        <v>1082.9803897515526</v>
      </c>
    </row>
    <row r="562" spans="2:8" x14ac:dyDescent="0.25">
      <c r="B562" t="s">
        <v>8</v>
      </c>
      <c r="C562" t="s">
        <v>2543</v>
      </c>
      <c r="D562" t="s">
        <v>33</v>
      </c>
      <c r="E562" t="s">
        <v>2542</v>
      </c>
      <c r="F562">
        <v>100</v>
      </c>
      <c r="G562" s="6">
        <v>87000</v>
      </c>
      <c r="H562" s="3">
        <v>99.047389575251415</v>
      </c>
    </row>
    <row r="563" spans="2:8" x14ac:dyDescent="0.25">
      <c r="B563" t="s">
        <v>8</v>
      </c>
      <c r="C563" t="s">
        <v>3858</v>
      </c>
      <c r="D563" t="s">
        <v>18</v>
      </c>
      <c r="E563" t="s">
        <v>3859</v>
      </c>
      <c r="F563">
        <v>100</v>
      </c>
      <c r="G563" s="6">
        <v>86300</v>
      </c>
      <c r="H563" s="3">
        <v>101.74666666666667</v>
      </c>
    </row>
    <row r="564" spans="2:8" x14ac:dyDescent="0.25">
      <c r="B564" t="s">
        <v>8</v>
      </c>
      <c r="C564" t="s">
        <v>729</v>
      </c>
      <c r="D564" t="s">
        <v>33</v>
      </c>
      <c r="E564" t="s">
        <v>730</v>
      </c>
      <c r="F564">
        <v>100</v>
      </c>
      <c r="G564" s="6">
        <v>86200</v>
      </c>
      <c r="H564" s="3">
        <v>98.299267399267407</v>
      </c>
    </row>
    <row r="565" spans="2:8" x14ac:dyDescent="0.25">
      <c r="B565" t="s">
        <v>8</v>
      </c>
      <c r="C565" t="s">
        <v>827</v>
      </c>
      <c r="D565" t="s">
        <v>36</v>
      </c>
      <c r="E565" t="s">
        <v>205</v>
      </c>
      <c r="F565">
        <v>1000</v>
      </c>
      <c r="G565" s="6">
        <v>86000</v>
      </c>
      <c r="H565" s="3">
        <v>1155.4939238095235</v>
      </c>
    </row>
    <row r="566" spans="2:8" x14ac:dyDescent="0.25">
      <c r="B566" t="s">
        <v>8</v>
      </c>
      <c r="C566" t="s">
        <v>2717</v>
      </c>
      <c r="D566" t="s">
        <v>18</v>
      </c>
      <c r="E566" t="s">
        <v>1631</v>
      </c>
      <c r="F566">
        <v>100</v>
      </c>
      <c r="G566" s="6">
        <v>85800</v>
      </c>
      <c r="H566" s="3">
        <v>100.41299763328351</v>
      </c>
    </row>
    <row r="567" spans="2:8" x14ac:dyDescent="0.25">
      <c r="B567" t="s">
        <v>8</v>
      </c>
      <c r="C567" t="s">
        <v>286</v>
      </c>
      <c r="D567" t="s">
        <v>17</v>
      </c>
      <c r="E567" t="s">
        <v>287</v>
      </c>
      <c r="F567">
        <v>100</v>
      </c>
      <c r="G567" s="6">
        <v>85000</v>
      </c>
      <c r="H567" s="3">
        <v>100.50588235294117</v>
      </c>
    </row>
    <row r="568" spans="2:8" x14ac:dyDescent="0.25">
      <c r="B568" t="s">
        <v>8</v>
      </c>
      <c r="C568" t="s">
        <v>1157</v>
      </c>
      <c r="D568" t="s">
        <v>24</v>
      </c>
      <c r="E568" t="s">
        <v>625</v>
      </c>
      <c r="F568">
        <v>1000</v>
      </c>
      <c r="G568" s="6">
        <v>85000</v>
      </c>
      <c r="H568" s="3">
        <v>579.5760364372469</v>
      </c>
    </row>
    <row r="569" spans="2:8" x14ac:dyDescent="0.25">
      <c r="B569" t="s">
        <v>8</v>
      </c>
      <c r="C569" t="s">
        <v>1448</v>
      </c>
      <c r="D569" t="s">
        <v>18</v>
      </c>
      <c r="E569" t="s">
        <v>651</v>
      </c>
      <c r="F569">
        <v>100</v>
      </c>
      <c r="G569" s="6">
        <v>85000</v>
      </c>
      <c r="H569" s="3">
        <v>84.284579166666674</v>
      </c>
    </row>
    <row r="570" spans="2:8" x14ac:dyDescent="0.25">
      <c r="B570" t="s">
        <v>8</v>
      </c>
      <c r="C570" t="s">
        <v>3450</v>
      </c>
      <c r="D570" t="s">
        <v>24</v>
      </c>
      <c r="E570" t="s">
        <v>1061</v>
      </c>
      <c r="F570">
        <v>1000</v>
      </c>
      <c r="G570" s="6">
        <v>85000</v>
      </c>
      <c r="H570" s="3">
        <v>599.13058823529411</v>
      </c>
    </row>
    <row r="571" spans="2:8" x14ac:dyDescent="0.25">
      <c r="B571" t="s">
        <v>8</v>
      </c>
      <c r="C571" t="s">
        <v>562</v>
      </c>
      <c r="D571" t="s">
        <v>26</v>
      </c>
      <c r="E571" t="s">
        <v>563</v>
      </c>
      <c r="F571">
        <v>5000</v>
      </c>
      <c r="G571" s="6">
        <v>85000</v>
      </c>
      <c r="H571" s="3">
        <v>5043.0766666666668</v>
      </c>
    </row>
    <row r="572" spans="2:8" x14ac:dyDescent="0.25">
      <c r="B572" t="s">
        <v>8</v>
      </c>
      <c r="C572" t="s">
        <v>2261</v>
      </c>
      <c r="D572" t="s">
        <v>18</v>
      </c>
      <c r="E572" t="s">
        <v>2262</v>
      </c>
      <c r="F572">
        <v>100</v>
      </c>
      <c r="G572" s="6">
        <v>85000</v>
      </c>
      <c r="H572" s="3">
        <v>99.197156023699804</v>
      </c>
    </row>
    <row r="573" spans="2:8" x14ac:dyDescent="0.25">
      <c r="B573" t="s">
        <v>8</v>
      </c>
      <c r="C573" t="s">
        <v>802</v>
      </c>
      <c r="D573" t="s">
        <v>17</v>
      </c>
      <c r="E573" t="s">
        <v>803</v>
      </c>
      <c r="F573">
        <v>100</v>
      </c>
      <c r="G573" s="6">
        <v>84700</v>
      </c>
      <c r="H573" s="3">
        <v>94.034168399168408</v>
      </c>
    </row>
    <row r="574" spans="2:8" x14ac:dyDescent="0.25">
      <c r="B574" t="s">
        <v>8</v>
      </c>
      <c r="C574" t="s">
        <v>833</v>
      </c>
      <c r="D574" t="s">
        <v>18</v>
      </c>
      <c r="E574" t="s">
        <v>834</v>
      </c>
      <c r="F574" t="s">
        <v>4479</v>
      </c>
      <c r="G574" s="6">
        <v>84574.81</v>
      </c>
      <c r="H574" s="3">
        <v>1007.3906925004818</v>
      </c>
    </row>
    <row r="575" spans="2:8" x14ac:dyDescent="0.25">
      <c r="B575" t="s">
        <v>8</v>
      </c>
      <c r="C575" t="s">
        <v>3521</v>
      </c>
      <c r="D575" t="s">
        <v>25</v>
      </c>
      <c r="E575" t="s">
        <v>3520</v>
      </c>
      <c r="F575" t="s">
        <v>4479</v>
      </c>
      <c r="G575" s="6">
        <v>84148.299999999988</v>
      </c>
      <c r="H575" s="3">
        <v>591.33809523809521</v>
      </c>
    </row>
    <row r="576" spans="2:8" x14ac:dyDescent="0.25">
      <c r="B576" t="s">
        <v>8</v>
      </c>
      <c r="C576" t="s">
        <v>3879</v>
      </c>
      <c r="D576" t="s">
        <v>24</v>
      </c>
      <c r="E576" t="s">
        <v>3880</v>
      </c>
      <c r="F576">
        <v>1000</v>
      </c>
      <c r="G576" s="6">
        <v>84000</v>
      </c>
      <c r="H576" s="3">
        <v>960.26541310541313</v>
      </c>
    </row>
    <row r="577" spans="2:8" x14ac:dyDescent="0.25">
      <c r="B577" t="s">
        <v>8</v>
      </c>
      <c r="C577" t="s">
        <v>294</v>
      </c>
      <c r="D577" t="s">
        <v>30</v>
      </c>
      <c r="E577" t="s">
        <v>162</v>
      </c>
      <c r="F577">
        <v>1000</v>
      </c>
      <c r="G577" s="6">
        <v>84000</v>
      </c>
      <c r="H577" s="3">
        <v>1020.7168604651163</v>
      </c>
    </row>
    <row r="578" spans="2:8" x14ac:dyDescent="0.25">
      <c r="B578" t="s">
        <v>8</v>
      </c>
      <c r="C578" t="s">
        <v>4011</v>
      </c>
      <c r="D578" t="s">
        <v>33</v>
      </c>
      <c r="E578" t="s">
        <v>4012</v>
      </c>
      <c r="F578">
        <v>1000</v>
      </c>
      <c r="G578" s="6">
        <v>84000</v>
      </c>
      <c r="H578" s="3">
        <v>1014.3823529411765</v>
      </c>
    </row>
    <row r="579" spans="2:8" x14ac:dyDescent="0.25">
      <c r="B579" t="s">
        <v>8</v>
      </c>
      <c r="C579" t="s">
        <v>360</v>
      </c>
      <c r="D579" t="s">
        <v>45</v>
      </c>
      <c r="E579" t="s">
        <v>361</v>
      </c>
      <c r="F579" t="s">
        <v>4479</v>
      </c>
      <c r="G579" s="6">
        <v>83365.600000000006</v>
      </c>
      <c r="H579" s="3">
        <v>1042.0700000000002</v>
      </c>
    </row>
    <row r="580" spans="2:8" x14ac:dyDescent="0.25">
      <c r="B580" t="s">
        <v>8</v>
      </c>
      <c r="C580" t="s">
        <v>2753</v>
      </c>
      <c r="D580" t="s">
        <v>30</v>
      </c>
      <c r="E580" t="s">
        <v>2754</v>
      </c>
      <c r="F580">
        <v>1000</v>
      </c>
      <c r="G580" s="6">
        <v>83000</v>
      </c>
      <c r="H580" s="3">
        <v>968.61944444444453</v>
      </c>
    </row>
    <row r="581" spans="2:8" x14ac:dyDescent="0.25">
      <c r="B581" t="s">
        <v>8</v>
      </c>
      <c r="C581" t="s">
        <v>1095</v>
      </c>
      <c r="D581" t="s">
        <v>24</v>
      </c>
      <c r="E581" t="s">
        <v>552</v>
      </c>
      <c r="F581">
        <v>1000</v>
      </c>
      <c r="G581" s="6">
        <v>83000</v>
      </c>
      <c r="H581" s="3">
        <v>988.63202380952396</v>
      </c>
    </row>
    <row r="582" spans="2:8" x14ac:dyDescent="0.25">
      <c r="B582" t="s">
        <v>8</v>
      </c>
      <c r="C582" t="s">
        <v>670</v>
      </c>
      <c r="D582" t="s">
        <v>31</v>
      </c>
      <c r="E582" t="s">
        <v>162</v>
      </c>
      <c r="F582">
        <v>1000</v>
      </c>
      <c r="G582" s="6">
        <v>83000</v>
      </c>
      <c r="H582" s="3">
        <v>1002.9723578431372</v>
      </c>
    </row>
    <row r="583" spans="2:8" x14ac:dyDescent="0.25">
      <c r="B583" t="s">
        <v>8</v>
      </c>
      <c r="C583" t="s">
        <v>1449</v>
      </c>
      <c r="D583" t="s">
        <v>36</v>
      </c>
      <c r="E583" t="s">
        <v>558</v>
      </c>
      <c r="F583">
        <v>100</v>
      </c>
      <c r="G583" s="6">
        <v>83000</v>
      </c>
      <c r="H583" s="3">
        <v>79.254999999999995</v>
      </c>
    </row>
    <row r="584" spans="2:8" x14ac:dyDescent="0.25">
      <c r="B584" t="s">
        <v>8</v>
      </c>
      <c r="C584" t="s">
        <v>2739</v>
      </c>
      <c r="D584" t="s">
        <v>47</v>
      </c>
      <c r="E584" t="s">
        <v>2740</v>
      </c>
      <c r="F584" t="s">
        <v>4479</v>
      </c>
      <c r="G584" s="6">
        <v>82431</v>
      </c>
      <c r="H584" s="3">
        <v>683.88750000000005</v>
      </c>
    </row>
    <row r="585" spans="2:8" x14ac:dyDescent="0.25">
      <c r="B585" t="s">
        <v>8</v>
      </c>
      <c r="C585" t="s">
        <v>2302</v>
      </c>
      <c r="D585" t="s">
        <v>18</v>
      </c>
      <c r="E585" t="s">
        <v>2303</v>
      </c>
      <c r="F585">
        <v>100</v>
      </c>
      <c r="G585" s="6">
        <v>82000</v>
      </c>
      <c r="H585" s="3">
        <v>99.768496732026151</v>
      </c>
    </row>
    <row r="586" spans="2:8" x14ac:dyDescent="0.25">
      <c r="B586" t="s">
        <v>8</v>
      </c>
      <c r="C586" t="s">
        <v>3609</v>
      </c>
      <c r="D586" t="s">
        <v>17</v>
      </c>
      <c r="E586" t="s">
        <v>3608</v>
      </c>
      <c r="F586">
        <v>100</v>
      </c>
      <c r="G586" s="6">
        <v>82000</v>
      </c>
      <c r="H586" s="3">
        <v>86.594999999999999</v>
      </c>
    </row>
    <row r="587" spans="2:8" x14ac:dyDescent="0.25">
      <c r="B587" t="s">
        <v>8</v>
      </c>
      <c r="C587" t="s">
        <v>1533</v>
      </c>
      <c r="D587" t="s">
        <v>33</v>
      </c>
      <c r="E587" t="s">
        <v>1534</v>
      </c>
      <c r="F587">
        <v>1000</v>
      </c>
      <c r="G587" s="6">
        <v>82000</v>
      </c>
      <c r="H587" s="3">
        <v>910.46249999999998</v>
      </c>
    </row>
    <row r="588" spans="2:8" x14ac:dyDescent="0.25">
      <c r="B588" t="s">
        <v>8</v>
      </c>
      <c r="C588" t="s">
        <v>3677</v>
      </c>
      <c r="D588" t="s">
        <v>24</v>
      </c>
      <c r="E588" t="s">
        <v>3676</v>
      </c>
      <c r="F588" t="s">
        <v>4479</v>
      </c>
      <c r="G588" s="6">
        <v>81965.56</v>
      </c>
      <c r="H588" s="3">
        <v>999.42769230769227</v>
      </c>
    </row>
    <row r="589" spans="2:8" x14ac:dyDescent="0.25">
      <c r="B589" t="s">
        <v>8</v>
      </c>
      <c r="C589" t="s">
        <v>604</v>
      </c>
      <c r="D589" t="s">
        <v>26</v>
      </c>
      <c r="E589" t="s">
        <v>78</v>
      </c>
      <c r="F589" t="s">
        <v>4479</v>
      </c>
      <c r="G589" s="6">
        <v>81423.100000000006</v>
      </c>
      <c r="H589" s="3">
        <v>1160.1099999999999</v>
      </c>
    </row>
    <row r="590" spans="2:8" x14ac:dyDescent="0.25">
      <c r="B590" t="s">
        <v>8</v>
      </c>
      <c r="C590" t="s">
        <v>1145</v>
      </c>
      <c r="D590" t="s">
        <v>36</v>
      </c>
      <c r="E590" t="s">
        <v>1036</v>
      </c>
      <c r="F590">
        <v>100</v>
      </c>
      <c r="G590" s="6">
        <v>81300</v>
      </c>
      <c r="H590" s="3">
        <v>45.972494662871377</v>
      </c>
    </row>
    <row r="591" spans="2:8" x14ac:dyDescent="0.25">
      <c r="B591" t="s">
        <v>8</v>
      </c>
      <c r="C591" t="s">
        <v>1115</v>
      </c>
      <c r="D591" t="s">
        <v>25</v>
      </c>
      <c r="E591" t="s">
        <v>1116</v>
      </c>
      <c r="F591">
        <v>1000</v>
      </c>
      <c r="G591" s="6">
        <v>81000</v>
      </c>
      <c r="H591" s="3">
        <v>977.54666666666662</v>
      </c>
    </row>
    <row r="592" spans="2:8" x14ac:dyDescent="0.25">
      <c r="B592" t="s">
        <v>8</v>
      </c>
      <c r="C592" t="s">
        <v>1274</v>
      </c>
      <c r="D592" t="s">
        <v>45</v>
      </c>
      <c r="E592" t="s">
        <v>181</v>
      </c>
      <c r="F592">
        <v>1000</v>
      </c>
      <c r="G592" s="6">
        <v>81000</v>
      </c>
      <c r="H592" s="3">
        <v>984.19953448275851</v>
      </c>
    </row>
    <row r="593" spans="2:8" x14ac:dyDescent="0.25">
      <c r="B593" t="s">
        <v>8</v>
      </c>
      <c r="C593" t="s">
        <v>377</v>
      </c>
      <c r="D593" t="s">
        <v>17</v>
      </c>
      <c r="E593" t="s">
        <v>311</v>
      </c>
      <c r="F593">
        <v>100</v>
      </c>
      <c r="G593" s="6">
        <v>80700</v>
      </c>
      <c r="H593" s="3">
        <v>95.583041509922353</v>
      </c>
    </row>
    <row r="594" spans="2:8" x14ac:dyDescent="0.25">
      <c r="B594" t="s">
        <v>8</v>
      </c>
      <c r="C594" t="s">
        <v>267</v>
      </c>
      <c r="D594" t="s">
        <v>33</v>
      </c>
      <c r="E594" t="s">
        <v>268</v>
      </c>
      <c r="F594">
        <v>100</v>
      </c>
      <c r="G594" s="6">
        <v>80200</v>
      </c>
      <c r="H594" s="3">
        <v>108.20995964736339</v>
      </c>
    </row>
    <row r="595" spans="2:8" x14ac:dyDescent="0.25">
      <c r="B595" t="s">
        <v>8</v>
      </c>
      <c r="C595" t="s">
        <v>2454</v>
      </c>
      <c r="D595" t="s">
        <v>18</v>
      </c>
      <c r="E595" t="s">
        <v>74</v>
      </c>
      <c r="F595">
        <v>100</v>
      </c>
      <c r="G595" s="6">
        <v>80000</v>
      </c>
      <c r="H595" s="3">
        <v>101.35000000000001</v>
      </c>
    </row>
    <row r="596" spans="2:8" x14ac:dyDescent="0.25">
      <c r="B596" t="s">
        <v>8</v>
      </c>
      <c r="C596" t="s">
        <v>2237</v>
      </c>
      <c r="D596" t="s">
        <v>18</v>
      </c>
      <c r="E596" t="s">
        <v>2238</v>
      </c>
      <c r="F596">
        <v>100</v>
      </c>
      <c r="G596" s="6">
        <v>80000</v>
      </c>
      <c r="H596" s="3">
        <v>100.18</v>
      </c>
    </row>
    <row r="597" spans="2:8" x14ac:dyDescent="0.25">
      <c r="B597" t="s">
        <v>8</v>
      </c>
      <c r="C597" t="s">
        <v>3034</v>
      </c>
      <c r="D597" t="s">
        <v>45</v>
      </c>
      <c r="F597">
        <v>1000</v>
      </c>
      <c r="G597" s="6">
        <v>80000</v>
      </c>
      <c r="H597" s="3">
        <v>996.04153846153849</v>
      </c>
    </row>
    <row r="598" spans="2:8" x14ac:dyDescent="0.25">
      <c r="B598" t="s">
        <v>8</v>
      </c>
      <c r="C598" t="s">
        <v>804</v>
      </c>
      <c r="D598" t="s">
        <v>29</v>
      </c>
      <c r="E598" t="s">
        <v>36</v>
      </c>
      <c r="F598">
        <v>1000</v>
      </c>
      <c r="G598" s="6">
        <v>80000</v>
      </c>
      <c r="H598" s="3">
        <v>988.65499999999997</v>
      </c>
    </row>
    <row r="599" spans="2:8" x14ac:dyDescent="0.25">
      <c r="B599" t="s">
        <v>8</v>
      </c>
      <c r="C599" t="s">
        <v>3044</v>
      </c>
      <c r="D599" t="s">
        <v>23</v>
      </c>
      <c r="E599" t="s">
        <v>3045</v>
      </c>
      <c r="F599">
        <v>100</v>
      </c>
      <c r="G599" s="6">
        <v>80000</v>
      </c>
      <c r="H599" s="3">
        <v>103.825</v>
      </c>
    </row>
    <row r="600" spans="2:8" x14ac:dyDescent="0.25">
      <c r="B600" t="s">
        <v>8</v>
      </c>
      <c r="C600" t="s">
        <v>902</v>
      </c>
      <c r="D600" t="s">
        <v>25</v>
      </c>
      <c r="E600" t="s">
        <v>903</v>
      </c>
      <c r="F600">
        <v>1000</v>
      </c>
      <c r="G600" s="6">
        <v>80000</v>
      </c>
      <c r="H600" s="3">
        <v>691.02</v>
      </c>
    </row>
    <row r="601" spans="2:8" x14ac:dyDescent="0.25">
      <c r="B601" t="s">
        <v>8</v>
      </c>
      <c r="C601" t="s">
        <v>1757</v>
      </c>
      <c r="D601" t="s">
        <v>45</v>
      </c>
      <c r="E601" t="s">
        <v>471</v>
      </c>
      <c r="F601">
        <v>100</v>
      </c>
      <c r="G601" s="6">
        <v>80000</v>
      </c>
      <c r="H601" s="3">
        <v>66.525000000000006</v>
      </c>
    </row>
    <row r="602" spans="2:8" x14ac:dyDescent="0.25">
      <c r="B602" t="s">
        <v>8</v>
      </c>
      <c r="C602" t="s">
        <v>2790</v>
      </c>
      <c r="D602" t="s">
        <v>24</v>
      </c>
      <c r="E602" t="s">
        <v>471</v>
      </c>
      <c r="F602">
        <v>1000</v>
      </c>
      <c r="G602" s="6">
        <v>80000</v>
      </c>
      <c r="H602" s="3">
        <v>978.83500000000004</v>
      </c>
    </row>
    <row r="603" spans="2:8" x14ac:dyDescent="0.25">
      <c r="B603" t="s">
        <v>8</v>
      </c>
      <c r="C603" t="s">
        <v>1050</v>
      </c>
      <c r="D603" t="s">
        <v>30</v>
      </c>
      <c r="E603" t="s">
        <v>1051</v>
      </c>
      <c r="F603">
        <v>1000</v>
      </c>
      <c r="G603" s="6">
        <v>80000</v>
      </c>
      <c r="H603" s="3">
        <v>936.37867063492058</v>
      </c>
    </row>
    <row r="604" spans="2:8" x14ac:dyDescent="0.25">
      <c r="B604" t="s">
        <v>8</v>
      </c>
      <c r="C604" t="s">
        <v>2457</v>
      </c>
      <c r="D604" t="s">
        <v>33</v>
      </c>
      <c r="E604" t="s">
        <v>162</v>
      </c>
      <c r="F604">
        <v>100</v>
      </c>
      <c r="G604" s="6">
        <v>80000</v>
      </c>
      <c r="H604" s="3">
        <v>94.927500000000009</v>
      </c>
    </row>
    <row r="605" spans="2:8" x14ac:dyDescent="0.25">
      <c r="B605" t="s">
        <v>8</v>
      </c>
      <c r="C605" t="s">
        <v>2821</v>
      </c>
      <c r="D605" t="s">
        <v>29</v>
      </c>
      <c r="E605" t="s">
        <v>558</v>
      </c>
      <c r="F605">
        <v>1000</v>
      </c>
      <c r="G605" s="6">
        <v>80000</v>
      </c>
      <c r="H605" s="3">
        <v>983.84</v>
      </c>
    </row>
    <row r="606" spans="2:8" x14ac:dyDescent="0.25">
      <c r="B606" t="s">
        <v>8</v>
      </c>
      <c r="C606" t="s">
        <v>364</v>
      </c>
      <c r="D606" t="s">
        <v>18</v>
      </c>
      <c r="E606" t="s">
        <v>249</v>
      </c>
      <c r="F606">
        <v>100</v>
      </c>
      <c r="G606" s="6">
        <v>79700</v>
      </c>
      <c r="H606" s="3">
        <v>104.2237780465212</v>
      </c>
    </row>
    <row r="607" spans="2:8" x14ac:dyDescent="0.25">
      <c r="B607" t="s">
        <v>8</v>
      </c>
      <c r="C607" t="s">
        <v>420</v>
      </c>
      <c r="D607" t="s">
        <v>24</v>
      </c>
      <c r="E607" t="s">
        <v>52</v>
      </c>
      <c r="F607">
        <v>1000</v>
      </c>
      <c r="G607" s="6">
        <v>79000</v>
      </c>
      <c r="H607" s="3">
        <v>1007.5980128205128</v>
      </c>
    </row>
    <row r="608" spans="2:8" x14ac:dyDescent="0.25">
      <c r="B608" t="s">
        <v>8</v>
      </c>
      <c r="C608" t="s">
        <v>671</v>
      </c>
      <c r="D608" t="s">
        <v>26</v>
      </c>
      <c r="E608" t="s">
        <v>205</v>
      </c>
      <c r="F608" t="s">
        <v>4479</v>
      </c>
      <c r="G608" s="6">
        <v>78921.200000000012</v>
      </c>
      <c r="H608" s="3">
        <v>1127.46</v>
      </c>
    </row>
    <row r="609" spans="2:8" x14ac:dyDescent="0.25">
      <c r="B609" t="s">
        <v>8</v>
      </c>
      <c r="C609" t="s">
        <v>2886</v>
      </c>
      <c r="D609" t="s">
        <v>26</v>
      </c>
      <c r="E609" t="s">
        <v>607</v>
      </c>
      <c r="F609" t="s">
        <v>4479</v>
      </c>
      <c r="G609" s="6">
        <v>78742.3</v>
      </c>
      <c r="H609" s="3">
        <v>1124.53</v>
      </c>
    </row>
    <row r="610" spans="2:8" x14ac:dyDescent="0.25">
      <c r="B610" t="s">
        <v>8</v>
      </c>
      <c r="C610" t="s">
        <v>3029</v>
      </c>
      <c r="D610" t="s">
        <v>33</v>
      </c>
      <c r="E610" t="s">
        <v>3030</v>
      </c>
      <c r="F610">
        <v>100</v>
      </c>
      <c r="G610" s="6">
        <v>78500</v>
      </c>
      <c r="H610" s="3">
        <v>77.3</v>
      </c>
    </row>
    <row r="611" spans="2:8" x14ac:dyDescent="0.25">
      <c r="B611" t="s">
        <v>8</v>
      </c>
      <c r="C611" t="s">
        <v>426</v>
      </c>
      <c r="D611" t="s">
        <v>18</v>
      </c>
      <c r="E611" t="s">
        <v>209</v>
      </c>
      <c r="F611">
        <v>100</v>
      </c>
      <c r="G611" s="6">
        <v>78200</v>
      </c>
      <c r="H611" s="3">
        <v>99.641068043874725</v>
      </c>
    </row>
    <row r="612" spans="2:8" x14ac:dyDescent="0.25">
      <c r="B612" t="s">
        <v>8</v>
      </c>
      <c r="C612" t="s">
        <v>1186</v>
      </c>
      <c r="D612" t="s">
        <v>18</v>
      </c>
      <c r="E612" t="s">
        <v>207</v>
      </c>
      <c r="F612">
        <v>100</v>
      </c>
      <c r="G612" s="6">
        <v>78000</v>
      </c>
      <c r="H612" s="3">
        <v>100.17</v>
      </c>
    </row>
    <row r="613" spans="2:8" x14ac:dyDescent="0.25">
      <c r="B613" t="s">
        <v>8</v>
      </c>
      <c r="C613" t="s">
        <v>448</v>
      </c>
      <c r="D613" t="s">
        <v>36</v>
      </c>
      <c r="E613" t="s">
        <v>97</v>
      </c>
      <c r="F613">
        <v>1000</v>
      </c>
      <c r="G613" s="6">
        <v>78000</v>
      </c>
      <c r="H613" s="3">
        <v>1017.41</v>
      </c>
    </row>
    <row r="614" spans="2:8" x14ac:dyDescent="0.25">
      <c r="B614" t="s">
        <v>8</v>
      </c>
      <c r="C614" t="s">
        <v>849</v>
      </c>
      <c r="D614" t="s">
        <v>33</v>
      </c>
      <c r="E614" t="s">
        <v>850</v>
      </c>
      <c r="F614">
        <v>100</v>
      </c>
      <c r="G614" s="6">
        <v>78000</v>
      </c>
      <c r="H614" s="3">
        <v>47.286468512486422</v>
      </c>
    </row>
    <row r="615" spans="2:8" x14ac:dyDescent="0.25">
      <c r="B615" t="s">
        <v>8</v>
      </c>
      <c r="C615" t="s">
        <v>230</v>
      </c>
      <c r="D615" t="s">
        <v>33</v>
      </c>
      <c r="E615" t="s">
        <v>231</v>
      </c>
      <c r="F615">
        <v>100</v>
      </c>
      <c r="G615" s="6">
        <v>77600</v>
      </c>
      <c r="H615" s="3">
        <v>94.953963414634146</v>
      </c>
    </row>
    <row r="616" spans="2:8" x14ac:dyDescent="0.25">
      <c r="B616" t="s">
        <v>8</v>
      </c>
      <c r="C616" t="s">
        <v>1261</v>
      </c>
      <c r="D616" t="s">
        <v>33</v>
      </c>
      <c r="E616" t="s">
        <v>1262</v>
      </c>
      <c r="F616">
        <v>100</v>
      </c>
      <c r="G616" s="6">
        <v>77500</v>
      </c>
      <c r="H616" s="3">
        <v>102.14558823529413</v>
      </c>
    </row>
    <row r="617" spans="2:8" x14ac:dyDescent="0.25">
      <c r="B617" t="s">
        <v>8</v>
      </c>
      <c r="C617" t="s">
        <v>759</v>
      </c>
      <c r="D617" t="s">
        <v>33</v>
      </c>
      <c r="E617" t="s">
        <v>760</v>
      </c>
      <c r="F617">
        <v>100</v>
      </c>
      <c r="G617" s="6">
        <v>77300</v>
      </c>
      <c r="H617" s="3">
        <v>97.506333780160858</v>
      </c>
    </row>
    <row r="618" spans="2:8" x14ac:dyDescent="0.25">
      <c r="B618" t="s">
        <v>8</v>
      </c>
      <c r="C618" t="s">
        <v>896</v>
      </c>
      <c r="D618" t="s">
        <v>33</v>
      </c>
      <c r="E618" t="s">
        <v>897</v>
      </c>
      <c r="F618">
        <v>100</v>
      </c>
      <c r="G618" s="6">
        <v>77300</v>
      </c>
      <c r="H618" s="3">
        <v>84.81709507513763</v>
      </c>
    </row>
    <row r="619" spans="2:8" x14ac:dyDescent="0.25">
      <c r="B619" t="s">
        <v>8</v>
      </c>
      <c r="C619" t="s">
        <v>3023</v>
      </c>
      <c r="D619" t="s">
        <v>25</v>
      </c>
      <c r="E619" t="s">
        <v>3024</v>
      </c>
      <c r="F619">
        <v>1000</v>
      </c>
      <c r="G619" s="6">
        <v>77000</v>
      </c>
      <c r="H619" s="3">
        <v>987.22</v>
      </c>
    </row>
    <row r="620" spans="2:8" x14ac:dyDescent="0.25">
      <c r="B620" t="s">
        <v>8</v>
      </c>
      <c r="C620" t="s">
        <v>3856</v>
      </c>
      <c r="D620" t="s">
        <v>17</v>
      </c>
      <c r="E620" t="s">
        <v>3857</v>
      </c>
      <c r="F620">
        <v>100</v>
      </c>
      <c r="G620" s="6">
        <v>77000</v>
      </c>
      <c r="H620" s="3">
        <v>92.198288288288282</v>
      </c>
    </row>
    <row r="621" spans="2:8" x14ac:dyDescent="0.25">
      <c r="B621" t="s">
        <v>8</v>
      </c>
      <c r="C621" t="s">
        <v>2900</v>
      </c>
      <c r="D621" t="s">
        <v>45</v>
      </c>
      <c r="E621" t="s">
        <v>2899</v>
      </c>
      <c r="F621">
        <v>950</v>
      </c>
      <c r="G621" s="6">
        <v>76950</v>
      </c>
      <c r="H621" s="3">
        <v>1031.105284629981</v>
      </c>
    </row>
    <row r="622" spans="2:8" x14ac:dyDescent="0.25">
      <c r="B622" t="s">
        <v>8</v>
      </c>
      <c r="C622" t="s">
        <v>2818</v>
      </c>
      <c r="D622" t="s">
        <v>18</v>
      </c>
      <c r="E622" t="s">
        <v>706</v>
      </c>
      <c r="F622">
        <v>100</v>
      </c>
      <c r="G622" s="6">
        <v>76000</v>
      </c>
      <c r="H622" s="3">
        <v>98.1388888888889</v>
      </c>
    </row>
    <row r="623" spans="2:8" x14ac:dyDescent="0.25">
      <c r="B623" t="s">
        <v>8</v>
      </c>
      <c r="C623" t="s">
        <v>1202</v>
      </c>
      <c r="D623" t="s">
        <v>18</v>
      </c>
      <c r="E623" t="s">
        <v>1203</v>
      </c>
      <c r="F623">
        <v>100</v>
      </c>
      <c r="G623" s="6">
        <v>76000</v>
      </c>
      <c r="H623" s="3">
        <v>85.033333333333331</v>
      </c>
    </row>
    <row r="624" spans="2:8" x14ac:dyDescent="0.25">
      <c r="B624" t="s">
        <v>8</v>
      </c>
      <c r="C624" t="s">
        <v>3087</v>
      </c>
      <c r="D624" t="s">
        <v>18</v>
      </c>
      <c r="E624" t="s">
        <v>3088</v>
      </c>
      <c r="F624">
        <v>100</v>
      </c>
      <c r="G624" s="6">
        <v>76000</v>
      </c>
      <c r="H624" s="3">
        <v>99.816666666666663</v>
      </c>
    </row>
    <row r="625" spans="2:8" x14ac:dyDescent="0.25">
      <c r="B625" t="s">
        <v>8</v>
      </c>
      <c r="C625" t="s">
        <v>2952</v>
      </c>
      <c r="D625" t="s">
        <v>24</v>
      </c>
      <c r="E625" t="s">
        <v>2951</v>
      </c>
      <c r="F625" t="s">
        <v>4479</v>
      </c>
      <c r="G625" s="6">
        <v>75955.570000000007</v>
      </c>
      <c r="H625" s="3">
        <v>1001.6693589743589</v>
      </c>
    </row>
    <row r="626" spans="2:8" x14ac:dyDescent="0.25">
      <c r="B626" t="s">
        <v>8</v>
      </c>
      <c r="C626" t="s">
        <v>1147</v>
      </c>
      <c r="D626" t="s">
        <v>26</v>
      </c>
      <c r="E626" t="s">
        <v>607</v>
      </c>
      <c r="F626" t="s">
        <v>4479</v>
      </c>
      <c r="G626" s="6">
        <v>75693.52</v>
      </c>
      <c r="H626" s="3">
        <v>1145.7388709677421</v>
      </c>
    </row>
    <row r="627" spans="2:8" x14ac:dyDescent="0.25">
      <c r="B627" t="s">
        <v>8</v>
      </c>
      <c r="C627" t="s">
        <v>1322</v>
      </c>
      <c r="D627" t="s">
        <v>17</v>
      </c>
      <c r="E627" t="s">
        <v>227</v>
      </c>
      <c r="F627">
        <v>100</v>
      </c>
      <c r="G627" s="6">
        <v>75100</v>
      </c>
      <c r="H627" s="3">
        <v>101.75488</v>
      </c>
    </row>
    <row r="628" spans="2:8" x14ac:dyDescent="0.25">
      <c r="B628" t="s">
        <v>8</v>
      </c>
      <c r="C628" t="s">
        <v>1032</v>
      </c>
      <c r="D628" t="s">
        <v>18</v>
      </c>
      <c r="E628" t="s">
        <v>36</v>
      </c>
      <c r="F628">
        <v>100</v>
      </c>
      <c r="G628" s="6">
        <v>75000</v>
      </c>
      <c r="H628" s="3">
        <v>98.62030303030302</v>
      </c>
    </row>
    <row r="629" spans="2:8" x14ac:dyDescent="0.25">
      <c r="B629" t="s">
        <v>8</v>
      </c>
      <c r="C629" t="s">
        <v>3836</v>
      </c>
      <c r="D629" t="s">
        <v>25</v>
      </c>
      <c r="E629" t="s">
        <v>3837</v>
      </c>
      <c r="F629">
        <v>1000</v>
      </c>
      <c r="G629" s="6">
        <v>75000</v>
      </c>
      <c r="H629" s="3">
        <v>1008.2813333333335</v>
      </c>
    </row>
    <row r="630" spans="2:8" x14ac:dyDescent="0.25">
      <c r="B630" t="s">
        <v>8</v>
      </c>
      <c r="C630" t="s">
        <v>4494</v>
      </c>
      <c r="D630" t="s">
        <v>17</v>
      </c>
      <c r="E630" t="s">
        <v>529</v>
      </c>
      <c r="F630">
        <v>1000</v>
      </c>
      <c r="G630" s="6">
        <v>75000</v>
      </c>
      <c r="H630" s="3">
        <v>613.85666666666668</v>
      </c>
    </row>
    <row r="631" spans="2:8" x14ac:dyDescent="0.25">
      <c r="B631" t="s">
        <v>8</v>
      </c>
      <c r="C631" t="s">
        <v>936</v>
      </c>
      <c r="D631" t="s">
        <v>18</v>
      </c>
      <c r="E631" t="s">
        <v>706</v>
      </c>
      <c r="F631">
        <v>100</v>
      </c>
      <c r="G631" s="6">
        <v>75000</v>
      </c>
      <c r="H631" s="3">
        <v>98.263761904761907</v>
      </c>
    </row>
    <row r="632" spans="2:8" x14ac:dyDescent="0.25">
      <c r="B632" t="s">
        <v>8</v>
      </c>
      <c r="C632" t="s">
        <v>571</v>
      </c>
      <c r="D632" t="s">
        <v>23</v>
      </c>
      <c r="E632" t="s">
        <v>572</v>
      </c>
      <c r="F632">
        <v>100</v>
      </c>
      <c r="G632" s="6">
        <v>75000</v>
      </c>
      <c r="H632" s="3">
        <v>102.0125</v>
      </c>
    </row>
    <row r="633" spans="2:8" x14ac:dyDescent="0.25">
      <c r="B633" t="s">
        <v>8</v>
      </c>
      <c r="C633" t="s">
        <v>85</v>
      </c>
      <c r="D633" t="s">
        <v>36</v>
      </c>
      <c r="E633" t="s">
        <v>86</v>
      </c>
      <c r="F633">
        <v>1000</v>
      </c>
      <c r="G633" s="6">
        <v>75000</v>
      </c>
      <c r="H633" s="3">
        <v>1010.2663636363636</v>
      </c>
    </row>
    <row r="634" spans="2:8" x14ac:dyDescent="0.25">
      <c r="B634" t="s">
        <v>8</v>
      </c>
      <c r="C634" t="s">
        <v>686</v>
      </c>
      <c r="D634" t="s">
        <v>18</v>
      </c>
      <c r="E634" t="s">
        <v>687</v>
      </c>
      <c r="F634">
        <v>100</v>
      </c>
      <c r="G634" s="6">
        <v>75000</v>
      </c>
      <c r="H634" s="3">
        <v>100.11250000000001</v>
      </c>
    </row>
    <row r="635" spans="2:8" x14ac:dyDescent="0.25">
      <c r="B635" t="s">
        <v>8</v>
      </c>
      <c r="C635" t="s">
        <v>3514</v>
      </c>
      <c r="D635" t="s">
        <v>24</v>
      </c>
      <c r="E635" t="s">
        <v>3513</v>
      </c>
      <c r="F635">
        <v>1000</v>
      </c>
      <c r="G635" s="6">
        <v>75000</v>
      </c>
      <c r="H635" s="3">
        <v>998.98555555555549</v>
      </c>
    </row>
    <row r="636" spans="2:8" x14ac:dyDescent="0.25">
      <c r="B636" t="s">
        <v>8</v>
      </c>
      <c r="C636" t="s">
        <v>2257</v>
      </c>
      <c r="D636" t="s">
        <v>29</v>
      </c>
      <c r="E636" t="s">
        <v>175</v>
      </c>
      <c r="F636">
        <v>1000</v>
      </c>
      <c r="G636" s="6">
        <v>75000</v>
      </c>
      <c r="H636" s="3">
        <v>1019.6701439645626</v>
      </c>
    </row>
    <row r="637" spans="2:8" x14ac:dyDescent="0.25">
      <c r="B637" t="s">
        <v>8</v>
      </c>
      <c r="C637" t="s">
        <v>1347</v>
      </c>
      <c r="D637" t="s">
        <v>18</v>
      </c>
      <c r="E637" t="s">
        <v>1348</v>
      </c>
      <c r="F637" t="s">
        <v>4479</v>
      </c>
      <c r="G637" s="6">
        <v>74351.670000000013</v>
      </c>
      <c r="H637" s="3">
        <v>85.148099077080218</v>
      </c>
    </row>
    <row r="638" spans="2:8" x14ac:dyDescent="0.25">
      <c r="B638" t="s">
        <v>8</v>
      </c>
      <c r="C638" t="s">
        <v>4394</v>
      </c>
      <c r="D638" t="s">
        <v>45</v>
      </c>
      <c r="E638" t="s">
        <v>4395</v>
      </c>
      <c r="F638">
        <v>100</v>
      </c>
      <c r="G638" s="6">
        <v>74000</v>
      </c>
      <c r="H638" s="3">
        <v>101.57333333333332</v>
      </c>
    </row>
    <row r="639" spans="2:8" x14ac:dyDescent="0.25">
      <c r="B639" t="s">
        <v>8</v>
      </c>
      <c r="C639" t="s">
        <v>3852</v>
      </c>
      <c r="D639" t="s">
        <v>17</v>
      </c>
      <c r="E639" t="s">
        <v>3853</v>
      </c>
      <c r="F639">
        <v>100</v>
      </c>
      <c r="G639" s="6">
        <v>74000</v>
      </c>
      <c r="H639" s="3">
        <v>95.001271159666089</v>
      </c>
    </row>
    <row r="640" spans="2:8" x14ac:dyDescent="0.25">
      <c r="B640" t="s">
        <v>8</v>
      </c>
      <c r="C640" t="s">
        <v>1046</v>
      </c>
      <c r="D640" t="s">
        <v>25</v>
      </c>
      <c r="E640" t="s">
        <v>1047</v>
      </c>
      <c r="F640">
        <v>1000</v>
      </c>
      <c r="G640" s="6">
        <v>74000</v>
      </c>
      <c r="H640" s="3">
        <v>897.7390476190476</v>
      </c>
    </row>
    <row r="641" spans="2:8" x14ac:dyDescent="0.25">
      <c r="B641" t="s">
        <v>8</v>
      </c>
      <c r="C641" t="s">
        <v>3904</v>
      </c>
      <c r="D641" t="s">
        <v>33</v>
      </c>
      <c r="E641" t="s">
        <v>3905</v>
      </c>
      <c r="F641">
        <v>100</v>
      </c>
      <c r="G641" s="6">
        <v>74000</v>
      </c>
      <c r="H641" s="3">
        <v>99.397619047619045</v>
      </c>
    </row>
    <row r="642" spans="2:8" x14ac:dyDescent="0.25">
      <c r="B642" t="s">
        <v>8</v>
      </c>
      <c r="C642" t="s">
        <v>845</v>
      </c>
      <c r="D642" t="s">
        <v>18</v>
      </c>
      <c r="E642" t="s">
        <v>846</v>
      </c>
      <c r="F642">
        <v>100</v>
      </c>
      <c r="G642" s="6">
        <v>73500</v>
      </c>
      <c r="H642" s="3">
        <v>62.682857142857145</v>
      </c>
    </row>
    <row r="643" spans="2:8" x14ac:dyDescent="0.25">
      <c r="B643" t="s">
        <v>8</v>
      </c>
      <c r="C643" t="s">
        <v>492</v>
      </c>
      <c r="D643" t="s">
        <v>17</v>
      </c>
      <c r="E643" t="s">
        <v>493</v>
      </c>
      <c r="F643">
        <v>100</v>
      </c>
      <c r="G643" s="6">
        <v>73500</v>
      </c>
      <c r="H643" s="3">
        <v>100.37556462585033</v>
      </c>
    </row>
    <row r="644" spans="2:8" x14ac:dyDescent="0.25">
      <c r="B644" t="s">
        <v>8</v>
      </c>
      <c r="C644" t="s">
        <v>389</v>
      </c>
      <c r="D644" t="s">
        <v>18</v>
      </c>
      <c r="E644" t="s">
        <v>356</v>
      </c>
      <c r="F644">
        <v>100</v>
      </c>
      <c r="G644" s="6">
        <v>73500</v>
      </c>
      <c r="H644" s="3">
        <v>100.27567520491803</v>
      </c>
    </row>
    <row r="645" spans="2:8" x14ac:dyDescent="0.25">
      <c r="B645" t="s">
        <v>8</v>
      </c>
      <c r="C645" t="s">
        <v>3103</v>
      </c>
      <c r="D645" t="s">
        <v>33</v>
      </c>
      <c r="E645" t="s">
        <v>3104</v>
      </c>
      <c r="F645">
        <v>99.5</v>
      </c>
      <c r="G645" s="6">
        <v>73132.5</v>
      </c>
      <c r="H645" s="3">
        <v>104.40000000000002</v>
      </c>
    </row>
    <row r="646" spans="2:8" x14ac:dyDescent="0.25">
      <c r="B646" t="s">
        <v>8</v>
      </c>
      <c r="C646" t="s">
        <v>3246</v>
      </c>
      <c r="D646" t="s">
        <v>17</v>
      </c>
      <c r="E646" t="s">
        <v>227</v>
      </c>
      <c r="F646">
        <v>100</v>
      </c>
      <c r="G646" s="6">
        <v>73000</v>
      </c>
      <c r="H646" s="3">
        <v>100.16809523809525</v>
      </c>
    </row>
    <row r="647" spans="2:8" x14ac:dyDescent="0.25">
      <c r="B647" t="s">
        <v>8</v>
      </c>
      <c r="C647" t="s">
        <v>1462</v>
      </c>
      <c r="D647" t="s">
        <v>18</v>
      </c>
      <c r="E647" t="s">
        <v>743</v>
      </c>
      <c r="F647">
        <v>100</v>
      </c>
      <c r="G647" s="6">
        <v>73000</v>
      </c>
      <c r="H647" s="3">
        <v>90.974999999999994</v>
      </c>
    </row>
    <row r="648" spans="2:8" x14ac:dyDescent="0.25">
      <c r="B648" t="s">
        <v>8</v>
      </c>
      <c r="C648" t="s">
        <v>1263</v>
      </c>
      <c r="D648" t="s">
        <v>25</v>
      </c>
      <c r="E648" t="s">
        <v>243</v>
      </c>
      <c r="F648">
        <v>970</v>
      </c>
      <c r="G648" s="6">
        <v>72750</v>
      </c>
      <c r="H648" s="3">
        <v>770.10500000000002</v>
      </c>
    </row>
    <row r="649" spans="2:8" x14ac:dyDescent="0.25">
      <c r="B649" t="s">
        <v>8</v>
      </c>
      <c r="C649" t="s">
        <v>2389</v>
      </c>
      <c r="D649" t="s">
        <v>18</v>
      </c>
      <c r="E649" t="s">
        <v>2390</v>
      </c>
      <c r="F649">
        <v>100</v>
      </c>
      <c r="G649" s="6">
        <v>72400</v>
      </c>
      <c r="H649" s="3">
        <v>92.191686429512515</v>
      </c>
    </row>
    <row r="650" spans="2:8" x14ac:dyDescent="0.25">
      <c r="B650" t="s">
        <v>8</v>
      </c>
      <c r="C650" t="s">
        <v>776</v>
      </c>
      <c r="D650" t="s">
        <v>25</v>
      </c>
      <c r="E650" t="s">
        <v>777</v>
      </c>
      <c r="F650">
        <v>990</v>
      </c>
      <c r="G650" s="6">
        <v>72270</v>
      </c>
      <c r="H650" s="3">
        <v>958.07121069182381</v>
      </c>
    </row>
    <row r="651" spans="2:8" x14ac:dyDescent="0.25">
      <c r="B651" t="s">
        <v>8</v>
      </c>
      <c r="C651" t="s">
        <v>4610</v>
      </c>
      <c r="D651" t="s">
        <v>33</v>
      </c>
      <c r="E651" t="s">
        <v>4609</v>
      </c>
      <c r="F651" t="s">
        <v>4479</v>
      </c>
      <c r="G651" s="6">
        <v>72040.5</v>
      </c>
      <c r="H651" s="3">
        <v>96.054000000000002</v>
      </c>
    </row>
    <row r="652" spans="2:8" x14ac:dyDescent="0.25">
      <c r="B652" t="s">
        <v>8</v>
      </c>
      <c r="C652" t="s">
        <v>1124</v>
      </c>
      <c r="D652" t="s">
        <v>36</v>
      </c>
      <c r="E652" t="s">
        <v>1125</v>
      </c>
      <c r="F652">
        <v>100</v>
      </c>
      <c r="G652" s="6">
        <v>72000</v>
      </c>
      <c r="H652" s="3">
        <v>54.317163245356795</v>
      </c>
    </row>
    <row r="653" spans="2:8" x14ac:dyDescent="0.25">
      <c r="B653" t="s">
        <v>8</v>
      </c>
      <c r="C653" t="s">
        <v>734</v>
      </c>
      <c r="D653" t="s">
        <v>33</v>
      </c>
      <c r="E653" t="s">
        <v>735</v>
      </c>
      <c r="F653">
        <v>100</v>
      </c>
      <c r="G653" s="6">
        <v>71900</v>
      </c>
      <c r="H653" s="3">
        <v>97.658945898613155</v>
      </c>
    </row>
    <row r="654" spans="2:8" x14ac:dyDescent="0.25">
      <c r="B654" t="s">
        <v>8</v>
      </c>
      <c r="C654" t="s">
        <v>3025</v>
      </c>
      <c r="D654" t="s">
        <v>30</v>
      </c>
      <c r="E654" t="s">
        <v>3026</v>
      </c>
      <c r="F654" t="s">
        <v>4479</v>
      </c>
      <c r="G654" s="6">
        <v>71380</v>
      </c>
      <c r="H654" s="3">
        <v>71.38</v>
      </c>
    </row>
    <row r="655" spans="2:8" x14ac:dyDescent="0.25">
      <c r="B655" t="s">
        <v>8</v>
      </c>
      <c r="C655" t="s">
        <v>553</v>
      </c>
      <c r="D655" t="s">
        <v>46</v>
      </c>
      <c r="E655" t="s">
        <v>554</v>
      </c>
      <c r="F655">
        <v>1000</v>
      </c>
      <c r="G655" s="6">
        <v>71000</v>
      </c>
      <c r="H655" s="3">
        <v>911.15805180180178</v>
      </c>
    </row>
    <row r="656" spans="2:8" x14ac:dyDescent="0.25">
      <c r="B656" t="s">
        <v>8</v>
      </c>
      <c r="C656" t="s">
        <v>226</v>
      </c>
      <c r="D656" t="s">
        <v>33</v>
      </c>
      <c r="E656" t="s">
        <v>227</v>
      </c>
      <c r="F656">
        <v>100</v>
      </c>
      <c r="G656" s="6">
        <v>70400</v>
      </c>
      <c r="H656" s="3">
        <v>101.58151055846561</v>
      </c>
    </row>
    <row r="657" spans="2:8" x14ac:dyDescent="0.25">
      <c r="B657" t="s">
        <v>8</v>
      </c>
      <c r="C657" t="s">
        <v>2908</v>
      </c>
      <c r="D657" t="s">
        <v>18</v>
      </c>
      <c r="E657" t="s">
        <v>2907</v>
      </c>
      <c r="F657">
        <v>100</v>
      </c>
      <c r="G657" s="6">
        <v>70000</v>
      </c>
      <c r="H657" s="3">
        <v>62.8</v>
      </c>
    </row>
    <row r="658" spans="2:8" x14ac:dyDescent="0.25">
      <c r="B658" t="s">
        <v>8</v>
      </c>
      <c r="C658" t="s">
        <v>1048</v>
      </c>
      <c r="D658" t="s">
        <v>45</v>
      </c>
      <c r="E658" t="s">
        <v>1049</v>
      </c>
      <c r="F658">
        <v>1000</v>
      </c>
      <c r="G658" s="6">
        <v>70000</v>
      </c>
      <c r="H658" s="3">
        <v>972.03666666666652</v>
      </c>
    </row>
    <row r="659" spans="2:8" x14ac:dyDescent="0.25">
      <c r="B659" t="s">
        <v>8</v>
      </c>
      <c r="C659" t="s">
        <v>4593</v>
      </c>
      <c r="D659" t="s">
        <v>24</v>
      </c>
      <c r="E659" t="s">
        <v>4592</v>
      </c>
      <c r="F659">
        <v>1000</v>
      </c>
      <c r="G659" s="6">
        <v>70000</v>
      </c>
      <c r="H659" s="3">
        <v>1001.7199999999999</v>
      </c>
    </row>
    <row r="660" spans="2:8" x14ac:dyDescent="0.25">
      <c r="B660" t="s">
        <v>8</v>
      </c>
      <c r="C660" t="s">
        <v>3840</v>
      </c>
      <c r="D660" t="s">
        <v>25</v>
      </c>
      <c r="E660" t="s">
        <v>3841</v>
      </c>
      <c r="F660">
        <v>1000</v>
      </c>
      <c r="G660" s="6">
        <v>70000</v>
      </c>
      <c r="H660" s="3">
        <v>779.57</v>
      </c>
    </row>
    <row r="661" spans="2:8" x14ac:dyDescent="0.25">
      <c r="B661" t="s">
        <v>8</v>
      </c>
      <c r="C661" t="s">
        <v>3838</v>
      </c>
      <c r="D661" t="s">
        <v>24</v>
      </c>
      <c r="E661" t="s">
        <v>3839</v>
      </c>
      <c r="F661">
        <v>1000</v>
      </c>
      <c r="G661" s="6">
        <v>70000</v>
      </c>
      <c r="H661" s="3">
        <v>1014.12</v>
      </c>
    </row>
    <row r="662" spans="2:8" x14ac:dyDescent="0.25">
      <c r="B662" t="s">
        <v>8</v>
      </c>
      <c r="C662" t="s">
        <v>953</v>
      </c>
      <c r="D662" t="s">
        <v>25</v>
      </c>
      <c r="E662" t="s">
        <v>954</v>
      </c>
      <c r="F662">
        <v>1000</v>
      </c>
      <c r="G662" s="6">
        <v>70000</v>
      </c>
      <c r="H662" s="3">
        <v>994.89600000000007</v>
      </c>
    </row>
    <row r="663" spans="2:8" x14ac:dyDescent="0.25">
      <c r="B663" t="s">
        <v>8</v>
      </c>
      <c r="C663" t="s">
        <v>714</v>
      </c>
      <c r="D663" t="s">
        <v>18</v>
      </c>
      <c r="E663" t="s">
        <v>74</v>
      </c>
      <c r="F663" t="s">
        <v>4479</v>
      </c>
      <c r="G663" s="6">
        <v>69836.090000000011</v>
      </c>
      <c r="H663" s="3">
        <v>1011.7789861111112</v>
      </c>
    </row>
    <row r="664" spans="2:8" x14ac:dyDescent="0.25">
      <c r="B664" t="s">
        <v>8</v>
      </c>
      <c r="C664" t="s">
        <v>1020</v>
      </c>
      <c r="D664" t="s">
        <v>24</v>
      </c>
      <c r="E664" t="s">
        <v>594</v>
      </c>
      <c r="F664" t="s">
        <v>4479</v>
      </c>
      <c r="G664" s="6">
        <v>69135.179999999993</v>
      </c>
      <c r="H664" s="3">
        <v>1003.7611021505376</v>
      </c>
    </row>
    <row r="665" spans="2:8" x14ac:dyDescent="0.25">
      <c r="B665" t="s">
        <v>8</v>
      </c>
      <c r="C665" t="s">
        <v>362</v>
      </c>
      <c r="D665" t="s">
        <v>25</v>
      </c>
      <c r="E665" t="s">
        <v>363</v>
      </c>
      <c r="F665">
        <v>1000</v>
      </c>
      <c r="G665" s="6">
        <v>69000</v>
      </c>
      <c r="H665" s="3">
        <v>999.58333333333326</v>
      </c>
    </row>
    <row r="666" spans="2:8" x14ac:dyDescent="0.25">
      <c r="B666" t="s">
        <v>8</v>
      </c>
      <c r="C666" t="s">
        <v>785</v>
      </c>
      <c r="D666" t="s">
        <v>18</v>
      </c>
      <c r="E666" t="s">
        <v>66</v>
      </c>
      <c r="F666" t="s">
        <v>4479</v>
      </c>
      <c r="G666" s="6">
        <v>68735.570000000007</v>
      </c>
      <c r="H666" s="3">
        <v>103.49041700517846</v>
      </c>
    </row>
    <row r="667" spans="2:8" x14ac:dyDescent="0.25">
      <c r="B667" t="s">
        <v>8</v>
      </c>
      <c r="C667" t="s">
        <v>907</v>
      </c>
      <c r="D667" t="s">
        <v>18</v>
      </c>
      <c r="E667" t="s">
        <v>508</v>
      </c>
      <c r="F667">
        <v>100</v>
      </c>
      <c r="G667" s="6">
        <v>68600</v>
      </c>
      <c r="H667" s="3">
        <v>100.98901315789475</v>
      </c>
    </row>
    <row r="668" spans="2:8" x14ac:dyDescent="0.25">
      <c r="B668" t="s">
        <v>8</v>
      </c>
      <c r="C668" t="s">
        <v>3407</v>
      </c>
      <c r="D668" t="s">
        <v>24</v>
      </c>
      <c r="E668" t="s">
        <v>209</v>
      </c>
      <c r="F668" t="s">
        <v>4479</v>
      </c>
      <c r="G668" s="6">
        <v>68138</v>
      </c>
      <c r="H668" s="3">
        <v>973.4</v>
      </c>
    </row>
    <row r="669" spans="2:8" x14ac:dyDescent="0.25">
      <c r="B669" t="s">
        <v>8</v>
      </c>
      <c r="C669" t="s">
        <v>749</v>
      </c>
      <c r="D669" t="s">
        <v>26</v>
      </c>
      <c r="E669" t="s">
        <v>750</v>
      </c>
      <c r="F669">
        <v>1000</v>
      </c>
      <c r="G669" s="6">
        <v>68000</v>
      </c>
      <c r="H669" s="3">
        <v>717.73519379844959</v>
      </c>
    </row>
    <row r="670" spans="2:8" x14ac:dyDescent="0.25">
      <c r="B670" t="s">
        <v>8</v>
      </c>
      <c r="C670" t="s">
        <v>4524</v>
      </c>
      <c r="D670" t="s">
        <v>18</v>
      </c>
      <c r="E670" t="s">
        <v>4523</v>
      </c>
      <c r="F670">
        <v>100</v>
      </c>
      <c r="G670" s="6">
        <v>68000</v>
      </c>
      <c r="H670" s="3">
        <v>100.29907352941176</v>
      </c>
    </row>
    <row r="671" spans="2:8" x14ac:dyDescent="0.25">
      <c r="B671" t="s">
        <v>8</v>
      </c>
      <c r="C671" t="s">
        <v>2583</v>
      </c>
      <c r="D671" t="s">
        <v>31</v>
      </c>
      <c r="E671" t="s">
        <v>2582</v>
      </c>
      <c r="F671">
        <v>1000</v>
      </c>
      <c r="G671" s="6">
        <v>68000</v>
      </c>
      <c r="H671" s="3">
        <v>971.03142857142859</v>
      </c>
    </row>
    <row r="672" spans="2:8" x14ac:dyDescent="0.25">
      <c r="B672" t="s">
        <v>8</v>
      </c>
      <c r="C672" t="s">
        <v>2471</v>
      </c>
      <c r="D672" t="s">
        <v>18</v>
      </c>
      <c r="E672" t="s">
        <v>58</v>
      </c>
      <c r="F672">
        <v>100</v>
      </c>
      <c r="G672" s="6">
        <v>67500</v>
      </c>
      <c r="H672" s="3">
        <v>104.94166666666666</v>
      </c>
    </row>
    <row r="673" spans="2:8" x14ac:dyDescent="0.25">
      <c r="B673" t="s">
        <v>8</v>
      </c>
      <c r="C673" t="s">
        <v>573</v>
      </c>
      <c r="D673" t="s">
        <v>18</v>
      </c>
      <c r="E673" t="s">
        <v>74</v>
      </c>
      <c r="F673">
        <v>100</v>
      </c>
      <c r="G673" s="6">
        <v>67000</v>
      </c>
      <c r="H673" s="3">
        <v>104.44735294117648</v>
      </c>
    </row>
    <row r="674" spans="2:8" x14ac:dyDescent="0.25">
      <c r="B674" t="s">
        <v>8</v>
      </c>
      <c r="C674" t="s">
        <v>130</v>
      </c>
      <c r="D674" t="s">
        <v>33</v>
      </c>
      <c r="E674" t="s">
        <v>131</v>
      </c>
      <c r="F674">
        <v>100</v>
      </c>
      <c r="G674" s="6">
        <v>66600</v>
      </c>
      <c r="H674" s="3">
        <v>100.12504838489846</v>
      </c>
    </row>
    <row r="675" spans="2:8" x14ac:dyDescent="0.25">
      <c r="B675" t="s">
        <v>8</v>
      </c>
      <c r="C675" t="s">
        <v>1119</v>
      </c>
      <c r="D675" t="s">
        <v>18</v>
      </c>
      <c r="E675" t="s">
        <v>794</v>
      </c>
      <c r="F675">
        <v>100</v>
      </c>
      <c r="G675" s="6">
        <v>66100</v>
      </c>
      <c r="H675" s="3">
        <v>69.262134424876166</v>
      </c>
    </row>
    <row r="676" spans="2:8" x14ac:dyDescent="0.25">
      <c r="B676" t="s">
        <v>8</v>
      </c>
      <c r="C676" t="s">
        <v>3503</v>
      </c>
      <c r="D676" t="s">
        <v>18</v>
      </c>
      <c r="E676" t="s">
        <v>3502</v>
      </c>
      <c r="F676" t="s">
        <v>4479</v>
      </c>
      <c r="G676" s="6">
        <v>66007</v>
      </c>
      <c r="H676" s="3">
        <v>94.295714285714283</v>
      </c>
    </row>
    <row r="677" spans="2:8" x14ac:dyDescent="0.25">
      <c r="B677" t="s">
        <v>8</v>
      </c>
      <c r="C677" t="s">
        <v>649</v>
      </c>
      <c r="D677" t="s">
        <v>18</v>
      </c>
      <c r="E677" t="s">
        <v>263</v>
      </c>
      <c r="F677">
        <v>100</v>
      </c>
      <c r="G677" s="6">
        <v>66000</v>
      </c>
      <c r="H677" s="3">
        <v>100.21365384615385</v>
      </c>
    </row>
    <row r="678" spans="2:8" x14ac:dyDescent="0.25">
      <c r="B678" t="s">
        <v>8</v>
      </c>
      <c r="C678" t="s">
        <v>1364</v>
      </c>
      <c r="D678" t="s">
        <v>33</v>
      </c>
      <c r="E678" t="s">
        <v>1305</v>
      </c>
      <c r="F678">
        <v>1000</v>
      </c>
      <c r="G678" s="6">
        <v>66000</v>
      </c>
      <c r="H678" s="3">
        <v>999.27380952380952</v>
      </c>
    </row>
    <row r="679" spans="2:8" x14ac:dyDescent="0.25">
      <c r="B679" t="s">
        <v>8</v>
      </c>
      <c r="C679" t="s">
        <v>4779</v>
      </c>
      <c r="D679" t="s">
        <v>45</v>
      </c>
      <c r="E679" t="s">
        <v>4780</v>
      </c>
      <c r="F679">
        <v>100</v>
      </c>
      <c r="G679" s="6">
        <v>65600</v>
      </c>
      <c r="H679" s="3">
        <v>98.801539634146337</v>
      </c>
    </row>
    <row r="680" spans="2:8" x14ac:dyDescent="0.25">
      <c r="B680" t="s">
        <v>8</v>
      </c>
      <c r="C680" t="s">
        <v>269</v>
      </c>
      <c r="D680" t="s">
        <v>18</v>
      </c>
      <c r="E680" t="s">
        <v>270</v>
      </c>
      <c r="F680">
        <v>100</v>
      </c>
      <c r="G680" s="6">
        <v>65500</v>
      </c>
      <c r="H680" s="3">
        <v>92.447000000000003</v>
      </c>
    </row>
    <row r="681" spans="2:8" x14ac:dyDescent="0.25">
      <c r="B681" t="s">
        <v>8</v>
      </c>
      <c r="C681" t="s">
        <v>3728</v>
      </c>
      <c r="D681" t="s">
        <v>17</v>
      </c>
      <c r="E681" t="s">
        <v>3727</v>
      </c>
      <c r="F681">
        <v>100</v>
      </c>
      <c r="G681" s="6">
        <v>65000</v>
      </c>
      <c r="H681" s="3">
        <v>60.787500000000001</v>
      </c>
    </row>
    <row r="682" spans="2:8" x14ac:dyDescent="0.25">
      <c r="B682" t="s">
        <v>8</v>
      </c>
      <c r="C682" t="s">
        <v>2963</v>
      </c>
      <c r="D682" t="s">
        <v>46</v>
      </c>
      <c r="E682" t="s">
        <v>2962</v>
      </c>
      <c r="F682">
        <v>1000</v>
      </c>
      <c r="G682" s="6">
        <v>65000</v>
      </c>
      <c r="H682" s="3">
        <v>1003.9033333333333</v>
      </c>
    </row>
    <row r="683" spans="2:8" x14ac:dyDescent="0.25">
      <c r="B683" t="s">
        <v>8</v>
      </c>
      <c r="C683" t="s">
        <v>1566</v>
      </c>
      <c r="D683" t="s">
        <v>17</v>
      </c>
      <c r="E683" t="s">
        <v>227</v>
      </c>
      <c r="F683">
        <v>100</v>
      </c>
      <c r="G683" s="6">
        <v>65000</v>
      </c>
      <c r="H683" s="3">
        <v>100.01333333333332</v>
      </c>
    </row>
    <row r="684" spans="2:8" x14ac:dyDescent="0.25">
      <c r="B684" t="s">
        <v>8</v>
      </c>
      <c r="C684" t="s">
        <v>3844</v>
      </c>
      <c r="D684" t="s">
        <v>18</v>
      </c>
      <c r="E684" t="s">
        <v>3845</v>
      </c>
      <c r="F684">
        <v>1000</v>
      </c>
      <c r="G684" s="6">
        <v>65000</v>
      </c>
      <c r="H684" s="3">
        <v>965.02466666666669</v>
      </c>
    </row>
    <row r="685" spans="2:8" x14ac:dyDescent="0.25">
      <c r="B685" t="s">
        <v>8</v>
      </c>
      <c r="C685" t="s">
        <v>647</v>
      </c>
      <c r="D685" t="s">
        <v>23</v>
      </c>
      <c r="E685" t="s">
        <v>181</v>
      </c>
      <c r="F685">
        <v>100</v>
      </c>
      <c r="G685" s="6">
        <v>65000</v>
      </c>
      <c r="H685" s="3">
        <v>99.2421875</v>
      </c>
    </row>
    <row r="686" spans="2:8" x14ac:dyDescent="0.25">
      <c r="B686" t="s">
        <v>8</v>
      </c>
      <c r="C686" t="s">
        <v>2781</v>
      </c>
      <c r="D686" t="s">
        <v>23</v>
      </c>
      <c r="E686" t="s">
        <v>181</v>
      </c>
      <c r="F686">
        <v>1000</v>
      </c>
      <c r="G686" s="6">
        <v>65000</v>
      </c>
      <c r="H686" s="3">
        <v>991.77499999999998</v>
      </c>
    </row>
    <row r="687" spans="2:8" x14ac:dyDescent="0.25">
      <c r="B687" t="s">
        <v>8</v>
      </c>
      <c r="C687" t="s">
        <v>1003</v>
      </c>
      <c r="D687" t="s">
        <v>18</v>
      </c>
      <c r="E687" t="s">
        <v>1004</v>
      </c>
      <c r="F687">
        <v>100</v>
      </c>
      <c r="G687" s="6">
        <v>65000</v>
      </c>
      <c r="H687" s="3">
        <v>99.790909090909082</v>
      </c>
    </row>
    <row r="688" spans="2:8" x14ac:dyDescent="0.25">
      <c r="B688" t="s">
        <v>8</v>
      </c>
      <c r="C688" t="s">
        <v>637</v>
      </c>
      <c r="D688" t="s">
        <v>26</v>
      </c>
      <c r="E688" t="s">
        <v>181</v>
      </c>
      <c r="F688">
        <v>1000</v>
      </c>
      <c r="G688" s="6">
        <v>65000</v>
      </c>
      <c r="H688" s="3">
        <v>999.08500000000004</v>
      </c>
    </row>
    <row r="689" spans="2:8" x14ac:dyDescent="0.25">
      <c r="B689" t="s">
        <v>8</v>
      </c>
      <c r="C689" t="s">
        <v>1545</v>
      </c>
      <c r="D689" t="s">
        <v>20</v>
      </c>
      <c r="E689" t="s">
        <v>1546</v>
      </c>
      <c r="F689">
        <v>100</v>
      </c>
      <c r="G689" s="6">
        <v>65000</v>
      </c>
      <c r="H689" s="3">
        <v>104.44874999999999</v>
      </c>
    </row>
    <row r="690" spans="2:8" x14ac:dyDescent="0.25">
      <c r="B690" t="s">
        <v>8</v>
      </c>
      <c r="C690" t="s">
        <v>2348</v>
      </c>
      <c r="D690" t="s">
        <v>18</v>
      </c>
      <c r="E690" t="s">
        <v>2349</v>
      </c>
      <c r="F690">
        <v>100</v>
      </c>
      <c r="G690" s="6">
        <v>64600</v>
      </c>
      <c r="H690" s="3">
        <v>98.308500000000009</v>
      </c>
    </row>
    <row r="691" spans="2:8" x14ac:dyDescent="0.25">
      <c r="B691" t="s">
        <v>8</v>
      </c>
      <c r="C691" t="s">
        <v>1230</v>
      </c>
      <c r="D691" t="s">
        <v>18</v>
      </c>
      <c r="E691" t="s">
        <v>211</v>
      </c>
      <c r="F691">
        <v>43.5</v>
      </c>
      <c r="G691" s="6">
        <v>64336.5</v>
      </c>
      <c r="H691" s="3">
        <v>51.444999999999993</v>
      </c>
    </row>
    <row r="692" spans="2:8" x14ac:dyDescent="0.25">
      <c r="B692" t="s">
        <v>8</v>
      </c>
      <c r="C692" t="s">
        <v>3846</v>
      </c>
      <c r="D692" t="s">
        <v>33</v>
      </c>
      <c r="E692" t="s">
        <v>3847</v>
      </c>
      <c r="F692">
        <v>99.5</v>
      </c>
      <c r="G692" s="6">
        <v>64177.5</v>
      </c>
      <c r="H692" s="3">
        <v>49.359302325581396</v>
      </c>
    </row>
    <row r="693" spans="2:8" x14ac:dyDescent="0.25">
      <c r="B693" t="s">
        <v>8</v>
      </c>
      <c r="C693" t="s">
        <v>4506</v>
      </c>
      <c r="D693" t="s">
        <v>46</v>
      </c>
      <c r="E693" t="s">
        <v>669</v>
      </c>
      <c r="F693">
        <v>100</v>
      </c>
      <c r="G693" s="6">
        <v>64000</v>
      </c>
      <c r="H693" s="3">
        <v>99.368828125000007</v>
      </c>
    </row>
    <row r="694" spans="2:8" x14ac:dyDescent="0.25">
      <c r="B694" t="s">
        <v>8</v>
      </c>
      <c r="C694" t="s">
        <v>2304</v>
      </c>
      <c r="D694" t="s">
        <v>18</v>
      </c>
      <c r="E694" t="s">
        <v>2305</v>
      </c>
      <c r="F694">
        <v>100</v>
      </c>
      <c r="G694" s="6">
        <v>64000</v>
      </c>
      <c r="H694" s="3">
        <v>100.4302380952381</v>
      </c>
    </row>
    <row r="695" spans="2:8" x14ac:dyDescent="0.25">
      <c r="B695" t="s">
        <v>8</v>
      </c>
      <c r="C695" t="s">
        <v>3480</v>
      </c>
      <c r="D695" t="s">
        <v>33</v>
      </c>
      <c r="E695" t="s">
        <v>3479</v>
      </c>
      <c r="F695">
        <v>100</v>
      </c>
      <c r="G695" s="6">
        <v>64000</v>
      </c>
      <c r="H695" s="3">
        <v>99.912962962962965</v>
      </c>
    </row>
    <row r="696" spans="2:8" x14ac:dyDescent="0.25">
      <c r="B696" t="s">
        <v>8</v>
      </c>
      <c r="C696" t="s">
        <v>1476</v>
      </c>
      <c r="D696" t="s">
        <v>18</v>
      </c>
      <c r="E696" t="s">
        <v>489</v>
      </c>
      <c r="F696" t="s">
        <v>4479</v>
      </c>
      <c r="G696" s="6">
        <v>63826.600000000006</v>
      </c>
      <c r="H696" s="3">
        <v>81.853333333333339</v>
      </c>
    </row>
    <row r="697" spans="2:8" x14ac:dyDescent="0.25">
      <c r="B697" t="s">
        <v>8</v>
      </c>
      <c r="C697" t="s">
        <v>1059</v>
      </c>
      <c r="D697" t="s">
        <v>18</v>
      </c>
      <c r="E697" t="s">
        <v>1060</v>
      </c>
      <c r="F697" t="s">
        <v>4479</v>
      </c>
      <c r="G697" s="6">
        <v>63410.5</v>
      </c>
      <c r="H697" s="3">
        <v>97.606666666666669</v>
      </c>
    </row>
    <row r="698" spans="2:8" x14ac:dyDescent="0.25">
      <c r="B698" t="s">
        <v>8</v>
      </c>
      <c r="C698" t="s">
        <v>1342</v>
      </c>
      <c r="D698" t="s">
        <v>46</v>
      </c>
      <c r="E698" t="s">
        <v>1343</v>
      </c>
      <c r="F698">
        <v>1000</v>
      </c>
      <c r="G698" s="6">
        <v>63000</v>
      </c>
      <c r="H698" s="3">
        <v>986.2120765027322</v>
      </c>
    </row>
    <row r="699" spans="2:8" x14ac:dyDescent="0.25">
      <c r="B699" t="s">
        <v>8</v>
      </c>
      <c r="C699" t="s">
        <v>2300</v>
      </c>
      <c r="D699" t="s">
        <v>45</v>
      </c>
      <c r="E699" t="s">
        <v>470</v>
      </c>
      <c r="F699">
        <v>1000</v>
      </c>
      <c r="G699" s="6">
        <v>63000</v>
      </c>
      <c r="H699" s="3">
        <v>1039.3249999999998</v>
      </c>
    </row>
    <row r="700" spans="2:8" x14ac:dyDescent="0.25">
      <c r="B700" t="s">
        <v>8</v>
      </c>
      <c r="C700" t="s">
        <v>1233</v>
      </c>
      <c r="D700" t="s">
        <v>18</v>
      </c>
      <c r="E700" t="s">
        <v>1234</v>
      </c>
      <c r="F700" t="s">
        <v>4479</v>
      </c>
      <c r="G700" s="6">
        <v>62603.839999999997</v>
      </c>
      <c r="H700" s="3">
        <v>994.50545905707202</v>
      </c>
    </row>
    <row r="701" spans="2:8" x14ac:dyDescent="0.25">
      <c r="B701" t="s">
        <v>8</v>
      </c>
      <c r="C701" t="s">
        <v>980</v>
      </c>
      <c r="D701" t="s">
        <v>33</v>
      </c>
      <c r="E701" t="s">
        <v>981</v>
      </c>
      <c r="F701">
        <v>100</v>
      </c>
      <c r="G701" s="6">
        <v>62500</v>
      </c>
      <c r="H701" s="3">
        <v>98.985818713450286</v>
      </c>
    </row>
    <row r="702" spans="2:8" x14ac:dyDescent="0.25">
      <c r="B702" t="s">
        <v>8</v>
      </c>
      <c r="C702" t="s">
        <v>820</v>
      </c>
      <c r="D702" t="s">
        <v>17</v>
      </c>
      <c r="E702" t="s">
        <v>821</v>
      </c>
      <c r="F702">
        <v>100</v>
      </c>
      <c r="G702" s="6">
        <v>62500</v>
      </c>
      <c r="H702" s="3">
        <v>122.79152999999999</v>
      </c>
    </row>
    <row r="703" spans="2:8" x14ac:dyDescent="0.25">
      <c r="B703" t="s">
        <v>8</v>
      </c>
      <c r="C703" t="s">
        <v>1387</v>
      </c>
      <c r="D703" t="s">
        <v>33</v>
      </c>
      <c r="E703" t="s">
        <v>1388</v>
      </c>
      <c r="F703">
        <v>100</v>
      </c>
      <c r="G703" s="6">
        <v>62500</v>
      </c>
      <c r="H703" s="3">
        <v>95.837549261083751</v>
      </c>
    </row>
    <row r="704" spans="2:8" x14ac:dyDescent="0.25">
      <c r="B704" t="s">
        <v>8</v>
      </c>
      <c r="C704" t="s">
        <v>3875</v>
      </c>
      <c r="D704" t="s">
        <v>33</v>
      </c>
      <c r="E704" t="s">
        <v>3876</v>
      </c>
      <c r="F704">
        <v>100</v>
      </c>
      <c r="G704" s="6">
        <v>62300</v>
      </c>
      <c r="H704" s="3">
        <v>99.69</v>
      </c>
    </row>
    <row r="705" spans="2:8" x14ac:dyDescent="0.25">
      <c r="B705" t="s">
        <v>8</v>
      </c>
      <c r="C705" t="s">
        <v>3862</v>
      </c>
      <c r="D705" t="s">
        <v>24</v>
      </c>
      <c r="E705" t="s">
        <v>3863</v>
      </c>
      <c r="F705">
        <v>1000</v>
      </c>
      <c r="G705" s="6">
        <v>62000</v>
      </c>
      <c r="H705" s="3">
        <v>726.21686904761907</v>
      </c>
    </row>
    <row r="706" spans="2:8" x14ac:dyDescent="0.25">
      <c r="B706" t="s">
        <v>8</v>
      </c>
      <c r="C706" t="s">
        <v>2858</v>
      </c>
      <c r="D706" t="s">
        <v>45</v>
      </c>
      <c r="E706" t="s">
        <v>814</v>
      </c>
      <c r="F706">
        <v>100</v>
      </c>
      <c r="G706" s="6">
        <v>62000</v>
      </c>
      <c r="H706" s="3">
        <v>109.41</v>
      </c>
    </row>
    <row r="707" spans="2:8" x14ac:dyDescent="0.25">
      <c r="B707" t="s">
        <v>8</v>
      </c>
      <c r="C707" t="s">
        <v>2451</v>
      </c>
      <c r="D707" t="s">
        <v>24</v>
      </c>
      <c r="E707" t="s">
        <v>175</v>
      </c>
      <c r="F707">
        <v>1000</v>
      </c>
      <c r="G707" s="6">
        <v>62000</v>
      </c>
      <c r="H707" s="3">
        <v>1003.3082692307692</v>
      </c>
    </row>
    <row r="708" spans="2:8" x14ac:dyDescent="0.25">
      <c r="B708" t="s">
        <v>8</v>
      </c>
      <c r="C708" t="s">
        <v>1172</v>
      </c>
      <c r="D708" t="s">
        <v>24</v>
      </c>
      <c r="E708" t="s">
        <v>811</v>
      </c>
      <c r="F708">
        <v>1000</v>
      </c>
      <c r="G708" s="6">
        <v>62000</v>
      </c>
      <c r="H708" s="3">
        <v>1006.8739285714286</v>
      </c>
    </row>
    <row r="709" spans="2:8" x14ac:dyDescent="0.25">
      <c r="B709" t="s">
        <v>8</v>
      </c>
      <c r="C709" t="s">
        <v>586</v>
      </c>
      <c r="D709" t="s">
        <v>17</v>
      </c>
      <c r="E709" t="s">
        <v>587</v>
      </c>
      <c r="F709">
        <v>100</v>
      </c>
      <c r="G709" s="6">
        <v>62000</v>
      </c>
      <c r="H709" s="3">
        <v>96.712500000000006</v>
      </c>
    </row>
    <row r="710" spans="2:8" x14ac:dyDescent="0.25">
      <c r="B710" t="s">
        <v>8</v>
      </c>
      <c r="C710" t="s">
        <v>2343</v>
      </c>
      <c r="D710" t="s">
        <v>30</v>
      </c>
      <c r="E710" t="s">
        <v>2344</v>
      </c>
      <c r="F710" t="s">
        <v>4479</v>
      </c>
      <c r="G710" s="6">
        <v>61681.35</v>
      </c>
      <c r="H710" s="3">
        <v>735.33</v>
      </c>
    </row>
    <row r="711" spans="2:8" x14ac:dyDescent="0.25">
      <c r="B711" t="s">
        <v>8</v>
      </c>
      <c r="C711" t="s">
        <v>3848</v>
      </c>
      <c r="D711" t="s">
        <v>17</v>
      </c>
      <c r="E711" t="s">
        <v>3849</v>
      </c>
      <c r="F711">
        <v>100</v>
      </c>
      <c r="G711" s="6">
        <v>61500</v>
      </c>
      <c r="H711" s="3">
        <v>93.973333333333343</v>
      </c>
    </row>
    <row r="712" spans="2:8" x14ac:dyDescent="0.25">
      <c r="B712" t="s">
        <v>8</v>
      </c>
      <c r="C712" t="s">
        <v>3560</v>
      </c>
      <c r="D712" t="s">
        <v>25</v>
      </c>
      <c r="E712" t="s">
        <v>3559</v>
      </c>
      <c r="F712" t="s">
        <v>4479</v>
      </c>
      <c r="G712" s="6">
        <v>61469.74</v>
      </c>
      <c r="H712" s="3">
        <v>375.77592307692305</v>
      </c>
    </row>
    <row r="713" spans="2:8" x14ac:dyDescent="0.25">
      <c r="B713" t="s">
        <v>8</v>
      </c>
      <c r="C713" t="s">
        <v>1223</v>
      </c>
      <c r="D713" t="s">
        <v>18</v>
      </c>
      <c r="E713" t="s">
        <v>1224</v>
      </c>
      <c r="F713">
        <v>100</v>
      </c>
      <c r="G713" s="6">
        <v>61300</v>
      </c>
      <c r="H713" s="3">
        <v>95.227355367817793</v>
      </c>
    </row>
    <row r="714" spans="2:8" x14ac:dyDescent="0.25">
      <c r="B714" t="s">
        <v>8</v>
      </c>
      <c r="C714" t="s">
        <v>2867</v>
      </c>
      <c r="D714" t="s">
        <v>30</v>
      </c>
      <c r="E714" t="s">
        <v>2866</v>
      </c>
      <c r="F714">
        <v>1000</v>
      </c>
      <c r="G714" s="6">
        <v>61000</v>
      </c>
      <c r="H714" s="3">
        <v>951.61500000000001</v>
      </c>
    </row>
    <row r="715" spans="2:8" x14ac:dyDescent="0.25">
      <c r="B715" t="s">
        <v>8</v>
      </c>
      <c r="C715" t="s">
        <v>479</v>
      </c>
      <c r="D715" t="s">
        <v>45</v>
      </c>
      <c r="E715" t="s">
        <v>74</v>
      </c>
      <c r="F715">
        <v>814</v>
      </c>
      <c r="G715" s="6">
        <v>60236</v>
      </c>
      <c r="H715" s="3">
        <v>976.37014492753622</v>
      </c>
    </row>
    <row r="716" spans="2:8" x14ac:dyDescent="0.25">
      <c r="B716" t="s">
        <v>8</v>
      </c>
      <c r="C716" t="s">
        <v>1096</v>
      </c>
      <c r="D716" t="s">
        <v>24</v>
      </c>
      <c r="E716" t="s">
        <v>1097</v>
      </c>
      <c r="F716">
        <v>940</v>
      </c>
      <c r="G716" s="6">
        <v>60160</v>
      </c>
      <c r="H716" s="3">
        <v>995.92122549019609</v>
      </c>
    </row>
    <row r="717" spans="2:8" x14ac:dyDescent="0.25">
      <c r="B717" t="s">
        <v>8</v>
      </c>
      <c r="C717" t="s">
        <v>2704</v>
      </c>
      <c r="D717" t="s">
        <v>24</v>
      </c>
      <c r="E717" t="s">
        <v>2705</v>
      </c>
      <c r="F717" t="s">
        <v>4479</v>
      </c>
      <c r="G717" s="6">
        <v>60126.6</v>
      </c>
      <c r="H717" s="3">
        <v>1002.11</v>
      </c>
    </row>
    <row r="718" spans="2:8" x14ac:dyDescent="0.25">
      <c r="B718" t="s">
        <v>8</v>
      </c>
      <c r="C718" t="s">
        <v>1415</v>
      </c>
      <c r="D718" t="s">
        <v>18</v>
      </c>
      <c r="E718" t="s">
        <v>1416</v>
      </c>
      <c r="F718">
        <v>100</v>
      </c>
      <c r="G718" s="6">
        <v>60100</v>
      </c>
      <c r="H718" s="3">
        <v>99.225680580762258</v>
      </c>
    </row>
    <row r="719" spans="2:8" x14ac:dyDescent="0.25">
      <c r="B719" t="s">
        <v>8</v>
      </c>
      <c r="C719" t="s">
        <v>763</v>
      </c>
      <c r="D719" t="s">
        <v>33</v>
      </c>
      <c r="E719" t="s">
        <v>170</v>
      </c>
      <c r="F719">
        <v>100</v>
      </c>
      <c r="G719" s="6">
        <v>60100</v>
      </c>
      <c r="H719" s="3">
        <v>100.325</v>
      </c>
    </row>
    <row r="720" spans="2:8" x14ac:dyDescent="0.25">
      <c r="B720" t="s">
        <v>8</v>
      </c>
      <c r="C720" t="s">
        <v>2463</v>
      </c>
      <c r="D720" t="s">
        <v>24</v>
      </c>
      <c r="E720" t="s">
        <v>243</v>
      </c>
      <c r="F720">
        <v>1000</v>
      </c>
      <c r="G720" s="6">
        <v>60000</v>
      </c>
      <c r="H720" s="3">
        <v>552.69766666666658</v>
      </c>
    </row>
    <row r="721" spans="2:8" x14ac:dyDescent="0.25">
      <c r="B721" t="s">
        <v>8</v>
      </c>
      <c r="C721" t="s">
        <v>1625</v>
      </c>
      <c r="D721" t="s">
        <v>17</v>
      </c>
      <c r="E721" t="s">
        <v>1626</v>
      </c>
      <c r="F721">
        <v>100</v>
      </c>
      <c r="G721" s="6">
        <v>60000</v>
      </c>
      <c r="H721" s="3">
        <v>86.176666666666677</v>
      </c>
    </row>
    <row r="722" spans="2:8" x14ac:dyDescent="0.25">
      <c r="B722" t="s">
        <v>8</v>
      </c>
      <c r="C722" t="s">
        <v>3595</v>
      </c>
      <c r="D722" t="s">
        <v>18</v>
      </c>
      <c r="E722" t="s">
        <v>3594</v>
      </c>
      <c r="F722">
        <v>20000</v>
      </c>
      <c r="G722" s="6">
        <v>60000</v>
      </c>
      <c r="H722" s="3">
        <v>16430.41</v>
      </c>
    </row>
    <row r="723" spans="2:8" x14ac:dyDescent="0.25">
      <c r="B723" t="s">
        <v>8</v>
      </c>
      <c r="C723" t="s">
        <v>3036</v>
      </c>
      <c r="D723" t="s">
        <v>25</v>
      </c>
      <c r="E723" t="s">
        <v>3037</v>
      </c>
      <c r="F723">
        <v>1000</v>
      </c>
      <c r="G723" s="6">
        <v>60000</v>
      </c>
      <c r="H723" s="3">
        <v>1015.77</v>
      </c>
    </row>
    <row r="724" spans="2:8" x14ac:dyDescent="0.25">
      <c r="B724" t="s">
        <v>8</v>
      </c>
      <c r="C724" t="s">
        <v>3869</v>
      </c>
      <c r="D724" t="s">
        <v>23</v>
      </c>
      <c r="E724" t="s">
        <v>1137</v>
      </c>
      <c r="F724">
        <v>100</v>
      </c>
      <c r="G724" s="6">
        <v>60000</v>
      </c>
      <c r="H724" s="3">
        <v>77.8125</v>
      </c>
    </row>
    <row r="725" spans="2:8" x14ac:dyDescent="0.25">
      <c r="B725" t="s">
        <v>8</v>
      </c>
      <c r="C725" t="s">
        <v>3583</v>
      </c>
      <c r="D725" t="s">
        <v>18</v>
      </c>
      <c r="E725" t="s">
        <v>3582</v>
      </c>
      <c r="F725">
        <v>100</v>
      </c>
      <c r="G725" s="6">
        <v>60000</v>
      </c>
      <c r="H725" s="3">
        <v>89.763760107816722</v>
      </c>
    </row>
    <row r="726" spans="2:8" x14ac:dyDescent="0.25">
      <c r="B726" t="s">
        <v>8</v>
      </c>
      <c r="C726" t="s">
        <v>3850</v>
      </c>
      <c r="D726" t="s">
        <v>25</v>
      </c>
      <c r="E726" t="s">
        <v>3851</v>
      </c>
      <c r="F726">
        <v>1000</v>
      </c>
      <c r="G726" s="6">
        <v>60000</v>
      </c>
      <c r="H726" s="3">
        <v>587.91</v>
      </c>
    </row>
    <row r="727" spans="2:8" x14ac:dyDescent="0.25">
      <c r="B727" t="s">
        <v>8</v>
      </c>
      <c r="C727" t="s">
        <v>2784</v>
      </c>
      <c r="D727" t="s">
        <v>18</v>
      </c>
      <c r="E727" t="s">
        <v>2783</v>
      </c>
      <c r="F727">
        <v>1000</v>
      </c>
      <c r="G727" s="6">
        <v>60000</v>
      </c>
      <c r="H727" s="3">
        <v>578.67499999999995</v>
      </c>
    </row>
    <row r="728" spans="2:8" x14ac:dyDescent="0.25">
      <c r="B728" t="s">
        <v>8</v>
      </c>
      <c r="C728" t="s">
        <v>319</v>
      </c>
      <c r="D728" t="s">
        <v>33</v>
      </c>
      <c r="E728" t="s">
        <v>320</v>
      </c>
      <c r="F728">
        <v>100</v>
      </c>
      <c r="G728" s="6">
        <v>60000</v>
      </c>
      <c r="H728" s="3">
        <v>100.9</v>
      </c>
    </row>
    <row r="729" spans="2:8" x14ac:dyDescent="0.25">
      <c r="B729" t="s">
        <v>8</v>
      </c>
      <c r="C729" t="s">
        <v>3572</v>
      </c>
      <c r="D729" t="s">
        <v>25</v>
      </c>
      <c r="E729" t="s">
        <v>3571</v>
      </c>
      <c r="F729">
        <v>1000</v>
      </c>
      <c r="G729" s="6">
        <v>60000</v>
      </c>
      <c r="H729" s="3">
        <v>358.43499999999995</v>
      </c>
    </row>
    <row r="730" spans="2:8" x14ac:dyDescent="0.25">
      <c r="B730" t="s">
        <v>8</v>
      </c>
      <c r="C730" t="s">
        <v>2567</v>
      </c>
      <c r="D730" t="s">
        <v>25</v>
      </c>
      <c r="E730" t="s">
        <v>2566</v>
      </c>
      <c r="F730">
        <v>1000</v>
      </c>
      <c r="G730" s="6">
        <v>60000</v>
      </c>
      <c r="H730" s="3">
        <v>368.27749999999997</v>
      </c>
    </row>
    <row r="731" spans="2:8" x14ac:dyDescent="0.25">
      <c r="B731" t="s">
        <v>8</v>
      </c>
      <c r="C731" t="s">
        <v>429</v>
      </c>
      <c r="D731" t="s">
        <v>24</v>
      </c>
      <c r="E731" t="s">
        <v>430</v>
      </c>
      <c r="F731">
        <v>1000</v>
      </c>
      <c r="G731" s="6">
        <v>60000</v>
      </c>
      <c r="H731" s="3">
        <v>993.67499999999995</v>
      </c>
    </row>
    <row r="732" spans="2:8" x14ac:dyDescent="0.25">
      <c r="B732" t="s">
        <v>8</v>
      </c>
      <c r="C732" t="s">
        <v>4781</v>
      </c>
      <c r="D732" t="s">
        <v>29</v>
      </c>
      <c r="E732" t="s">
        <v>794</v>
      </c>
      <c r="F732" t="s">
        <v>4479</v>
      </c>
      <c r="G732" s="6">
        <v>59600.639999999999</v>
      </c>
      <c r="H732" s="3">
        <v>946.04190476190479</v>
      </c>
    </row>
    <row r="733" spans="2:8" x14ac:dyDescent="0.25">
      <c r="B733" t="s">
        <v>8</v>
      </c>
      <c r="C733" t="s">
        <v>3422</v>
      </c>
      <c r="D733" t="s">
        <v>45</v>
      </c>
      <c r="E733" t="s">
        <v>74</v>
      </c>
      <c r="F733" t="s">
        <v>4479</v>
      </c>
      <c r="G733" s="6">
        <v>59566.8</v>
      </c>
      <c r="H733" s="3">
        <v>992.78000000000009</v>
      </c>
    </row>
    <row r="734" spans="2:8" x14ac:dyDescent="0.25">
      <c r="B734" t="s">
        <v>8</v>
      </c>
      <c r="C734" t="s">
        <v>795</v>
      </c>
      <c r="D734" t="s">
        <v>33</v>
      </c>
      <c r="E734" t="s">
        <v>796</v>
      </c>
      <c r="F734">
        <v>1000</v>
      </c>
      <c r="G734" s="6">
        <v>59000</v>
      </c>
      <c r="H734" s="3">
        <v>997.78545454545451</v>
      </c>
    </row>
    <row r="735" spans="2:8" x14ac:dyDescent="0.25">
      <c r="B735" t="s">
        <v>8</v>
      </c>
      <c r="C735" t="s">
        <v>987</v>
      </c>
      <c r="D735" t="s">
        <v>46</v>
      </c>
      <c r="E735" t="s">
        <v>988</v>
      </c>
      <c r="F735">
        <v>1000</v>
      </c>
      <c r="G735" s="6">
        <v>59000</v>
      </c>
      <c r="H735" s="3">
        <v>781.66303571428568</v>
      </c>
    </row>
    <row r="736" spans="2:8" x14ac:dyDescent="0.25">
      <c r="B736" t="s">
        <v>8</v>
      </c>
      <c r="C736" t="s">
        <v>588</v>
      </c>
      <c r="D736" t="s">
        <v>33</v>
      </c>
      <c r="E736" t="s">
        <v>589</v>
      </c>
      <c r="F736">
        <v>100</v>
      </c>
      <c r="G736" s="6">
        <v>59000</v>
      </c>
      <c r="H736" s="3">
        <v>100.52218000000001</v>
      </c>
    </row>
    <row r="737" spans="2:8" x14ac:dyDescent="0.25">
      <c r="B737" t="s">
        <v>8</v>
      </c>
      <c r="C737" t="s">
        <v>433</v>
      </c>
      <c r="D737" t="s">
        <v>23</v>
      </c>
      <c r="E737" t="s">
        <v>434</v>
      </c>
      <c r="F737" t="s">
        <v>4479</v>
      </c>
      <c r="G737" s="6">
        <v>58905.35</v>
      </c>
      <c r="H737" s="3">
        <v>85.611580698068153</v>
      </c>
    </row>
    <row r="738" spans="2:8" x14ac:dyDescent="0.25">
      <c r="B738" t="s">
        <v>8</v>
      </c>
      <c r="C738" t="s">
        <v>3587</v>
      </c>
      <c r="D738" t="s">
        <v>17</v>
      </c>
      <c r="E738" t="s">
        <v>3586</v>
      </c>
      <c r="F738">
        <v>100</v>
      </c>
      <c r="G738" s="6">
        <v>58600</v>
      </c>
      <c r="H738" s="3">
        <v>92.533590733590728</v>
      </c>
    </row>
    <row r="739" spans="2:8" x14ac:dyDescent="0.25">
      <c r="B739" t="s">
        <v>8</v>
      </c>
      <c r="C739" t="s">
        <v>874</v>
      </c>
      <c r="D739" t="s">
        <v>33</v>
      </c>
      <c r="E739" t="s">
        <v>875</v>
      </c>
      <c r="F739">
        <v>100</v>
      </c>
      <c r="G739" s="6">
        <v>58500</v>
      </c>
      <c r="H739" s="3">
        <v>95.154782608695641</v>
      </c>
    </row>
    <row r="740" spans="2:8" x14ac:dyDescent="0.25">
      <c r="B740" t="s">
        <v>8</v>
      </c>
      <c r="C740" t="s">
        <v>1310</v>
      </c>
      <c r="D740" t="s">
        <v>33</v>
      </c>
      <c r="E740" t="s">
        <v>1311</v>
      </c>
      <c r="F740">
        <v>100</v>
      </c>
      <c r="G740" s="6">
        <v>58200</v>
      </c>
      <c r="H740" s="3">
        <v>81.968000000000004</v>
      </c>
    </row>
    <row r="741" spans="2:8" x14ac:dyDescent="0.25">
      <c r="B741" t="s">
        <v>8</v>
      </c>
      <c r="C741" t="s">
        <v>98</v>
      </c>
      <c r="D741" t="s">
        <v>33</v>
      </c>
      <c r="E741" t="s">
        <v>99</v>
      </c>
      <c r="F741">
        <v>100</v>
      </c>
      <c r="G741" s="6">
        <v>58200</v>
      </c>
      <c r="H741" s="3">
        <v>95.279098360655738</v>
      </c>
    </row>
    <row r="742" spans="2:8" x14ac:dyDescent="0.25">
      <c r="B742" t="s">
        <v>8</v>
      </c>
      <c r="C742" t="s">
        <v>3736</v>
      </c>
      <c r="D742" t="s">
        <v>24</v>
      </c>
      <c r="E742" t="s">
        <v>3735</v>
      </c>
      <c r="F742">
        <v>1000</v>
      </c>
      <c r="G742" s="6">
        <v>58000</v>
      </c>
      <c r="H742" s="3">
        <v>1007.0181818181818</v>
      </c>
    </row>
    <row r="743" spans="2:8" x14ac:dyDescent="0.25">
      <c r="B743" t="s">
        <v>8</v>
      </c>
      <c r="C743" t="s">
        <v>1285</v>
      </c>
      <c r="D743" t="s">
        <v>24</v>
      </c>
      <c r="E743" t="s">
        <v>1286</v>
      </c>
      <c r="F743">
        <v>1000</v>
      </c>
      <c r="G743" s="6">
        <v>58000</v>
      </c>
      <c r="H743" s="3">
        <v>586.2003947368421</v>
      </c>
    </row>
    <row r="744" spans="2:8" x14ac:dyDescent="0.25">
      <c r="B744" t="s">
        <v>8</v>
      </c>
      <c r="C744" t="s">
        <v>1375</v>
      </c>
      <c r="D744" t="s">
        <v>18</v>
      </c>
      <c r="E744" t="s">
        <v>1376</v>
      </c>
      <c r="F744">
        <v>100</v>
      </c>
      <c r="G744" s="6">
        <v>58000</v>
      </c>
      <c r="H744" s="3">
        <v>47.017799999999994</v>
      </c>
    </row>
    <row r="745" spans="2:8" x14ac:dyDescent="0.25">
      <c r="B745" t="s">
        <v>8</v>
      </c>
      <c r="C745" t="s">
        <v>2793</v>
      </c>
      <c r="D745" t="s">
        <v>25</v>
      </c>
      <c r="E745" t="s">
        <v>844</v>
      </c>
      <c r="F745">
        <v>840</v>
      </c>
      <c r="G745" s="6">
        <v>57960</v>
      </c>
      <c r="H745" s="3">
        <v>937.2353571428572</v>
      </c>
    </row>
    <row r="746" spans="2:8" x14ac:dyDescent="0.25">
      <c r="B746" t="s">
        <v>8</v>
      </c>
      <c r="C746" t="s">
        <v>507</v>
      </c>
      <c r="D746" t="s">
        <v>33</v>
      </c>
      <c r="E746" t="s">
        <v>508</v>
      </c>
      <c r="F746">
        <v>1000</v>
      </c>
      <c r="G746" s="6">
        <v>57000</v>
      </c>
      <c r="H746" s="3">
        <v>1001.9772247360482</v>
      </c>
    </row>
    <row r="747" spans="2:8" x14ac:dyDescent="0.25">
      <c r="B747" t="s">
        <v>8</v>
      </c>
      <c r="C747" t="s">
        <v>738</v>
      </c>
      <c r="D747" t="s">
        <v>18</v>
      </c>
      <c r="E747" t="s">
        <v>739</v>
      </c>
      <c r="F747">
        <v>100</v>
      </c>
      <c r="G747" s="6">
        <v>57000</v>
      </c>
      <c r="H747" s="3">
        <v>99.103333333333339</v>
      </c>
    </row>
    <row r="748" spans="2:8" x14ac:dyDescent="0.25">
      <c r="B748" t="s">
        <v>8</v>
      </c>
      <c r="C748" t="s">
        <v>4561</v>
      </c>
      <c r="D748" t="s">
        <v>45</v>
      </c>
      <c r="E748" t="s">
        <v>470</v>
      </c>
      <c r="F748">
        <v>1000</v>
      </c>
      <c r="G748" s="6">
        <v>57000</v>
      </c>
      <c r="H748" s="3">
        <v>1017.6700000000001</v>
      </c>
    </row>
    <row r="749" spans="2:8" x14ac:dyDescent="0.25">
      <c r="B749" t="s">
        <v>8</v>
      </c>
      <c r="C749" t="s">
        <v>718</v>
      </c>
      <c r="D749" t="s">
        <v>24</v>
      </c>
      <c r="E749" t="s">
        <v>719</v>
      </c>
      <c r="F749">
        <v>1000</v>
      </c>
      <c r="G749" s="6">
        <v>57000</v>
      </c>
      <c r="H749" s="3">
        <v>998.25176470588224</v>
      </c>
    </row>
    <row r="750" spans="2:8" x14ac:dyDescent="0.25">
      <c r="B750" t="s">
        <v>8</v>
      </c>
      <c r="C750" t="s">
        <v>4596</v>
      </c>
      <c r="D750" t="s">
        <v>26</v>
      </c>
      <c r="E750" t="s">
        <v>607</v>
      </c>
      <c r="F750" t="s">
        <v>4479</v>
      </c>
      <c r="G750" s="6">
        <v>56730.5</v>
      </c>
      <c r="H750" s="3">
        <v>1134.6099999999999</v>
      </c>
    </row>
    <row r="751" spans="2:8" x14ac:dyDescent="0.25">
      <c r="B751" t="s">
        <v>8</v>
      </c>
      <c r="C751" t="s">
        <v>876</v>
      </c>
      <c r="D751" t="s">
        <v>18</v>
      </c>
      <c r="E751" t="s">
        <v>877</v>
      </c>
      <c r="F751">
        <v>100</v>
      </c>
      <c r="G751" s="6">
        <v>56700</v>
      </c>
      <c r="H751" s="3">
        <v>72.977510097410317</v>
      </c>
    </row>
    <row r="752" spans="2:8" x14ac:dyDescent="0.25">
      <c r="B752" t="s">
        <v>8</v>
      </c>
      <c r="C752" t="s">
        <v>3491</v>
      </c>
      <c r="D752" t="s">
        <v>33</v>
      </c>
      <c r="E752" t="s">
        <v>3490</v>
      </c>
      <c r="F752">
        <v>100</v>
      </c>
      <c r="G752" s="6">
        <v>56600</v>
      </c>
      <c r="H752" s="3">
        <v>92.953636363636363</v>
      </c>
    </row>
    <row r="753" spans="2:8" x14ac:dyDescent="0.25">
      <c r="B753" t="s">
        <v>8</v>
      </c>
      <c r="C753" t="s">
        <v>1301</v>
      </c>
      <c r="D753" t="s">
        <v>45</v>
      </c>
      <c r="E753" t="s">
        <v>1302</v>
      </c>
      <c r="F753" t="s">
        <v>4479</v>
      </c>
      <c r="G753" s="6">
        <v>56333.479999999996</v>
      </c>
      <c r="H753" s="3">
        <v>66.658333333333331</v>
      </c>
    </row>
    <row r="754" spans="2:8" x14ac:dyDescent="0.25">
      <c r="B754" t="s">
        <v>8</v>
      </c>
      <c r="C754" t="s">
        <v>3561</v>
      </c>
      <c r="D754" t="s">
        <v>18</v>
      </c>
      <c r="E754" t="s">
        <v>97</v>
      </c>
      <c r="F754" t="s">
        <v>4479</v>
      </c>
      <c r="G754" s="6">
        <v>56106</v>
      </c>
      <c r="H754" s="3">
        <v>102.00999999999999</v>
      </c>
    </row>
    <row r="755" spans="2:8" x14ac:dyDescent="0.25">
      <c r="B755" t="s">
        <v>8</v>
      </c>
      <c r="C755" t="s">
        <v>927</v>
      </c>
      <c r="D755" t="s">
        <v>18</v>
      </c>
      <c r="E755" t="s">
        <v>395</v>
      </c>
      <c r="F755">
        <v>100</v>
      </c>
      <c r="G755" s="6">
        <v>56000</v>
      </c>
      <c r="H755" s="3">
        <v>97.200961538461542</v>
      </c>
    </row>
    <row r="756" spans="2:8" x14ac:dyDescent="0.25">
      <c r="B756" t="s">
        <v>8</v>
      </c>
      <c r="C756" t="s">
        <v>869</v>
      </c>
      <c r="D756" t="s">
        <v>36</v>
      </c>
      <c r="E756" t="s">
        <v>205</v>
      </c>
      <c r="F756">
        <v>1000</v>
      </c>
      <c r="G756" s="6">
        <v>56000</v>
      </c>
      <c r="H756" s="3">
        <v>1156.4746307692308</v>
      </c>
    </row>
    <row r="757" spans="2:8" x14ac:dyDescent="0.25">
      <c r="B757" t="s">
        <v>8</v>
      </c>
      <c r="C757" t="s">
        <v>2460</v>
      </c>
      <c r="D757" t="s">
        <v>24</v>
      </c>
      <c r="E757" t="s">
        <v>529</v>
      </c>
      <c r="F757">
        <v>1000</v>
      </c>
      <c r="G757" s="6">
        <v>56000</v>
      </c>
      <c r="H757" s="3">
        <v>1003.2431707317073</v>
      </c>
    </row>
    <row r="758" spans="2:8" x14ac:dyDescent="0.25">
      <c r="B758" t="s">
        <v>8</v>
      </c>
      <c r="C758" t="s">
        <v>640</v>
      </c>
      <c r="D758" t="s">
        <v>45</v>
      </c>
      <c r="E758" t="s">
        <v>641</v>
      </c>
      <c r="F758" t="s">
        <v>4479</v>
      </c>
      <c r="G758" s="6">
        <v>55690.9</v>
      </c>
      <c r="H758" s="3">
        <v>116.075</v>
      </c>
    </row>
    <row r="759" spans="2:8" x14ac:dyDescent="0.25">
      <c r="B759" t="s">
        <v>8</v>
      </c>
      <c r="C759" t="s">
        <v>4293</v>
      </c>
      <c r="D759" t="s">
        <v>45</v>
      </c>
      <c r="E759" t="s">
        <v>4294</v>
      </c>
      <c r="F759">
        <v>100</v>
      </c>
      <c r="G759" s="6">
        <v>55500</v>
      </c>
      <c r="H759" s="3">
        <v>101.76381188118812</v>
      </c>
    </row>
    <row r="760" spans="2:8" x14ac:dyDescent="0.25">
      <c r="B760" t="s">
        <v>8</v>
      </c>
      <c r="C760" t="s">
        <v>3873</v>
      </c>
      <c r="D760" t="s">
        <v>45</v>
      </c>
      <c r="E760" t="s">
        <v>3874</v>
      </c>
      <c r="F760">
        <v>100</v>
      </c>
      <c r="G760" s="6">
        <v>55500</v>
      </c>
      <c r="H760" s="3">
        <v>100.345</v>
      </c>
    </row>
    <row r="761" spans="2:8" x14ac:dyDescent="0.25">
      <c r="B761" t="s">
        <v>8</v>
      </c>
      <c r="C761" t="s">
        <v>4782</v>
      </c>
      <c r="D761" t="s">
        <v>45</v>
      </c>
      <c r="E761" t="s">
        <v>807</v>
      </c>
      <c r="F761" t="s">
        <v>4479</v>
      </c>
      <c r="G761" s="6">
        <v>55404</v>
      </c>
      <c r="H761" s="3">
        <v>92.34</v>
      </c>
    </row>
    <row r="762" spans="2:8" x14ac:dyDescent="0.25">
      <c r="B762" t="s">
        <v>8</v>
      </c>
      <c r="C762" t="s">
        <v>1695</v>
      </c>
      <c r="D762" t="s">
        <v>18</v>
      </c>
      <c r="E762" t="s">
        <v>1696</v>
      </c>
      <c r="F762" t="s">
        <v>4479</v>
      </c>
      <c r="G762" s="6">
        <v>55340.3</v>
      </c>
      <c r="H762" s="3">
        <v>104.47135416666667</v>
      </c>
    </row>
    <row r="763" spans="2:8" x14ac:dyDescent="0.25">
      <c r="B763" t="s">
        <v>8</v>
      </c>
      <c r="C763" t="s">
        <v>853</v>
      </c>
      <c r="D763" t="s">
        <v>26</v>
      </c>
      <c r="E763" t="s">
        <v>854</v>
      </c>
      <c r="F763" t="s">
        <v>4479</v>
      </c>
      <c r="G763" s="6">
        <v>55338.6</v>
      </c>
      <c r="H763" s="3">
        <v>922.31</v>
      </c>
    </row>
    <row r="764" spans="2:8" x14ac:dyDescent="0.25">
      <c r="B764" t="s">
        <v>8</v>
      </c>
      <c r="C764" t="s">
        <v>1242</v>
      </c>
      <c r="D764" t="s">
        <v>18</v>
      </c>
      <c r="E764" t="s">
        <v>1243</v>
      </c>
      <c r="F764">
        <v>100</v>
      </c>
      <c r="G764" s="6">
        <v>55000</v>
      </c>
      <c r="H764" s="3">
        <v>64.944999999999993</v>
      </c>
    </row>
    <row r="765" spans="2:8" x14ac:dyDescent="0.25">
      <c r="B765" t="s">
        <v>8</v>
      </c>
      <c r="C765" t="s">
        <v>4783</v>
      </c>
      <c r="D765" t="s">
        <v>24</v>
      </c>
      <c r="E765" t="s">
        <v>4784</v>
      </c>
      <c r="F765">
        <v>1000</v>
      </c>
      <c r="G765" s="6">
        <v>55000</v>
      </c>
      <c r="H765" s="3">
        <v>1007.1618181818183</v>
      </c>
    </row>
    <row r="766" spans="2:8" x14ac:dyDescent="0.25">
      <c r="B766" t="s">
        <v>8</v>
      </c>
      <c r="C766" t="s">
        <v>4140</v>
      </c>
      <c r="D766" t="s">
        <v>33</v>
      </c>
      <c r="E766" t="s">
        <v>4141</v>
      </c>
      <c r="F766">
        <v>100</v>
      </c>
      <c r="G766" s="6">
        <v>55000</v>
      </c>
      <c r="H766" s="3">
        <v>85.14</v>
      </c>
    </row>
    <row r="767" spans="2:8" x14ac:dyDescent="0.25">
      <c r="B767" t="s">
        <v>8</v>
      </c>
      <c r="C767" t="s">
        <v>1226</v>
      </c>
      <c r="D767" t="s">
        <v>33</v>
      </c>
      <c r="E767" t="s">
        <v>1227</v>
      </c>
      <c r="F767">
        <v>100</v>
      </c>
      <c r="G767" s="6">
        <v>55000</v>
      </c>
      <c r="H767" s="3">
        <v>93.946666666666658</v>
      </c>
    </row>
    <row r="768" spans="2:8" x14ac:dyDescent="0.25">
      <c r="B768" t="s">
        <v>8</v>
      </c>
      <c r="C768" t="s">
        <v>2732</v>
      </c>
      <c r="D768" t="s">
        <v>33</v>
      </c>
      <c r="E768" t="s">
        <v>2733</v>
      </c>
      <c r="F768">
        <v>100</v>
      </c>
      <c r="G768" s="6">
        <v>55000</v>
      </c>
      <c r="H768" s="3">
        <v>98.6</v>
      </c>
    </row>
    <row r="769" spans="2:8" x14ac:dyDescent="0.25">
      <c r="B769" t="s">
        <v>8</v>
      </c>
      <c r="C769" t="s">
        <v>732</v>
      </c>
      <c r="D769" t="s">
        <v>33</v>
      </c>
      <c r="E769" t="s">
        <v>733</v>
      </c>
      <c r="F769">
        <v>100</v>
      </c>
      <c r="G769" s="6">
        <v>55000</v>
      </c>
      <c r="H769" s="3">
        <v>98.262222222222235</v>
      </c>
    </row>
    <row r="770" spans="2:8" x14ac:dyDescent="0.25">
      <c r="B770" t="s">
        <v>8</v>
      </c>
      <c r="C770" t="s">
        <v>390</v>
      </c>
      <c r="D770" t="s">
        <v>29</v>
      </c>
      <c r="E770" t="s">
        <v>209</v>
      </c>
      <c r="F770">
        <v>1000</v>
      </c>
      <c r="G770" s="6">
        <v>55000</v>
      </c>
      <c r="H770" s="3">
        <v>989.55500000000006</v>
      </c>
    </row>
    <row r="771" spans="2:8" x14ac:dyDescent="0.25">
      <c r="B771" t="s">
        <v>8</v>
      </c>
      <c r="C771" t="s">
        <v>3901</v>
      </c>
      <c r="D771" t="s">
        <v>28</v>
      </c>
      <c r="E771" t="s">
        <v>432</v>
      </c>
      <c r="F771">
        <v>1000</v>
      </c>
      <c r="G771" s="6">
        <v>55000</v>
      </c>
      <c r="H771" s="3">
        <v>1004.5300000000001</v>
      </c>
    </row>
    <row r="772" spans="2:8" x14ac:dyDescent="0.25">
      <c r="B772" t="s">
        <v>8</v>
      </c>
      <c r="C772" t="s">
        <v>1420</v>
      </c>
      <c r="D772" t="s">
        <v>17</v>
      </c>
      <c r="E772" t="s">
        <v>1421</v>
      </c>
      <c r="F772">
        <v>100</v>
      </c>
      <c r="G772" s="6">
        <v>55000</v>
      </c>
      <c r="H772" s="3">
        <v>98.159166666666664</v>
      </c>
    </row>
    <row r="773" spans="2:8" x14ac:dyDescent="0.25">
      <c r="B773" t="s">
        <v>8</v>
      </c>
      <c r="C773" t="s">
        <v>3877</v>
      </c>
      <c r="D773" t="s">
        <v>24</v>
      </c>
      <c r="E773" t="s">
        <v>3878</v>
      </c>
      <c r="F773">
        <v>1000</v>
      </c>
      <c r="G773" s="6">
        <v>55000</v>
      </c>
      <c r="H773" s="3">
        <v>967.45333333333338</v>
      </c>
    </row>
    <row r="774" spans="2:8" x14ac:dyDescent="0.25">
      <c r="B774" t="s">
        <v>8</v>
      </c>
      <c r="C774" t="s">
        <v>2241</v>
      </c>
      <c r="D774" t="s">
        <v>45</v>
      </c>
      <c r="E774" t="s">
        <v>2242</v>
      </c>
      <c r="F774">
        <v>1000</v>
      </c>
      <c r="G774" s="6">
        <v>55000</v>
      </c>
      <c r="H774" s="3">
        <v>1009.8</v>
      </c>
    </row>
    <row r="775" spans="2:8" x14ac:dyDescent="0.25">
      <c r="B775" t="s">
        <v>8</v>
      </c>
      <c r="C775" t="s">
        <v>367</v>
      </c>
      <c r="D775" t="s">
        <v>24</v>
      </c>
      <c r="E775" t="s">
        <v>101</v>
      </c>
      <c r="F775">
        <v>1000</v>
      </c>
      <c r="G775" s="6">
        <v>55000</v>
      </c>
      <c r="H775" s="3">
        <v>995.47846153846149</v>
      </c>
    </row>
    <row r="776" spans="2:8" x14ac:dyDescent="0.25">
      <c r="B776" t="s">
        <v>8</v>
      </c>
      <c r="C776" t="s">
        <v>2836</v>
      </c>
      <c r="D776" t="s">
        <v>33</v>
      </c>
      <c r="E776" t="s">
        <v>762</v>
      </c>
      <c r="F776">
        <v>100</v>
      </c>
      <c r="G776" s="6">
        <v>55000</v>
      </c>
      <c r="H776" s="3">
        <v>82.6</v>
      </c>
    </row>
    <row r="777" spans="2:8" x14ac:dyDescent="0.25">
      <c r="B777" t="s">
        <v>8</v>
      </c>
      <c r="C777" t="s">
        <v>2831</v>
      </c>
      <c r="D777" t="s">
        <v>24</v>
      </c>
      <c r="E777" t="s">
        <v>2830</v>
      </c>
      <c r="F777">
        <v>1000</v>
      </c>
      <c r="G777" s="6">
        <v>55000</v>
      </c>
      <c r="H777" s="3">
        <v>973.16181818181826</v>
      </c>
    </row>
    <row r="778" spans="2:8" x14ac:dyDescent="0.25">
      <c r="B778" t="s">
        <v>8</v>
      </c>
      <c r="C778" t="s">
        <v>2244</v>
      </c>
      <c r="D778" t="s">
        <v>33</v>
      </c>
      <c r="E778" t="s">
        <v>1386</v>
      </c>
      <c r="F778">
        <v>100</v>
      </c>
      <c r="G778" s="6">
        <v>55000</v>
      </c>
      <c r="H778" s="3">
        <v>80.95</v>
      </c>
    </row>
    <row r="779" spans="2:8" x14ac:dyDescent="0.25">
      <c r="B779" t="s">
        <v>8</v>
      </c>
      <c r="C779" t="s">
        <v>1766</v>
      </c>
      <c r="D779" t="s">
        <v>36</v>
      </c>
      <c r="E779" t="s">
        <v>279</v>
      </c>
      <c r="F779">
        <v>100</v>
      </c>
      <c r="G779" s="6">
        <v>54900</v>
      </c>
      <c r="H779" s="3">
        <v>83.131785714285712</v>
      </c>
    </row>
    <row r="780" spans="2:8" x14ac:dyDescent="0.25">
      <c r="B780" t="s">
        <v>8</v>
      </c>
      <c r="C780" t="s">
        <v>2243</v>
      </c>
      <c r="D780" t="s">
        <v>33</v>
      </c>
      <c r="E780" t="s">
        <v>1760</v>
      </c>
      <c r="F780">
        <v>61</v>
      </c>
      <c r="G780" s="6">
        <v>54900</v>
      </c>
      <c r="H780" s="3">
        <v>47.919090909090912</v>
      </c>
    </row>
    <row r="781" spans="2:8" x14ac:dyDescent="0.25">
      <c r="B781" t="s">
        <v>8</v>
      </c>
      <c r="C781" t="s">
        <v>3941</v>
      </c>
      <c r="D781" t="s">
        <v>17</v>
      </c>
      <c r="E781" t="s">
        <v>358</v>
      </c>
      <c r="F781">
        <v>100</v>
      </c>
      <c r="G781" s="6">
        <v>54000</v>
      </c>
      <c r="H781" s="3">
        <v>84.161241379310354</v>
      </c>
    </row>
    <row r="782" spans="2:8" x14ac:dyDescent="0.25">
      <c r="B782" t="s">
        <v>8</v>
      </c>
      <c r="C782" t="s">
        <v>753</v>
      </c>
      <c r="D782" t="s">
        <v>18</v>
      </c>
      <c r="E782" t="s">
        <v>754</v>
      </c>
      <c r="F782">
        <v>100</v>
      </c>
      <c r="G782" s="6">
        <v>53900</v>
      </c>
      <c r="H782" s="3">
        <v>96.544062239647161</v>
      </c>
    </row>
    <row r="783" spans="2:8" x14ac:dyDescent="0.25">
      <c r="B783" t="s">
        <v>8</v>
      </c>
      <c r="C783" t="s">
        <v>4324</v>
      </c>
      <c r="D783" t="s">
        <v>45</v>
      </c>
      <c r="E783" t="s">
        <v>4325</v>
      </c>
      <c r="F783">
        <v>100</v>
      </c>
      <c r="G783" s="6">
        <v>53800</v>
      </c>
      <c r="H783" s="3">
        <v>88.905000000000001</v>
      </c>
    </row>
    <row r="784" spans="2:8" x14ac:dyDescent="0.25">
      <c r="B784" t="s">
        <v>8</v>
      </c>
      <c r="C784" t="s">
        <v>1127</v>
      </c>
      <c r="D784" t="s">
        <v>36</v>
      </c>
      <c r="E784" t="s">
        <v>895</v>
      </c>
      <c r="F784">
        <v>100</v>
      </c>
      <c r="G784" s="6">
        <v>53500</v>
      </c>
      <c r="H784" s="3">
        <v>84.00143318965516</v>
      </c>
    </row>
    <row r="785" spans="2:8" x14ac:dyDescent="0.25">
      <c r="B785" t="s">
        <v>8</v>
      </c>
      <c r="C785" t="s">
        <v>961</v>
      </c>
      <c r="D785" t="s">
        <v>33</v>
      </c>
      <c r="E785" t="s">
        <v>962</v>
      </c>
      <c r="F785">
        <v>100</v>
      </c>
      <c r="G785" s="6">
        <v>53300</v>
      </c>
      <c r="H785" s="3">
        <v>99.649504950495043</v>
      </c>
    </row>
    <row r="786" spans="2:8" x14ac:dyDescent="0.25">
      <c r="B786" t="s">
        <v>8</v>
      </c>
      <c r="C786" t="s">
        <v>703</v>
      </c>
      <c r="D786" t="s">
        <v>18</v>
      </c>
      <c r="E786" t="s">
        <v>704</v>
      </c>
      <c r="F786" t="s">
        <v>4479</v>
      </c>
      <c r="G786" s="6">
        <v>53295.799999999996</v>
      </c>
      <c r="H786" s="3">
        <v>968.96755128205132</v>
      </c>
    </row>
    <row r="787" spans="2:8" x14ac:dyDescent="0.25">
      <c r="B787" t="s">
        <v>8</v>
      </c>
      <c r="C787" t="s">
        <v>1069</v>
      </c>
      <c r="D787" t="s">
        <v>45</v>
      </c>
      <c r="E787" t="s">
        <v>1070</v>
      </c>
      <c r="F787">
        <v>100</v>
      </c>
      <c r="G787" s="6">
        <v>53200</v>
      </c>
      <c r="H787" s="3">
        <v>90.616752873563215</v>
      </c>
    </row>
    <row r="788" spans="2:8" x14ac:dyDescent="0.25">
      <c r="B788" t="s">
        <v>8</v>
      </c>
      <c r="C788" t="s">
        <v>955</v>
      </c>
      <c r="D788" t="s">
        <v>29</v>
      </c>
      <c r="E788" t="s">
        <v>817</v>
      </c>
      <c r="F788">
        <v>1000</v>
      </c>
      <c r="G788" s="6">
        <v>53000</v>
      </c>
      <c r="H788" s="3">
        <v>997.43333333333339</v>
      </c>
    </row>
    <row r="789" spans="2:8" x14ac:dyDescent="0.25">
      <c r="B789" t="s">
        <v>8</v>
      </c>
      <c r="C789" t="s">
        <v>1269</v>
      </c>
      <c r="D789" t="s">
        <v>24</v>
      </c>
      <c r="E789" t="s">
        <v>811</v>
      </c>
      <c r="F789">
        <v>1000</v>
      </c>
      <c r="G789" s="6">
        <v>53000</v>
      </c>
      <c r="H789" s="3">
        <v>1007.45</v>
      </c>
    </row>
    <row r="790" spans="2:8" x14ac:dyDescent="0.25">
      <c r="B790" t="s">
        <v>8</v>
      </c>
      <c r="C790" t="s">
        <v>1054</v>
      </c>
      <c r="D790" t="s">
        <v>18</v>
      </c>
      <c r="E790" t="s">
        <v>974</v>
      </c>
      <c r="F790">
        <v>100</v>
      </c>
      <c r="G790" s="6">
        <v>53000</v>
      </c>
      <c r="H790" s="3">
        <v>97.333972431077697</v>
      </c>
    </row>
    <row r="791" spans="2:8" x14ac:dyDescent="0.25">
      <c r="B791" t="s">
        <v>8</v>
      </c>
      <c r="C791" t="s">
        <v>790</v>
      </c>
      <c r="D791" t="s">
        <v>25</v>
      </c>
      <c r="E791" t="s">
        <v>791</v>
      </c>
      <c r="F791">
        <v>1000</v>
      </c>
      <c r="G791" s="6">
        <v>53000</v>
      </c>
      <c r="H791" s="3">
        <v>955.58388888888896</v>
      </c>
    </row>
    <row r="792" spans="2:8" x14ac:dyDescent="0.25">
      <c r="B792" t="s">
        <v>8</v>
      </c>
      <c r="C792" t="s">
        <v>1509</v>
      </c>
      <c r="D792" t="s">
        <v>33</v>
      </c>
      <c r="E792" t="s">
        <v>471</v>
      </c>
      <c r="F792">
        <v>100</v>
      </c>
      <c r="G792" s="6">
        <v>53000</v>
      </c>
      <c r="H792" s="3">
        <v>101.6055320754717</v>
      </c>
    </row>
    <row r="793" spans="2:8" x14ac:dyDescent="0.25">
      <c r="B793" t="s">
        <v>8</v>
      </c>
      <c r="C793" t="s">
        <v>1754</v>
      </c>
      <c r="D793" t="s">
        <v>45</v>
      </c>
      <c r="E793" t="s">
        <v>1755</v>
      </c>
      <c r="F793">
        <v>100</v>
      </c>
      <c r="G793" s="6">
        <v>53000</v>
      </c>
      <c r="H793" s="3">
        <v>92.972107954545464</v>
      </c>
    </row>
    <row r="794" spans="2:8" x14ac:dyDescent="0.25">
      <c r="B794" t="s">
        <v>8</v>
      </c>
      <c r="C794" t="s">
        <v>829</v>
      </c>
      <c r="D794" t="s">
        <v>33</v>
      </c>
      <c r="E794" t="s">
        <v>830</v>
      </c>
      <c r="F794">
        <v>100</v>
      </c>
      <c r="G794" s="6">
        <v>53000</v>
      </c>
      <c r="H794" s="3">
        <v>97.8</v>
      </c>
    </row>
    <row r="795" spans="2:8" x14ac:dyDescent="0.25">
      <c r="B795" t="s">
        <v>8</v>
      </c>
      <c r="C795" t="s">
        <v>3133</v>
      </c>
      <c r="D795" t="s">
        <v>18</v>
      </c>
      <c r="E795" t="s">
        <v>58</v>
      </c>
      <c r="F795" t="s">
        <v>4479</v>
      </c>
      <c r="G795" s="6">
        <v>52465</v>
      </c>
      <c r="H795" s="3">
        <v>104.92333333333333</v>
      </c>
    </row>
    <row r="796" spans="2:8" x14ac:dyDescent="0.25">
      <c r="B796" t="s">
        <v>8</v>
      </c>
      <c r="C796" t="s">
        <v>3038</v>
      </c>
      <c r="D796" t="s">
        <v>26</v>
      </c>
      <c r="E796" t="s">
        <v>3039</v>
      </c>
      <c r="F796" t="s">
        <v>4479</v>
      </c>
      <c r="G796" s="6">
        <v>52288.98</v>
      </c>
      <c r="H796" s="3">
        <v>17429.66</v>
      </c>
    </row>
    <row r="797" spans="2:8" x14ac:dyDescent="0.25">
      <c r="B797" t="s">
        <v>8</v>
      </c>
      <c r="C797" t="s">
        <v>964</v>
      </c>
      <c r="D797" t="s">
        <v>18</v>
      </c>
      <c r="E797" t="s">
        <v>965</v>
      </c>
      <c r="F797">
        <v>100</v>
      </c>
      <c r="G797" s="6">
        <v>52200</v>
      </c>
      <c r="H797" s="3">
        <v>99.77</v>
      </c>
    </row>
    <row r="798" spans="2:8" x14ac:dyDescent="0.25">
      <c r="B798" t="s">
        <v>8</v>
      </c>
      <c r="C798" t="s">
        <v>3262</v>
      </c>
      <c r="D798" t="s">
        <v>33</v>
      </c>
      <c r="E798" t="s">
        <v>3263</v>
      </c>
      <c r="F798">
        <v>1000</v>
      </c>
      <c r="G798" s="6">
        <v>52000</v>
      </c>
      <c r="H798" s="3">
        <v>913.11208333333332</v>
      </c>
    </row>
    <row r="799" spans="2:8" x14ac:dyDescent="0.25">
      <c r="B799" t="s">
        <v>8</v>
      </c>
      <c r="C799" t="s">
        <v>2395</v>
      </c>
      <c r="D799" t="s">
        <v>33</v>
      </c>
      <c r="E799" t="s">
        <v>2396</v>
      </c>
      <c r="F799">
        <v>100</v>
      </c>
      <c r="G799" s="6">
        <v>52000</v>
      </c>
      <c r="H799" s="3">
        <v>84.7</v>
      </c>
    </row>
    <row r="800" spans="2:8" x14ac:dyDescent="0.25">
      <c r="B800" t="s">
        <v>8</v>
      </c>
      <c r="C800" t="s">
        <v>2782</v>
      </c>
      <c r="D800" t="s">
        <v>18</v>
      </c>
      <c r="E800" t="s">
        <v>50</v>
      </c>
      <c r="F800">
        <v>100</v>
      </c>
      <c r="G800" s="6">
        <v>52000</v>
      </c>
      <c r="H800" s="3">
        <v>100.32444444444445</v>
      </c>
    </row>
    <row r="801" spans="2:8" x14ac:dyDescent="0.25">
      <c r="B801" t="s">
        <v>8</v>
      </c>
      <c r="C801" t="s">
        <v>2795</v>
      </c>
      <c r="D801" t="s">
        <v>45</v>
      </c>
      <c r="E801" t="s">
        <v>122</v>
      </c>
      <c r="F801">
        <v>100</v>
      </c>
      <c r="G801" s="6">
        <v>51800</v>
      </c>
      <c r="H801" s="3">
        <v>97.074389952153112</v>
      </c>
    </row>
    <row r="802" spans="2:8" x14ac:dyDescent="0.25">
      <c r="B802" t="s">
        <v>8</v>
      </c>
      <c r="C802" t="s">
        <v>713</v>
      </c>
      <c r="D802" t="s">
        <v>18</v>
      </c>
      <c r="E802" t="s">
        <v>251</v>
      </c>
      <c r="F802" t="s">
        <v>4479</v>
      </c>
      <c r="G802" s="6">
        <v>51696.09</v>
      </c>
      <c r="H802" s="3">
        <v>109.53690434782607</v>
      </c>
    </row>
    <row r="803" spans="2:8" x14ac:dyDescent="0.25">
      <c r="B803" t="s">
        <v>8</v>
      </c>
      <c r="C803" t="s">
        <v>499</v>
      </c>
      <c r="D803" t="s">
        <v>21</v>
      </c>
      <c r="E803" t="s">
        <v>500</v>
      </c>
      <c r="F803" t="s">
        <v>4479</v>
      </c>
      <c r="G803" s="6">
        <v>51548.5</v>
      </c>
      <c r="H803" s="3">
        <v>103.09699999999999</v>
      </c>
    </row>
    <row r="804" spans="2:8" x14ac:dyDescent="0.25">
      <c r="B804" t="s">
        <v>8</v>
      </c>
      <c r="C804" t="s">
        <v>1199</v>
      </c>
      <c r="D804" t="s">
        <v>36</v>
      </c>
      <c r="E804" t="s">
        <v>1200</v>
      </c>
      <c r="F804">
        <v>100</v>
      </c>
      <c r="G804" s="6">
        <v>51500</v>
      </c>
      <c r="H804" s="3">
        <v>48.038614457831329</v>
      </c>
    </row>
    <row r="805" spans="2:8" x14ac:dyDescent="0.25">
      <c r="B805" t="s">
        <v>8</v>
      </c>
      <c r="C805" t="s">
        <v>818</v>
      </c>
      <c r="D805" t="s">
        <v>28</v>
      </c>
      <c r="E805" t="s">
        <v>819</v>
      </c>
      <c r="F805">
        <v>1000</v>
      </c>
      <c r="G805" s="6">
        <v>51000</v>
      </c>
      <c r="H805" s="3">
        <v>1005.5027777777777</v>
      </c>
    </row>
    <row r="806" spans="2:8" x14ac:dyDescent="0.25">
      <c r="B806" t="s">
        <v>8</v>
      </c>
      <c r="C806" t="s">
        <v>3464</v>
      </c>
      <c r="D806" t="s">
        <v>25</v>
      </c>
      <c r="E806" t="s">
        <v>3463</v>
      </c>
      <c r="F806">
        <v>1000</v>
      </c>
      <c r="G806" s="6">
        <v>51000</v>
      </c>
      <c r="H806" s="3">
        <v>993.16000000000008</v>
      </c>
    </row>
    <row r="807" spans="2:8" x14ac:dyDescent="0.25">
      <c r="B807" t="s">
        <v>8</v>
      </c>
      <c r="C807" t="s">
        <v>2321</v>
      </c>
      <c r="D807" t="s">
        <v>25</v>
      </c>
      <c r="E807" t="s">
        <v>2322</v>
      </c>
      <c r="F807">
        <v>1000</v>
      </c>
      <c r="G807" s="6">
        <v>51000</v>
      </c>
      <c r="H807" s="3">
        <v>911.25692307692316</v>
      </c>
    </row>
    <row r="808" spans="2:8" x14ac:dyDescent="0.25">
      <c r="B808" t="s">
        <v>8</v>
      </c>
      <c r="C808" t="s">
        <v>1246</v>
      </c>
      <c r="D808" t="s">
        <v>33</v>
      </c>
      <c r="E808" t="s">
        <v>1247</v>
      </c>
      <c r="F808">
        <v>100</v>
      </c>
      <c r="G808" s="6">
        <v>51000</v>
      </c>
      <c r="H808" s="3">
        <v>97.398989898989896</v>
      </c>
    </row>
    <row r="809" spans="2:8" x14ac:dyDescent="0.25">
      <c r="B809" t="s">
        <v>8</v>
      </c>
      <c r="C809" t="s">
        <v>3860</v>
      </c>
      <c r="D809" t="s">
        <v>24</v>
      </c>
      <c r="E809" t="s">
        <v>3861</v>
      </c>
      <c r="F809">
        <v>1000</v>
      </c>
      <c r="G809" s="6">
        <v>51000</v>
      </c>
      <c r="H809" s="3">
        <v>1001.03</v>
      </c>
    </row>
    <row r="810" spans="2:8" x14ac:dyDescent="0.25">
      <c r="B810" t="s">
        <v>8</v>
      </c>
      <c r="C810" t="s">
        <v>3336</v>
      </c>
      <c r="D810" t="s">
        <v>17</v>
      </c>
      <c r="E810" t="s">
        <v>1137</v>
      </c>
      <c r="F810">
        <v>1000</v>
      </c>
      <c r="G810" s="6">
        <v>51000</v>
      </c>
      <c r="H810" s="3">
        <v>949.58999999999992</v>
      </c>
    </row>
    <row r="811" spans="2:8" x14ac:dyDescent="0.25">
      <c r="B811" t="s">
        <v>8</v>
      </c>
      <c r="C811" t="s">
        <v>2562</v>
      </c>
      <c r="D811" t="s">
        <v>18</v>
      </c>
      <c r="E811" t="s">
        <v>1520</v>
      </c>
      <c r="F811" t="s">
        <v>4479</v>
      </c>
      <c r="G811" s="6">
        <v>50420.439999999995</v>
      </c>
      <c r="H811" s="3">
        <v>76.266606012658229</v>
      </c>
    </row>
    <row r="812" spans="2:8" x14ac:dyDescent="0.25">
      <c r="B812" t="s">
        <v>8</v>
      </c>
      <c r="C812" t="s">
        <v>680</v>
      </c>
      <c r="D812" t="s">
        <v>18</v>
      </c>
      <c r="E812" t="s">
        <v>523</v>
      </c>
      <c r="F812" t="s">
        <v>4479</v>
      </c>
      <c r="G812" s="6">
        <v>50320.12</v>
      </c>
      <c r="H812" s="3">
        <v>100.04</v>
      </c>
    </row>
    <row r="813" spans="2:8" x14ac:dyDescent="0.25">
      <c r="B813" t="s">
        <v>8</v>
      </c>
      <c r="C813" t="s">
        <v>2840</v>
      </c>
      <c r="D813" t="s">
        <v>46</v>
      </c>
      <c r="E813" t="s">
        <v>521</v>
      </c>
      <c r="F813">
        <v>100</v>
      </c>
      <c r="G813" s="6">
        <v>50200</v>
      </c>
      <c r="H813" s="3">
        <v>99.724999999999994</v>
      </c>
    </row>
    <row r="814" spans="2:8" x14ac:dyDescent="0.25">
      <c r="B814" t="s">
        <v>8</v>
      </c>
      <c r="C814" t="s">
        <v>3042</v>
      </c>
      <c r="D814" t="s">
        <v>46</v>
      </c>
      <c r="E814" t="s">
        <v>3043</v>
      </c>
      <c r="F814">
        <v>1000</v>
      </c>
      <c r="G814" s="6">
        <v>50000</v>
      </c>
      <c r="H814" s="3">
        <v>814.83</v>
      </c>
    </row>
    <row r="815" spans="2:8" x14ac:dyDescent="0.25">
      <c r="B815" t="s">
        <v>8</v>
      </c>
      <c r="C815" t="s">
        <v>3048</v>
      </c>
      <c r="D815" t="s">
        <v>17</v>
      </c>
      <c r="E815" t="s">
        <v>3049</v>
      </c>
      <c r="F815">
        <v>100</v>
      </c>
      <c r="G815" s="6">
        <v>50000</v>
      </c>
      <c r="H815" s="3">
        <v>95.55</v>
      </c>
    </row>
    <row r="816" spans="2:8" x14ac:dyDescent="0.25">
      <c r="B816" t="s">
        <v>8</v>
      </c>
      <c r="C816" t="s">
        <v>3408</v>
      </c>
      <c r="D816" t="s">
        <v>17</v>
      </c>
      <c r="E816" t="s">
        <v>209</v>
      </c>
      <c r="F816">
        <v>1000</v>
      </c>
      <c r="G816" s="6">
        <v>50000</v>
      </c>
      <c r="H816" s="3">
        <v>1008.06</v>
      </c>
    </row>
    <row r="817" spans="2:8" x14ac:dyDescent="0.25">
      <c r="B817" t="s">
        <v>8</v>
      </c>
      <c r="C817" t="s">
        <v>1488</v>
      </c>
      <c r="D817" t="s">
        <v>33</v>
      </c>
      <c r="E817" t="s">
        <v>1489</v>
      </c>
      <c r="F817">
        <v>100</v>
      </c>
      <c r="G817" s="6">
        <v>50000</v>
      </c>
      <c r="H817" s="3">
        <v>99.677420689655179</v>
      </c>
    </row>
    <row r="818" spans="2:8" x14ac:dyDescent="0.25">
      <c r="B818" t="s">
        <v>8</v>
      </c>
      <c r="C818" t="s">
        <v>3416</v>
      </c>
      <c r="D818" t="s">
        <v>17</v>
      </c>
      <c r="E818" t="s">
        <v>249</v>
      </c>
      <c r="F818">
        <v>100</v>
      </c>
      <c r="G818" s="6">
        <v>50000</v>
      </c>
      <c r="H818" s="3">
        <v>101.738</v>
      </c>
    </row>
    <row r="819" spans="2:8" x14ac:dyDescent="0.25">
      <c r="B819" t="s">
        <v>8</v>
      </c>
      <c r="C819" t="s">
        <v>2590</v>
      </c>
      <c r="D819" t="s">
        <v>23</v>
      </c>
      <c r="E819" t="s">
        <v>386</v>
      </c>
      <c r="F819">
        <v>100</v>
      </c>
      <c r="G819" s="6">
        <v>50000</v>
      </c>
      <c r="H819" s="3">
        <v>100.95</v>
      </c>
    </row>
    <row r="820" spans="2:8" x14ac:dyDescent="0.25">
      <c r="B820" t="s">
        <v>8</v>
      </c>
      <c r="C820" t="s">
        <v>1312</v>
      </c>
      <c r="D820" t="s">
        <v>24</v>
      </c>
      <c r="E820" t="s">
        <v>1313</v>
      </c>
      <c r="F820">
        <v>1000</v>
      </c>
      <c r="G820" s="6">
        <v>50000</v>
      </c>
      <c r="H820" s="3">
        <v>653.42999999999995</v>
      </c>
    </row>
    <row r="821" spans="2:8" x14ac:dyDescent="0.25">
      <c r="B821" t="s">
        <v>8</v>
      </c>
      <c r="C821" t="s">
        <v>3495</v>
      </c>
      <c r="D821" t="s">
        <v>25</v>
      </c>
      <c r="E821" t="s">
        <v>3494</v>
      </c>
      <c r="F821">
        <v>1000</v>
      </c>
      <c r="G821" s="6">
        <v>50000</v>
      </c>
      <c r="H821" s="3">
        <v>413.99</v>
      </c>
    </row>
    <row r="822" spans="2:8" x14ac:dyDescent="0.25">
      <c r="B822" t="s">
        <v>8</v>
      </c>
      <c r="C822" t="s">
        <v>3569</v>
      </c>
      <c r="D822" t="s">
        <v>18</v>
      </c>
      <c r="E822" t="s">
        <v>470</v>
      </c>
      <c r="F822">
        <v>1000</v>
      </c>
      <c r="G822" s="6">
        <v>50000</v>
      </c>
      <c r="H822" s="3">
        <v>995.97</v>
      </c>
    </row>
    <row r="823" spans="2:8" x14ac:dyDescent="0.25">
      <c r="B823" t="s">
        <v>8</v>
      </c>
      <c r="C823" t="s">
        <v>464</v>
      </c>
      <c r="D823" t="s">
        <v>25</v>
      </c>
      <c r="E823" t="s">
        <v>122</v>
      </c>
      <c r="F823">
        <v>1000</v>
      </c>
      <c r="G823" s="6">
        <v>50000</v>
      </c>
      <c r="H823" s="3">
        <v>1013.46</v>
      </c>
    </row>
    <row r="824" spans="2:8" x14ac:dyDescent="0.25">
      <c r="B824" t="s">
        <v>8</v>
      </c>
      <c r="C824" t="s">
        <v>4521</v>
      </c>
      <c r="D824" t="s">
        <v>17</v>
      </c>
      <c r="E824" t="s">
        <v>855</v>
      </c>
      <c r="F824">
        <v>100</v>
      </c>
      <c r="G824" s="6">
        <v>50000</v>
      </c>
      <c r="H824" s="3">
        <v>95.89</v>
      </c>
    </row>
    <row r="825" spans="2:8" x14ac:dyDescent="0.25">
      <c r="B825" t="s">
        <v>8</v>
      </c>
      <c r="C825" t="s">
        <v>2247</v>
      </c>
      <c r="D825" t="s">
        <v>18</v>
      </c>
      <c r="E825" t="s">
        <v>2248</v>
      </c>
      <c r="F825">
        <v>100</v>
      </c>
      <c r="G825" s="6">
        <v>50000</v>
      </c>
      <c r="H825" s="3">
        <v>73.31</v>
      </c>
    </row>
    <row r="826" spans="2:8" x14ac:dyDescent="0.25">
      <c r="B826" t="s">
        <v>8</v>
      </c>
      <c r="C826" t="s">
        <v>4048</v>
      </c>
      <c r="D826" t="s">
        <v>18</v>
      </c>
      <c r="E826" t="s">
        <v>4049</v>
      </c>
      <c r="F826">
        <v>100</v>
      </c>
      <c r="G826" s="6">
        <v>50000</v>
      </c>
      <c r="H826" s="3">
        <v>99.982857142857142</v>
      </c>
    </row>
    <row r="827" spans="2:8" x14ac:dyDescent="0.25">
      <c r="B827" t="s">
        <v>8</v>
      </c>
      <c r="C827" t="s">
        <v>1084</v>
      </c>
      <c r="D827" t="s">
        <v>45</v>
      </c>
      <c r="E827" t="s">
        <v>888</v>
      </c>
      <c r="F827">
        <v>100</v>
      </c>
      <c r="G827" s="6">
        <v>50000</v>
      </c>
      <c r="H827" s="3">
        <v>99.19</v>
      </c>
    </row>
    <row r="828" spans="2:8" x14ac:dyDescent="0.25">
      <c r="B828" t="s">
        <v>8</v>
      </c>
      <c r="C828" t="s">
        <v>4711</v>
      </c>
      <c r="D828" t="s">
        <v>23</v>
      </c>
      <c r="E828" t="s">
        <v>3809</v>
      </c>
      <c r="F828">
        <v>100</v>
      </c>
      <c r="G828" s="6">
        <v>50000</v>
      </c>
      <c r="H828" s="3">
        <v>100.4</v>
      </c>
    </row>
    <row r="829" spans="2:8" x14ac:dyDescent="0.25">
      <c r="B829" t="s">
        <v>8</v>
      </c>
      <c r="C829" t="s">
        <v>3590</v>
      </c>
      <c r="D829" t="s">
        <v>24</v>
      </c>
      <c r="E829" t="s">
        <v>1742</v>
      </c>
      <c r="F829">
        <v>1000</v>
      </c>
      <c r="G829" s="6">
        <v>50000</v>
      </c>
      <c r="H829" s="3">
        <v>970.34</v>
      </c>
    </row>
    <row r="830" spans="2:8" x14ac:dyDescent="0.25">
      <c r="B830" t="s">
        <v>8</v>
      </c>
      <c r="C830" t="s">
        <v>3046</v>
      </c>
      <c r="D830" t="s">
        <v>17</v>
      </c>
      <c r="E830" t="s">
        <v>3047</v>
      </c>
      <c r="F830">
        <v>100</v>
      </c>
      <c r="G830" s="6">
        <v>50000</v>
      </c>
      <c r="H830" s="3">
        <v>40.94</v>
      </c>
    </row>
    <row r="831" spans="2:8" x14ac:dyDescent="0.25">
      <c r="B831" t="s">
        <v>8</v>
      </c>
      <c r="C831" t="s">
        <v>617</v>
      </c>
      <c r="D831" t="s">
        <v>30</v>
      </c>
      <c r="E831" t="s">
        <v>618</v>
      </c>
      <c r="F831">
        <v>1000</v>
      </c>
      <c r="G831" s="6">
        <v>50000</v>
      </c>
      <c r="H831" s="3">
        <v>949.73199999999997</v>
      </c>
    </row>
    <row r="832" spans="2:8" x14ac:dyDescent="0.25">
      <c r="B832" t="s">
        <v>8</v>
      </c>
      <c r="C832" t="s">
        <v>3870</v>
      </c>
      <c r="D832" t="s">
        <v>36</v>
      </c>
      <c r="E832" t="s">
        <v>1137</v>
      </c>
      <c r="F832">
        <v>100</v>
      </c>
      <c r="G832" s="6">
        <v>50000</v>
      </c>
      <c r="H832" s="3">
        <v>67.584999999999994</v>
      </c>
    </row>
    <row r="833" spans="2:8" x14ac:dyDescent="0.25">
      <c r="B833" t="s">
        <v>8</v>
      </c>
      <c r="C833" t="s">
        <v>3867</v>
      </c>
      <c r="D833" t="s">
        <v>28</v>
      </c>
      <c r="E833" t="s">
        <v>3868</v>
      </c>
      <c r="F833">
        <v>1000</v>
      </c>
      <c r="G833" s="6">
        <v>50000</v>
      </c>
      <c r="H833" s="3">
        <v>982.96</v>
      </c>
    </row>
    <row r="834" spans="2:8" x14ac:dyDescent="0.25">
      <c r="B834" t="s">
        <v>8</v>
      </c>
      <c r="C834" t="s">
        <v>3523</v>
      </c>
      <c r="D834" t="s">
        <v>30</v>
      </c>
      <c r="E834" t="s">
        <v>3522</v>
      </c>
      <c r="F834">
        <v>1000</v>
      </c>
      <c r="G834" s="6">
        <v>50000</v>
      </c>
      <c r="H834" s="3">
        <v>547.90000000000009</v>
      </c>
    </row>
    <row r="835" spans="2:8" x14ac:dyDescent="0.25">
      <c r="B835" t="s">
        <v>8</v>
      </c>
      <c r="C835" t="s">
        <v>3871</v>
      </c>
      <c r="D835" t="s">
        <v>45</v>
      </c>
      <c r="E835" t="s">
        <v>3872</v>
      </c>
      <c r="F835">
        <v>100</v>
      </c>
      <c r="G835" s="6">
        <v>50000</v>
      </c>
      <c r="H835" s="3">
        <v>100.85</v>
      </c>
    </row>
    <row r="836" spans="2:8" x14ac:dyDescent="0.25">
      <c r="B836" t="s">
        <v>8</v>
      </c>
      <c r="C836" t="s">
        <v>3040</v>
      </c>
      <c r="D836" t="s">
        <v>17</v>
      </c>
      <c r="E836" t="s">
        <v>3041</v>
      </c>
      <c r="F836">
        <v>100</v>
      </c>
      <c r="G836" s="6">
        <v>50000</v>
      </c>
      <c r="H836" s="3">
        <v>97.99</v>
      </c>
    </row>
    <row r="837" spans="2:8" x14ac:dyDescent="0.25">
      <c r="B837" t="s">
        <v>8</v>
      </c>
      <c r="C837" t="s">
        <v>3865</v>
      </c>
      <c r="D837" t="s">
        <v>24</v>
      </c>
      <c r="E837" t="s">
        <v>3866</v>
      </c>
      <c r="F837">
        <v>1000</v>
      </c>
      <c r="G837" s="6">
        <v>50000</v>
      </c>
      <c r="H837" s="3">
        <v>1008.46</v>
      </c>
    </row>
    <row r="838" spans="2:8" x14ac:dyDescent="0.25">
      <c r="B838" t="s">
        <v>8</v>
      </c>
      <c r="C838" t="s">
        <v>2811</v>
      </c>
      <c r="D838" t="s">
        <v>17</v>
      </c>
      <c r="E838" t="s">
        <v>2810</v>
      </c>
      <c r="F838">
        <v>1000</v>
      </c>
      <c r="G838" s="6">
        <v>50000</v>
      </c>
      <c r="H838" s="3">
        <v>100</v>
      </c>
    </row>
    <row r="839" spans="2:8" x14ac:dyDescent="0.25">
      <c r="B839" t="s">
        <v>8</v>
      </c>
      <c r="C839" t="s">
        <v>3864</v>
      </c>
      <c r="D839" t="s">
        <v>17</v>
      </c>
      <c r="E839" t="s">
        <v>708</v>
      </c>
      <c r="F839">
        <v>1000</v>
      </c>
      <c r="G839" s="6">
        <v>50000</v>
      </c>
      <c r="H839" s="3">
        <v>99.98</v>
      </c>
    </row>
    <row r="840" spans="2:8" x14ac:dyDescent="0.25">
      <c r="B840" t="s">
        <v>8</v>
      </c>
      <c r="C840" t="s">
        <v>4785</v>
      </c>
      <c r="D840" t="s">
        <v>18</v>
      </c>
      <c r="E840" t="s">
        <v>3989</v>
      </c>
      <c r="F840">
        <v>1000</v>
      </c>
      <c r="G840" s="6">
        <v>50000</v>
      </c>
      <c r="H840" s="3">
        <v>1009.7</v>
      </c>
    </row>
    <row r="841" spans="2:8" x14ac:dyDescent="0.25">
      <c r="B841" t="s">
        <v>8</v>
      </c>
      <c r="C841" t="s">
        <v>3669</v>
      </c>
      <c r="D841" t="s">
        <v>18</v>
      </c>
      <c r="E841" t="s">
        <v>1108</v>
      </c>
      <c r="F841">
        <v>100</v>
      </c>
      <c r="G841" s="6">
        <v>50000</v>
      </c>
      <c r="H841" s="3">
        <v>100.48875000000001</v>
      </c>
    </row>
    <row r="842" spans="2:8" x14ac:dyDescent="0.25">
      <c r="B842" t="s">
        <v>8</v>
      </c>
      <c r="C842" t="s">
        <v>2280</v>
      </c>
      <c r="D842" t="s">
        <v>29</v>
      </c>
      <c r="E842" t="s">
        <v>74</v>
      </c>
      <c r="F842">
        <v>1000</v>
      </c>
      <c r="G842" s="6">
        <v>50000</v>
      </c>
      <c r="H842" s="3">
        <v>994.58933333333334</v>
      </c>
    </row>
    <row r="843" spans="2:8" x14ac:dyDescent="0.25">
      <c r="B843" t="s">
        <v>8</v>
      </c>
      <c r="C843" t="s">
        <v>1033</v>
      </c>
      <c r="D843" t="s">
        <v>45</v>
      </c>
      <c r="E843" t="s">
        <v>190</v>
      </c>
      <c r="F843">
        <v>100</v>
      </c>
      <c r="G843" s="6">
        <v>50000</v>
      </c>
      <c r="H843" s="3">
        <v>94.83</v>
      </c>
    </row>
    <row r="844" spans="2:8" x14ac:dyDescent="0.25">
      <c r="B844" t="s">
        <v>8</v>
      </c>
      <c r="C844" t="s">
        <v>2251</v>
      </c>
      <c r="D844" t="s">
        <v>45</v>
      </c>
      <c r="E844" t="s">
        <v>2252</v>
      </c>
      <c r="F844">
        <v>1000</v>
      </c>
      <c r="G844" s="6">
        <v>50000</v>
      </c>
      <c r="H844" s="3">
        <v>829.73</v>
      </c>
    </row>
    <row r="845" spans="2:8" x14ac:dyDescent="0.25">
      <c r="B845" t="s">
        <v>8</v>
      </c>
      <c r="C845" t="s">
        <v>1459</v>
      </c>
      <c r="D845" t="s">
        <v>18</v>
      </c>
      <c r="E845" t="s">
        <v>672</v>
      </c>
      <c r="F845">
        <v>100</v>
      </c>
      <c r="G845" s="6">
        <v>50000</v>
      </c>
      <c r="H845" s="3">
        <v>80.058476190476185</v>
      </c>
    </row>
    <row r="846" spans="2:8" x14ac:dyDescent="0.25">
      <c r="B846" t="s">
        <v>8</v>
      </c>
      <c r="C846" t="s">
        <v>4567</v>
      </c>
      <c r="D846" t="s">
        <v>46</v>
      </c>
      <c r="E846" t="s">
        <v>4566</v>
      </c>
      <c r="F846">
        <v>100</v>
      </c>
      <c r="G846" s="6">
        <v>50000</v>
      </c>
      <c r="H846" s="3">
        <v>102.916</v>
      </c>
    </row>
    <row r="847" spans="2:8" x14ac:dyDescent="0.25">
      <c r="B847" t="s">
        <v>8</v>
      </c>
      <c r="C847" t="s">
        <v>3505</v>
      </c>
      <c r="D847" t="s">
        <v>26</v>
      </c>
      <c r="E847" t="s">
        <v>3504</v>
      </c>
      <c r="F847">
        <v>5000</v>
      </c>
      <c r="G847" s="6">
        <v>50000</v>
      </c>
      <c r="H847" s="3">
        <v>4611.75</v>
      </c>
    </row>
    <row r="848" spans="2:8" x14ac:dyDescent="0.25">
      <c r="B848" t="s">
        <v>8</v>
      </c>
      <c r="C848" t="s">
        <v>3052</v>
      </c>
      <c r="D848" t="s">
        <v>33</v>
      </c>
      <c r="E848" t="s">
        <v>3053</v>
      </c>
      <c r="F848" t="s">
        <v>4479</v>
      </c>
      <c r="G848" s="6">
        <v>49850</v>
      </c>
      <c r="H848" s="3">
        <v>99.7</v>
      </c>
    </row>
    <row r="849" spans="2:8" x14ac:dyDescent="0.25">
      <c r="B849" t="s">
        <v>8</v>
      </c>
      <c r="C849" t="s">
        <v>2253</v>
      </c>
      <c r="D849" t="s">
        <v>26</v>
      </c>
      <c r="E849" t="s">
        <v>502</v>
      </c>
      <c r="F849" t="s">
        <v>4479</v>
      </c>
      <c r="G849" s="6">
        <v>49726</v>
      </c>
      <c r="H849" s="3">
        <v>994.52</v>
      </c>
    </row>
    <row r="850" spans="2:8" x14ac:dyDescent="0.25">
      <c r="B850" t="s">
        <v>8</v>
      </c>
      <c r="C850" t="s">
        <v>2561</v>
      </c>
      <c r="D850" t="s">
        <v>25</v>
      </c>
      <c r="E850" t="s">
        <v>2560</v>
      </c>
      <c r="F850">
        <v>990</v>
      </c>
      <c r="G850" s="6">
        <v>49500</v>
      </c>
      <c r="H850" s="3">
        <v>257.62</v>
      </c>
    </row>
    <row r="851" spans="2:8" x14ac:dyDescent="0.25">
      <c r="B851" t="s">
        <v>8</v>
      </c>
      <c r="C851" t="s">
        <v>1408</v>
      </c>
      <c r="D851" t="s">
        <v>33</v>
      </c>
      <c r="E851" t="s">
        <v>1409</v>
      </c>
      <c r="F851">
        <v>100</v>
      </c>
      <c r="G851" s="6">
        <v>49400</v>
      </c>
      <c r="H851" s="3">
        <v>92.891911764705881</v>
      </c>
    </row>
    <row r="852" spans="2:8" x14ac:dyDescent="0.25">
      <c r="B852" t="s">
        <v>8</v>
      </c>
      <c r="C852" t="s">
        <v>2254</v>
      </c>
      <c r="D852" t="s">
        <v>17</v>
      </c>
      <c r="E852" t="s">
        <v>2255</v>
      </c>
      <c r="F852">
        <v>100</v>
      </c>
      <c r="G852" s="6">
        <v>49200</v>
      </c>
      <c r="H852" s="3">
        <v>97.680040650406511</v>
      </c>
    </row>
    <row r="853" spans="2:8" x14ac:dyDescent="0.25">
      <c r="B853" t="s">
        <v>8</v>
      </c>
      <c r="C853" t="s">
        <v>1237</v>
      </c>
      <c r="D853" t="s">
        <v>36</v>
      </c>
      <c r="E853" t="s">
        <v>723</v>
      </c>
      <c r="F853">
        <v>100</v>
      </c>
      <c r="G853" s="6">
        <v>49000</v>
      </c>
      <c r="H853" s="3">
        <v>53.298000000000002</v>
      </c>
    </row>
    <row r="854" spans="2:8" x14ac:dyDescent="0.25">
      <c r="B854" t="s">
        <v>8</v>
      </c>
      <c r="C854" t="s">
        <v>3982</v>
      </c>
      <c r="D854" t="s">
        <v>31</v>
      </c>
      <c r="E854" t="s">
        <v>3927</v>
      </c>
      <c r="F854">
        <v>1000</v>
      </c>
      <c r="G854" s="6">
        <v>49000</v>
      </c>
      <c r="H854" s="3">
        <v>1011.1026666666667</v>
      </c>
    </row>
    <row r="855" spans="2:8" x14ac:dyDescent="0.25">
      <c r="B855" t="s">
        <v>8</v>
      </c>
      <c r="C855" t="s">
        <v>705</v>
      </c>
      <c r="D855" t="s">
        <v>18</v>
      </c>
      <c r="E855" t="s">
        <v>706</v>
      </c>
      <c r="F855">
        <v>100</v>
      </c>
      <c r="G855" s="6">
        <v>48900</v>
      </c>
      <c r="H855" s="3">
        <v>95.555976334445361</v>
      </c>
    </row>
    <row r="856" spans="2:8" x14ac:dyDescent="0.25">
      <c r="B856" t="s">
        <v>8</v>
      </c>
      <c r="C856" t="s">
        <v>652</v>
      </c>
      <c r="D856" t="s">
        <v>20</v>
      </c>
      <c r="E856" t="s">
        <v>653</v>
      </c>
      <c r="F856" t="s">
        <v>4479</v>
      </c>
      <c r="G856" s="6">
        <v>48282.06</v>
      </c>
      <c r="H856" s="3">
        <v>910.98226415094337</v>
      </c>
    </row>
    <row r="857" spans="2:8" x14ac:dyDescent="0.25">
      <c r="B857" t="s">
        <v>8</v>
      </c>
      <c r="C857" t="s">
        <v>923</v>
      </c>
      <c r="D857" t="s">
        <v>18</v>
      </c>
      <c r="E857" t="s">
        <v>924</v>
      </c>
      <c r="F857">
        <v>100</v>
      </c>
      <c r="G857" s="6">
        <v>48200</v>
      </c>
      <c r="H857" s="3">
        <v>108.86526041666667</v>
      </c>
    </row>
    <row r="858" spans="2:8" x14ac:dyDescent="0.25">
      <c r="B858" t="s">
        <v>8</v>
      </c>
      <c r="C858" t="s">
        <v>2379</v>
      </c>
      <c r="D858" t="s">
        <v>25</v>
      </c>
      <c r="E858" t="s">
        <v>162</v>
      </c>
      <c r="F858">
        <v>982</v>
      </c>
      <c r="G858" s="6">
        <v>48118</v>
      </c>
      <c r="H858" s="3">
        <v>986.36749999999995</v>
      </c>
    </row>
    <row r="859" spans="2:8" x14ac:dyDescent="0.25">
      <c r="B859" t="s">
        <v>8</v>
      </c>
      <c r="C859" t="s">
        <v>3161</v>
      </c>
      <c r="D859" t="s">
        <v>18</v>
      </c>
      <c r="E859" t="s">
        <v>3162</v>
      </c>
      <c r="F859">
        <v>100</v>
      </c>
      <c r="G859" s="6">
        <v>48000</v>
      </c>
      <c r="H859" s="3">
        <v>101.43190476190478</v>
      </c>
    </row>
    <row r="860" spans="2:8" x14ac:dyDescent="0.25">
      <c r="B860" t="s">
        <v>8</v>
      </c>
      <c r="C860" t="s">
        <v>4073</v>
      </c>
      <c r="D860" t="s">
        <v>24</v>
      </c>
      <c r="E860" t="s">
        <v>4074</v>
      </c>
      <c r="F860">
        <v>1000</v>
      </c>
      <c r="G860" s="6">
        <v>48000</v>
      </c>
      <c r="H860" s="3">
        <v>998.77500000000009</v>
      </c>
    </row>
    <row r="861" spans="2:8" x14ac:dyDescent="0.25">
      <c r="B861" t="s">
        <v>8</v>
      </c>
      <c r="C861" t="s">
        <v>608</v>
      </c>
      <c r="D861" t="s">
        <v>24</v>
      </c>
      <c r="E861" t="s">
        <v>249</v>
      </c>
      <c r="F861">
        <v>1000</v>
      </c>
      <c r="G861" s="6">
        <v>48000</v>
      </c>
      <c r="H861" s="3">
        <v>1007.1555555555556</v>
      </c>
    </row>
    <row r="862" spans="2:8" x14ac:dyDescent="0.25">
      <c r="B862" t="s">
        <v>8</v>
      </c>
      <c r="C862" t="s">
        <v>1692</v>
      </c>
      <c r="D862" t="s">
        <v>33</v>
      </c>
      <c r="E862" t="s">
        <v>1693</v>
      </c>
      <c r="F862">
        <v>100</v>
      </c>
      <c r="G862" s="6">
        <v>48000</v>
      </c>
      <c r="H862" s="3">
        <v>53.27</v>
      </c>
    </row>
    <row r="863" spans="2:8" x14ac:dyDescent="0.25">
      <c r="B863" t="s">
        <v>8</v>
      </c>
      <c r="C863" t="s">
        <v>1182</v>
      </c>
      <c r="D863" t="s">
        <v>25</v>
      </c>
      <c r="E863" t="s">
        <v>1183</v>
      </c>
      <c r="F863">
        <v>995</v>
      </c>
      <c r="G863" s="6">
        <v>47760</v>
      </c>
      <c r="H863" s="3">
        <v>985.12477941176462</v>
      </c>
    </row>
    <row r="864" spans="2:8" x14ac:dyDescent="0.25">
      <c r="B864" t="s">
        <v>8</v>
      </c>
      <c r="C864" t="s">
        <v>475</v>
      </c>
      <c r="D864" t="s">
        <v>33</v>
      </c>
      <c r="E864" t="s">
        <v>476</v>
      </c>
      <c r="F864">
        <v>99.3</v>
      </c>
      <c r="G864" s="6">
        <v>47664</v>
      </c>
      <c r="H864" s="3">
        <v>88.042865126676602</v>
      </c>
    </row>
    <row r="865" spans="2:8" x14ac:dyDescent="0.25">
      <c r="B865" t="s">
        <v>8</v>
      </c>
      <c r="C865" t="s">
        <v>736</v>
      </c>
      <c r="D865" t="s">
        <v>18</v>
      </c>
      <c r="E865" t="s">
        <v>737</v>
      </c>
      <c r="F865">
        <v>100</v>
      </c>
      <c r="G865" s="6">
        <v>47500</v>
      </c>
      <c r="H865" s="3">
        <v>99.698793103448281</v>
      </c>
    </row>
    <row r="866" spans="2:8" x14ac:dyDescent="0.25">
      <c r="B866" t="s">
        <v>8</v>
      </c>
      <c r="C866" t="s">
        <v>1304</v>
      </c>
      <c r="D866" t="s">
        <v>33</v>
      </c>
      <c r="E866" t="s">
        <v>1305</v>
      </c>
      <c r="F866">
        <v>100</v>
      </c>
      <c r="G866" s="6">
        <v>47500</v>
      </c>
      <c r="H866" s="3">
        <v>92.267499999999998</v>
      </c>
    </row>
    <row r="867" spans="2:8" x14ac:dyDescent="0.25">
      <c r="B867" t="s">
        <v>8</v>
      </c>
      <c r="C867" t="s">
        <v>945</v>
      </c>
      <c r="D867" t="s">
        <v>18</v>
      </c>
      <c r="E867" t="s">
        <v>36</v>
      </c>
      <c r="F867" t="s">
        <v>4479</v>
      </c>
      <c r="G867" s="6">
        <v>47051.159999999996</v>
      </c>
      <c r="H867" s="3">
        <v>1045.4451736111112</v>
      </c>
    </row>
    <row r="868" spans="2:8" x14ac:dyDescent="0.25">
      <c r="B868" t="s">
        <v>8</v>
      </c>
      <c r="C868" t="s">
        <v>69</v>
      </c>
      <c r="D868" t="s">
        <v>25</v>
      </c>
      <c r="E868" t="s">
        <v>70</v>
      </c>
      <c r="F868">
        <v>825</v>
      </c>
      <c r="G868" s="6">
        <v>47025</v>
      </c>
      <c r="H868" s="3">
        <v>950.78807692307691</v>
      </c>
    </row>
    <row r="869" spans="2:8" x14ac:dyDescent="0.25">
      <c r="B869" t="s">
        <v>8</v>
      </c>
      <c r="C869" t="s">
        <v>2256</v>
      </c>
      <c r="D869" t="s">
        <v>45</v>
      </c>
      <c r="E869" t="s">
        <v>211</v>
      </c>
      <c r="F869">
        <v>100</v>
      </c>
      <c r="G869" s="6">
        <v>47000</v>
      </c>
      <c r="H869" s="3">
        <v>104.02</v>
      </c>
    </row>
    <row r="870" spans="2:8" x14ac:dyDescent="0.25">
      <c r="B870" t="s">
        <v>8</v>
      </c>
      <c r="C870" t="s">
        <v>2823</v>
      </c>
      <c r="D870" t="s">
        <v>24</v>
      </c>
      <c r="E870" t="s">
        <v>2822</v>
      </c>
      <c r="F870">
        <v>940</v>
      </c>
      <c r="G870" s="6">
        <v>47000</v>
      </c>
      <c r="H870" s="3">
        <v>799.4</v>
      </c>
    </row>
    <row r="871" spans="2:8" x14ac:dyDescent="0.25">
      <c r="B871" t="s">
        <v>8</v>
      </c>
      <c r="C871" t="s">
        <v>2538</v>
      </c>
      <c r="D871" t="s">
        <v>45</v>
      </c>
      <c r="E871" t="s">
        <v>1635</v>
      </c>
      <c r="F871">
        <v>1000</v>
      </c>
      <c r="G871" s="6">
        <v>47000</v>
      </c>
      <c r="H871" s="3">
        <v>880.1</v>
      </c>
    </row>
    <row r="872" spans="2:8" x14ac:dyDescent="0.25">
      <c r="B872" t="s">
        <v>8</v>
      </c>
      <c r="C872" t="s">
        <v>1660</v>
      </c>
      <c r="D872" t="s">
        <v>18</v>
      </c>
      <c r="E872" t="s">
        <v>274</v>
      </c>
      <c r="F872">
        <v>100</v>
      </c>
      <c r="G872" s="6">
        <v>47000</v>
      </c>
      <c r="H872" s="3">
        <v>85.65</v>
      </c>
    </row>
    <row r="873" spans="2:8" x14ac:dyDescent="0.25">
      <c r="B873" t="s">
        <v>8</v>
      </c>
      <c r="C873" t="s">
        <v>1257</v>
      </c>
      <c r="D873" t="s">
        <v>25</v>
      </c>
      <c r="E873" t="s">
        <v>1258</v>
      </c>
      <c r="F873">
        <v>1000</v>
      </c>
      <c r="G873" s="6">
        <v>47000</v>
      </c>
      <c r="H873" s="3">
        <v>1018.6662643678161</v>
      </c>
    </row>
    <row r="874" spans="2:8" x14ac:dyDescent="0.25">
      <c r="B874" t="s">
        <v>8</v>
      </c>
      <c r="C874" t="s">
        <v>3501</v>
      </c>
      <c r="D874" t="s">
        <v>18</v>
      </c>
      <c r="E874" t="s">
        <v>762</v>
      </c>
      <c r="F874">
        <v>100</v>
      </c>
      <c r="G874" s="6">
        <v>47000</v>
      </c>
      <c r="H874" s="3">
        <v>96.559999999999988</v>
      </c>
    </row>
    <row r="875" spans="2:8" x14ac:dyDescent="0.25">
      <c r="B875" t="s">
        <v>8</v>
      </c>
      <c r="C875" t="s">
        <v>913</v>
      </c>
      <c r="D875" t="s">
        <v>18</v>
      </c>
      <c r="E875" t="s">
        <v>914</v>
      </c>
      <c r="F875">
        <v>100</v>
      </c>
      <c r="G875" s="6">
        <v>46800</v>
      </c>
      <c r="H875" s="3">
        <v>101.31529970760235</v>
      </c>
    </row>
    <row r="876" spans="2:8" x14ac:dyDescent="0.25">
      <c r="B876" t="s">
        <v>8</v>
      </c>
      <c r="C876" t="s">
        <v>4507</v>
      </c>
      <c r="D876" t="s">
        <v>45</v>
      </c>
      <c r="E876" t="s">
        <v>3834</v>
      </c>
      <c r="F876" t="s">
        <v>4479</v>
      </c>
      <c r="G876" s="6">
        <v>46683</v>
      </c>
      <c r="H876" s="3">
        <v>103.74</v>
      </c>
    </row>
    <row r="877" spans="2:8" x14ac:dyDescent="0.25">
      <c r="B877" t="s">
        <v>8</v>
      </c>
      <c r="C877" t="s">
        <v>839</v>
      </c>
      <c r="D877" t="s">
        <v>18</v>
      </c>
      <c r="E877" t="s">
        <v>840</v>
      </c>
      <c r="F877">
        <v>100</v>
      </c>
      <c r="G877" s="6">
        <v>46600</v>
      </c>
      <c r="H877" s="3">
        <v>62.68822121237158</v>
      </c>
    </row>
    <row r="878" spans="2:8" x14ac:dyDescent="0.25">
      <c r="B878" t="s">
        <v>8</v>
      </c>
      <c r="C878" t="s">
        <v>1139</v>
      </c>
      <c r="D878" t="s">
        <v>18</v>
      </c>
      <c r="E878" t="s">
        <v>251</v>
      </c>
      <c r="F878" t="s">
        <v>4479</v>
      </c>
      <c r="G878" s="6">
        <v>46507.210000000006</v>
      </c>
      <c r="H878" s="3">
        <v>100.87600961538462</v>
      </c>
    </row>
    <row r="879" spans="2:8" x14ac:dyDescent="0.25">
      <c r="B879" t="s">
        <v>8</v>
      </c>
      <c r="C879" t="s">
        <v>522</v>
      </c>
      <c r="D879" t="s">
        <v>18</v>
      </c>
      <c r="E879" t="s">
        <v>523</v>
      </c>
      <c r="F879" t="s">
        <v>4479</v>
      </c>
      <c r="G879" s="6">
        <v>46501.61</v>
      </c>
      <c r="H879" s="3">
        <v>1010.7778835227273</v>
      </c>
    </row>
    <row r="880" spans="2:8" x14ac:dyDescent="0.25">
      <c r="B880" t="s">
        <v>8</v>
      </c>
      <c r="C880" t="s">
        <v>1439</v>
      </c>
      <c r="D880" t="s">
        <v>18</v>
      </c>
      <c r="E880" t="s">
        <v>1440</v>
      </c>
      <c r="F880">
        <v>100</v>
      </c>
      <c r="G880" s="6">
        <v>46300</v>
      </c>
      <c r="H880" s="3">
        <v>48.327781456953645</v>
      </c>
    </row>
    <row r="881" spans="2:8" x14ac:dyDescent="0.25">
      <c r="B881" t="s">
        <v>8</v>
      </c>
      <c r="C881" t="s">
        <v>2797</v>
      </c>
      <c r="D881" t="s">
        <v>25</v>
      </c>
      <c r="E881" t="s">
        <v>2796</v>
      </c>
      <c r="F881">
        <v>1000</v>
      </c>
      <c r="G881" s="6">
        <v>46000</v>
      </c>
      <c r="H881" s="3">
        <v>997.65804347826077</v>
      </c>
    </row>
    <row r="882" spans="2:8" x14ac:dyDescent="0.25">
      <c r="B882" t="s">
        <v>8</v>
      </c>
      <c r="C882" t="s">
        <v>3482</v>
      </c>
      <c r="D882" t="s">
        <v>25</v>
      </c>
      <c r="E882" t="s">
        <v>3481</v>
      </c>
      <c r="F882">
        <v>1000</v>
      </c>
      <c r="G882" s="6">
        <v>46000</v>
      </c>
      <c r="H882" s="3">
        <v>984.30749999999989</v>
      </c>
    </row>
    <row r="883" spans="2:8" x14ac:dyDescent="0.25">
      <c r="B883" t="s">
        <v>8</v>
      </c>
      <c r="C883" t="s">
        <v>2770</v>
      </c>
      <c r="D883" t="s">
        <v>16</v>
      </c>
      <c r="E883" t="s">
        <v>1087</v>
      </c>
      <c r="F883">
        <v>100</v>
      </c>
      <c r="G883" s="6">
        <v>46000</v>
      </c>
      <c r="H883" s="3">
        <v>105.66499999999999</v>
      </c>
    </row>
    <row r="884" spans="2:8" x14ac:dyDescent="0.25">
      <c r="B884" t="s">
        <v>8</v>
      </c>
      <c r="C884" t="s">
        <v>941</v>
      </c>
      <c r="D884" t="s">
        <v>25</v>
      </c>
      <c r="E884" t="s">
        <v>942</v>
      </c>
      <c r="F884">
        <v>1000</v>
      </c>
      <c r="G884" s="6">
        <v>46000</v>
      </c>
      <c r="H884" s="3">
        <v>890.82318452380957</v>
      </c>
    </row>
    <row r="885" spans="2:8" x14ac:dyDescent="0.25">
      <c r="B885" t="s">
        <v>8</v>
      </c>
      <c r="C885" t="s">
        <v>3174</v>
      </c>
      <c r="D885" t="s">
        <v>33</v>
      </c>
      <c r="E885" t="s">
        <v>3175</v>
      </c>
      <c r="F885">
        <v>100</v>
      </c>
      <c r="G885" s="6">
        <v>45900</v>
      </c>
      <c r="H885" s="3">
        <v>100.43058103975535</v>
      </c>
    </row>
    <row r="886" spans="2:8" x14ac:dyDescent="0.25">
      <c r="B886" t="s">
        <v>8</v>
      </c>
      <c r="C886" t="s">
        <v>3054</v>
      </c>
      <c r="D886" t="s">
        <v>25</v>
      </c>
      <c r="E886" t="s">
        <v>3055</v>
      </c>
      <c r="F886">
        <v>995</v>
      </c>
      <c r="G886" s="6">
        <v>45770</v>
      </c>
      <c r="H886" s="3">
        <v>996.31130434782608</v>
      </c>
    </row>
    <row r="887" spans="2:8" x14ac:dyDescent="0.25">
      <c r="B887" t="s">
        <v>8</v>
      </c>
      <c r="C887" t="s">
        <v>816</v>
      </c>
      <c r="D887" t="s">
        <v>18</v>
      </c>
      <c r="E887" t="s">
        <v>618</v>
      </c>
      <c r="F887">
        <v>100</v>
      </c>
      <c r="G887" s="6">
        <v>45700</v>
      </c>
      <c r="H887" s="3">
        <v>98.28</v>
      </c>
    </row>
    <row r="888" spans="2:8" x14ac:dyDescent="0.25">
      <c r="B888" t="s">
        <v>8</v>
      </c>
      <c r="C888" t="s">
        <v>925</v>
      </c>
      <c r="D888" t="s">
        <v>18</v>
      </c>
      <c r="E888" t="s">
        <v>693</v>
      </c>
      <c r="F888">
        <v>100</v>
      </c>
      <c r="G888" s="6">
        <v>45500</v>
      </c>
      <c r="H888" s="3">
        <v>99.907065151515141</v>
      </c>
    </row>
    <row r="889" spans="2:8" x14ac:dyDescent="0.25">
      <c r="B889" t="s">
        <v>8</v>
      </c>
      <c r="C889" t="s">
        <v>1699</v>
      </c>
      <c r="D889" t="s">
        <v>23</v>
      </c>
      <c r="E889" t="s">
        <v>1142</v>
      </c>
      <c r="F889" t="s">
        <v>4479</v>
      </c>
      <c r="G889" s="6">
        <v>45327.5</v>
      </c>
      <c r="H889" s="3">
        <v>79.720757575757588</v>
      </c>
    </row>
    <row r="890" spans="2:8" x14ac:dyDescent="0.25">
      <c r="B890" t="s">
        <v>8</v>
      </c>
      <c r="C890" t="s">
        <v>1161</v>
      </c>
      <c r="D890" t="s">
        <v>18</v>
      </c>
      <c r="E890" t="s">
        <v>1162</v>
      </c>
      <c r="F890">
        <v>100</v>
      </c>
      <c r="G890" s="6">
        <v>45200</v>
      </c>
      <c r="H890" s="3">
        <v>98.627621545121542</v>
      </c>
    </row>
    <row r="891" spans="2:8" x14ac:dyDescent="0.25">
      <c r="B891" t="s">
        <v>8</v>
      </c>
      <c r="C891" t="s">
        <v>2405</v>
      </c>
      <c r="D891" t="s">
        <v>18</v>
      </c>
      <c r="E891" t="s">
        <v>2406</v>
      </c>
      <c r="F891">
        <v>100</v>
      </c>
      <c r="G891" s="6">
        <v>45000</v>
      </c>
      <c r="H891" s="3">
        <v>99.08497252747253</v>
      </c>
    </row>
    <row r="892" spans="2:8" x14ac:dyDescent="0.25">
      <c r="B892" t="s">
        <v>8</v>
      </c>
      <c r="C892" t="s">
        <v>3881</v>
      </c>
      <c r="D892" t="s">
        <v>33</v>
      </c>
      <c r="E892" t="s">
        <v>308</v>
      </c>
      <c r="F892">
        <v>1000</v>
      </c>
      <c r="G892" s="6">
        <v>45000</v>
      </c>
      <c r="H892" s="3">
        <v>1018.3333333333334</v>
      </c>
    </row>
    <row r="893" spans="2:8" x14ac:dyDescent="0.25">
      <c r="B893" t="s">
        <v>8</v>
      </c>
      <c r="C893" t="s">
        <v>1170</v>
      </c>
      <c r="D893" t="s">
        <v>45</v>
      </c>
      <c r="E893" t="s">
        <v>211</v>
      </c>
      <c r="F893">
        <v>1000</v>
      </c>
      <c r="G893" s="6">
        <v>45000</v>
      </c>
      <c r="H893" s="3">
        <v>1011.57</v>
      </c>
    </row>
    <row r="894" spans="2:8" x14ac:dyDescent="0.25">
      <c r="B894" t="s">
        <v>8</v>
      </c>
      <c r="C894" t="s">
        <v>368</v>
      </c>
      <c r="D894" t="s">
        <v>18</v>
      </c>
      <c r="E894" t="s">
        <v>369</v>
      </c>
      <c r="F894">
        <v>100</v>
      </c>
      <c r="G894" s="6">
        <v>45000</v>
      </c>
      <c r="H894" s="3">
        <v>117.18249999999999</v>
      </c>
    </row>
    <row r="895" spans="2:8" x14ac:dyDescent="0.25">
      <c r="B895" t="s">
        <v>8</v>
      </c>
      <c r="C895" t="s">
        <v>1365</v>
      </c>
      <c r="D895" t="s">
        <v>25</v>
      </c>
      <c r="E895" t="s">
        <v>1366</v>
      </c>
      <c r="F895">
        <v>1000</v>
      </c>
      <c r="G895" s="6">
        <v>45000</v>
      </c>
      <c r="H895" s="3">
        <v>701.78</v>
      </c>
    </row>
    <row r="896" spans="2:8" x14ac:dyDescent="0.25">
      <c r="B896" t="s">
        <v>8</v>
      </c>
      <c r="C896" t="s">
        <v>3938</v>
      </c>
      <c r="D896" t="s">
        <v>24</v>
      </c>
      <c r="E896" t="s">
        <v>708</v>
      </c>
      <c r="F896">
        <v>1000</v>
      </c>
      <c r="G896" s="6">
        <v>45000</v>
      </c>
      <c r="H896" s="3">
        <v>963.86699999999996</v>
      </c>
    </row>
    <row r="897" spans="2:8" x14ac:dyDescent="0.25">
      <c r="B897" t="s">
        <v>8</v>
      </c>
      <c r="C897" t="s">
        <v>831</v>
      </c>
      <c r="D897" t="s">
        <v>17</v>
      </c>
      <c r="E897" t="s">
        <v>832</v>
      </c>
      <c r="F897">
        <v>100</v>
      </c>
      <c r="G897" s="6">
        <v>45000</v>
      </c>
      <c r="H897" s="3">
        <v>99.222222222222214</v>
      </c>
    </row>
    <row r="898" spans="2:8" x14ac:dyDescent="0.25">
      <c r="B898" t="s">
        <v>8</v>
      </c>
      <c r="C898" t="s">
        <v>1158</v>
      </c>
      <c r="D898" t="s">
        <v>17</v>
      </c>
      <c r="E898" t="s">
        <v>1159</v>
      </c>
      <c r="F898">
        <v>100</v>
      </c>
      <c r="G898" s="6">
        <v>45000</v>
      </c>
      <c r="H898" s="3">
        <v>100.22166666666668</v>
      </c>
    </row>
    <row r="899" spans="2:8" x14ac:dyDescent="0.25">
      <c r="B899" t="s">
        <v>8</v>
      </c>
      <c r="C899" t="s">
        <v>595</v>
      </c>
      <c r="D899" t="s">
        <v>25</v>
      </c>
      <c r="E899" t="s">
        <v>596</v>
      </c>
      <c r="F899">
        <v>1000</v>
      </c>
      <c r="G899" s="6">
        <v>45000</v>
      </c>
      <c r="H899" s="3">
        <v>873.10249999999996</v>
      </c>
    </row>
    <row r="900" spans="2:8" x14ac:dyDescent="0.25">
      <c r="B900" t="s">
        <v>8</v>
      </c>
      <c r="C900" t="s">
        <v>688</v>
      </c>
      <c r="D900" t="s">
        <v>28</v>
      </c>
      <c r="E900" t="s">
        <v>336</v>
      </c>
      <c r="F900">
        <v>1000</v>
      </c>
      <c r="G900" s="6">
        <v>45000</v>
      </c>
      <c r="H900" s="3">
        <v>1013.9416666666666</v>
      </c>
    </row>
    <row r="901" spans="2:8" x14ac:dyDescent="0.25">
      <c r="B901" t="s">
        <v>8</v>
      </c>
      <c r="C901" t="s">
        <v>3895</v>
      </c>
      <c r="D901" t="s">
        <v>33</v>
      </c>
      <c r="E901" t="s">
        <v>589</v>
      </c>
      <c r="F901">
        <v>100</v>
      </c>
      <c r="G901" s="6">
        <v>44900</v>
      </c>
      <c r="H901" s="3">
        <v>98.274928366762182</v>
      </c>
    </row>
    <row r="902" spans="2:8" x14ac:dyDescent="0.25">
      <c r="B902" t="s">
        <v>8</v>
      </c>
      <c r="C902" t="s">
        <v>1102</v>
      </c>
      <c r="D902" t="s">
        <v>26</v>
      </c>
      <c r="E902" t="s">
        <v>607</v>
      </c>
      <c r="F902" t="s">
        <v>4479</v>
      </c>
      <c r="G902" s="6">
        <v>44413.39</v>
      </c>
      <c r="H902" s="3">
        <v>1170.5149999999999</v>
      </c>
    </row>
    <row r="903" spans="2:8" x14ac:dyDescent="0.25">
      <c r="B903" t="s">
        <v>8</v>
      </c>
      <c r="C903" t="s">
        <v>1661</v>
      </c>
      <c r="D903" t="s">
        <v>17</v>
      </c>
      <c r="E903" t="s">
        <v>1662</v>
      </c>
      <c r="F903">
        <v>98.5</v>
      </c>
      <c r="G903" s="6">
        <v>44325</v>
      </c>
      <c r="H903" s="3">
        <v>83.004999999999995</v>
      </c>
    </row>
    <row r="904" spans="2:8" x14ac:dyDescent="0.25">
      <c r="B904" t="s">
        <v>8</v>
      </c>
      <c r="C904" t="s">
        <v>1548</v>
      </c>
      <c r="D904" t="s">
        <v>45</v>
      </c>
      <c r="E904" t="s">
        <v>78</v>
      </c>
      <c r="F904" t="s">
        <v>4479</v>
      </c>
      <c r="G904" s="6">
        <v>44278.58</v>
      </c>
      <c r="H904" s="3">
        <v>1029.7366000000002</v>
      </c>
    </row>
    <row r="905" spans="2:8" x14ac:dyDescent="0.25">
      <c r="B905" t="s">
        <v>8</v>
      </c>
      <c r="C905" t="s">
        <v>3890</v>
      </c>
      <c r="D905" t="s">
        <v>18</v>
      </c>
      <c r="E905" t="s">
        <v>3891</v>
      </c>
      <c r="F905">
        <v>1000</v>
      </c>
      <c r="G905" s="6">
        <v>44000</v>
      </c>
      <c r="H905" s="3">
        <v>545.38853658536584</v>
      </c>
    </row>
    <row r="906" spans="2:8" x14ac:dyDescent="0.25">
      <c r="B906" t="s">
        <v>8</v>
      </c>
      <c r="C906" t="s">
        <v>1289</v>
      </c>
      <c r="D906" t="s">
        <v>25</v>
      </c>
      <c r="E906" t="s">
        <v>1290</v>
      </c>
      <c r="F906">
        <v>1000</v>
      </c>
      <c r="G906" s="6">
        <v>44000</v>
      </c>
      <c r="H906" s="3">
        <v>1010.3230844155845</v>
      </c>
    </row>
    <row r="907" spans="2:8" x14ac:dyDescent="0.25">
      <c r="B907" t="s">
        <v>8</v>
      </c>
      <c r="C907" t="s">
        <v>812</v>
      </c>
      <c r="D907" t="s">
        <v>17</v>
      </c>
      <c r="E907" t="s">
        <v>227</v>
      </c>
      <c r="F907">
        <v>100</v>
      </c>
      <c r="G907" s="6">
        <v>44000</v>
      </c>
      <c r="H907" s="3">
        <v>104.51532871972319</v>
      </c>
    </row>
    <row r="908" spans="2:8" x14ac:dyDescent="0.25">
      <c r="B908" t="s">
        <v>8</v>
      </c>
      <c r="C908" t="s">
        <v>2714</v>
      </c>
      <c r="D908" t="s">
        <v>24</v>
      </c>
      <c r="E908" t="s">
        <v>2715</v>
      </c>
      <c r="F908">
        <v>1000</v>
      </c>
      <c r="G908" s="6">
        <v>44000</v>
      </c>
      <c r="H908" s="3">
        <v>1004.5841666666666</v>
      </c>
    </row>
    <row r="909" spans="2:8" x14ac:dyDescent="0.25">
      <c r="B909" t="s">
        <v>8</v>
      </c>
      <c r="C909" t="s">
        <v>1244</v>
      </c>
      <c r="D909" t="s">
        <v>36</v>
      </c>
      <c r="E909" t="s">
        <v>930</v>
      </c>
      <c r="F909">
        <v>100</v>
      </c>
      <c r="G909" s="6">
        <v>43800</v>
      </c>
      <c r="H909" s="3">
        <v>95.799314516129044</v>
      </c>
    </row>
    <row r="910" spans="2:8" x14ac:dyDescent="0.25">
      <c r="B910" t="s">
        <v>8</v>
      </c>
      <c r="C910" t="s">
        <v>3882</v>
      </c>
      <c r="D910" t="s">
        <v>18</v>
      </c>
      <c r="E910" t="s">
        <v>3883</v>
      </c>
      <c r="F910">
        <v>100</v>
      </c>
      <c r="G910" s="6">
        <v>43700</v>
      </c>
      <c r="H910" s="3">
        <v>84.835078581871343</v>
      </c>
    </row>
    <row r="911" spans="2:8" x14ac:dyDescent="0.25">
      <c r="B911" t="s">
        <v>8</v>
      </c>
      <c r="C911" t="s">
        <v>2868</v>
      </c>
      <c r="D911" t="s">
        <v>36</v>
      </c>
      <c r="E911" t="s">
        <v>1125</v>
      </c>
      <c r="F911">
        <v>100</v>
      </c>
      <c r="G911" s="6">
        <v>43500</v>
      </c>
      <c r="H911" s="3">
        <v>91.712462686567164</v>
      </c>
    </row>
    <row r="912" spans="2:8" x14ac:dyDescent="0.25">
      <c r="B912" t="s">
        <v>8</v>
      </c>
      <c r="C912" t="s">
        <v>3884</v>
      </c>
      <c r="D912" t="s">
        <v>17</v>
      </c>
      <c r="E912" t="s">
        <v>182</v>
      </c>
      <c r="F912">
        <v>100</v>
      </c>
      <c r="G912" s="6">
        <v>43100</v>
      </c>
      <c r="H912" s="3">
        <v>100.63999999999999</v>
      </c>
    </row>
    <row r="913" spans="2:8" x14ac:dyDescent="0.25">
      <c r="B913" t="s">
        <v>8</v>
      </c>
      <c r="C913" t="s">
        <v>1382</v>
      </c>
      <c r="D913" t="s">
        <v>46</v>
      </c>
      <c r="E913" t="s">
        <v>1383</v>
      </c>
      <c r="F913">
        <v>100</v>
      </c>
      <c r="G913" s="6">
        <v>43000</v>
      </c>
      <c r="H913" s="3">
        <v>103.94</v>
      </c>
    </row>
    <row r="914" spans="2:8" x14ac:dyDescent="0.25">
      <c r="B914" t="s">
        <v>8</v>
      </c>
      <c r="C914" t="s">
        <v>228</v>
      </c>
      <c r="D914" t="s">
        <v>25</v>
      </c>
      <c r="E914" t="s">
        <v>229</v>
      </c>
      <c r="F914">
        <v>1000</v>
      </c>
      <c r="G914" s="6">
        <v>43000</v>
      </c>
      <c r="H914" s="3">
        <v>999.47171249999997</v>
      </c>
    </row>
    <row r="915" spans="2:8" x14ac:dyDescent="0.25">
      <c r="B915" t="s">
        <v>8</v>
      </c>
      <c r="C915" t="s">
        <v>2328</v>
      </c>
      <c r="D915" t="s">
        <v>46</v>
      </c>
      <c r="E915" t="s">
        <v>36</v>
      </c>
      <c r="F915">
        <v>100</v>
      </c>
      <c r="G915" s="6">
        <v>43000</v>
      </c>
      <c r="H915" s="3">
        <v>102.82</v>
      </c>
    </row>
    <row r="916" spans="2:8" x14ac:dyDescent="0.25">
      <c r="B916" t="s">
        <v>8</v>
      </c>
      <c r="C916" t="s">
        <v>1702</v>
      </c>
      <c r="D916" t="s">
        <v>33</v>
      </c>
      <c r="E916" t="s">
        <v>518</v>
      </c>
      <c r="F916">
        <v>100</v>
      </c>
      <c r="G916" s="6">
        <v>42500</v>
      </c>
      <c r="H916" s="3">
        <v>60.046634615384619</v>
      </c>
    </row>
    <row r="917" spans="2:8" x14ac:dyDescent="0.25">
      <c r="B917" t="s">
        <v>8</v>
      </c>
      <c r="C917" t="s">
        <v>3129</v>
      </c>
      <c r="D917" t="s">
        <v>17</v>
      </c>
      <c r="E917" t="s">
        <v>3130</v>
      </c>
      <c r="F917" t="s">
        <v>4479</v>
      </c>
      <c r="G917" s="6">
        <v>42467.399999999994</v>
      </c>
      <c r="H917" s="3">
        <v>224.75017543859653</v>
      </c>
    </row>
    <row r="918" spans="2:8" x14ac:dyDescent="0.25">
      <c r="B918" t="s">
        <v>8</v>
      </c>
      <c r="C918" t="s">
        <v>769</v>
      </c>
      <c r="D918" t="s">
        <v>33</v>
      </c>
      <c r="E918" t="s">
        <v>770</v>
      </c>
      <c r="F918">
        <v>100</v>
      </c>
      <c r="G918" s="6">
        <v>42300</v>
      </c>
      <c r="H918" s="3">
        <v>86.482770270270265</v>
      </c>
    </row>
    <row r="919" spans="2:8" x14ac:dyDescent="0.25">
      <c r="B919" t="s">
        <v>8</v>
      </c>
      <c r="C919" t="s">
        <v>1738</v>
      </c>
      <c r="D919" t="s">
        <v>33</v>
      </c>
      <c r="E919" t="s">
        <v>1739</v>
      </c>
      <c r="F919">
        <v>100</v>
      </c>
      <c r="G919" s="6">
        <v>42200</v>
      </c>
      <c r="H919" s="3">
        <v>52.164285714285711</v>
      </c>
    </row>
    <row r="920" spans="2:8" x14ac:dyDescent="0.25">
      <c r="B920" t="s">
        <v>8</v>
      </c>
      <c r="C920" t="s">
        <v>4022</v>
      </c>
      <c r="D920" t="s">
        <v>17</v>
      </c>
      <c r="E920" t="s">
        <v>313</v>
      </c>
      <c r="F920">
        <v>100</v>
      </c>
      <c r="G920" s="6">
        <v>42000</v>
      </c>
      <c r="H920" s="3">
        <v>85.759714285714281</v>
      </c>
    </row>
    <row r="921" spans="2:8" x14ac:dyDescent="0.25">
      <c r="B921" t="s">
        <v>8</v>
      </c>
      <c r="C921" t="s">
        <v>1689</v>
      </c>
      <c r="D921" t="s">
        <v>24</v>
      </c>
      <c r="E921" t="s">
        <v>1690</v>
      </c>
      <c r="F921">
        <v>1000</v>
      </c>
      <c r="G921" s="6">
        <v>42000</v>
      </c>
      <c r="H921" s="3">
        <v>469.3075</v>
      </c>
    </row>
    <row r="922" spans="2:8" x14ac:dyDescent="0.25">
      <c r="B922" t="s">
        <v>8</v>
      </c>
      <c r="C922" t="s">
        <v>1131</v>
      </c>
      <c r="D922" t="s">
        <v>30</v>
      </c>
      <c r="E922" t="s">
        <v>1132</v>
      </c>
      <c r="F922">
        <v>1000</v>
      </c>
      <c r="G922" s="6">
        <v>42000</v>
      </c>
      <c r="H922" s="3">
        <v>941.6148648648649</v>
      </c>
    </row>
    <row r="923" spans="2:8" x14ac:dyDescent="0.25">
      <c r="B923" t="s">
        <v>8</v>
      </c>
      <c r="C923" t="s">
        <v>1620</v>
      </c>
      <c r="D923" t="s">
        <v>36</v>
      </c>
      <c r="E923" t="s">
        <v>1136</v>
      </c>
      <c r="F923">
        <v>100</v>
      </c>
      <c r="G923" s="6">
        <v>42000</v>
      </c>
      <c r="H923" s="3">
        <v>77.805909090909097</v>
      </c>
    </row>
    <row r="924" spans="2:8" x14ac:dyDescent="0.25">
      <c r="B924" t="s">
        <v>8</v>
      </c>
      <c r="C924" t="s">
        <v>4531</v>
      </c>
      <c r="D924" t="s">
        <v>36</v>
      </c>
      <c r="E924" t="s">
        <v>66</v>
      </c>
      <c r="F924">
        <v>1000</v>
      </c>
      <c r="G924" s="6">
        <v>42000</v>
      </c>
      <c r="H924" s="3">
        <v>1034.6152380952381</v>
      </c>
    </row>
    <row r="925" spans="2:8" x14ac:dyDescent="0.25">
      <c r="B925" t="s">
        <v>8</v>
      </c>
      <c r="C925" t="s">
        <v>3500</v>
      </c>
      <c r="D925" t="s">
        <v>18</v>
      </c>
      <c r="E925" t="s">
        <v>1208</v>
      </c>
      <c r="F925" t="s">
        <v>4479</v>
      </c>
      <c r="G925" s="6">
        <v>41870</v>
      </c>
      <c r="H925" s="3">
        <v>83.74</v>
      </c>
    </row>
    <row r="926" spans="2:8" x14ac:dyDescent="0.25">
      <c r="B926" t="s">
        <v>8</v>
      </c>
      <c r="C926" t="s">
        <v>1043</v>
      </c>
      <c r="D926" t="s">
        <v>18</v>
      </c>
      <c r="E926" t="s">
        <v>1044</v>
      </c>
      <c r="F926">
        <v>100</v>
      </c>
      <c r="G926" s="6">
        <v>41500</v>
      </c>
      <c r="H926" s="3">
        <v>63.995961538461536</v>
      </c>
    </row>
    <row r="927" spans="2:8" x14ac:dyDescent="0.25">
      <c r="B927" t="s">
        <v>8</v>
      </c>
      <c r="C927" t="s">
        <v>3885</v>
      </c>
      <c r="D927" t="s">
        <v>33</v>
      </c>
      <c r="E927" t="s">
        <v>3886</v>
      </c>
      <c r="F927">
        <v>100</v>
      </c>
      <c r="G927" s="6">
        <v>41500</v>
      </c>
      <c r="H927" s="3">
        <v>104.19321960297766</v>
      </c>
    </row>
    <row r="928" spans="2:8" x14ac:dyDescent="0.25">
      <c r="B928" t="s">
        <v>8</v>
      </c>
      <c r="C928" t="s">
        <v>2258</v>
      </c>
      <c r="D928" t="s">
        <v>46</v>
      </c>
      <c r="E928" t="s">
        <v>1605</v>
      </c>
      <c r="F928">
        <v>100</v>
      </c>
      <c r="G928" s="6">
        <v>41500</v>
      </c>
      <c r="H928" s="3">
        <v>93.594999999999999</v>
      </c>
    </row>
    <row r="929" spans="2:8" x14ac:dyDescent="0.25">
      <c r="B929" t="s">
        <v>8</v>
      </c>
      <c r="C929" t="s">
        <v>3887</v>
      </c>
      <c r="D929" t="s">
        <v>18</v>
      </c>
      <c r="E929" t="s">
        <v>3888</v>
      </c>
      <c r="F929">
        <v>100</v>
      </c>
      <c r="G929" s="6">
        <v>41400</v>
      </c>
      <c r="H929" s="3">
        <v>102.14</v>
      </c>
    </row>
    <row r="930" spans="2:8" x14ac:dyDescent="0.25">
      <c r="B930" t="s">
        <v>8</v>
      </c>
      <c r="C930" t="s">
        <v>1393</v>
      </c>
      <c r="D930" t="s">
        <v>45</v>
      </c>
      <c r="E930" t="s">
        <v>471</v>
      </c>
      <c r="F930">
        <v>100</v>
      </c>
      <c r="G930" s="6">
        <v>41200</v>
      </c>
      <c r="H930" s="3">
        <v>100.09100000000001</v>
      </c>
    </row>
    <row r="931" spans="2:8" x14ac:dyDescent="0.25">
      <c r="B931" t="s">
        <v>8</v>
      </c>
      <c r="C931" t="s">
        <v>1547</v>
      </c>
      <c r="D931" t="s">
        <v>18</v>
      </c>
      <c r="E931" t="s">
        <v>575</v>
      </c>
      <c r="F931" t="s">
        <v>4479</v>
      </c>
      <c r="G931" s="6">
        <v>41004</v>
      </c>
      <c r="H931" s="3">
        <v>102.86</v>
      </c>
    </row>
    <row r="932" spans="2:8" x14ac:dyDescent="0.25">
      <c r="B932" t="s">
        <v>8</v>
      </c>
      <c r="C932" t="s">
        <v>3109</v>
      </c>
      <c r="D932" t="s">
        <v>24</v>
      </c>
      <c r="E932" t="s">
        <v>3110</v>
      </c>
      <c r="F932">
        <v>1000</v>
      </c>
      <c r="G932" s="6">
        <v>41000</v>
      </c>
      <c r="H932" s="3">
        <v>1000.5808455882352</v>
      </c>
    </row>
    <row r="933" spans="2:8" x14ac:dyDescent="0.25">
      <c r="B933" t="s">
        <v>8</v>
      </c>
      <c r="C933" t="s">
        <v>1037</v>
      </c>
      <c r="D933" t="s">
        <v>45</v>
      </c>
      <c r="E933" t="s">
        <v>1038</v>
      </c>
      <c r="F933">
        <v>100</v>
      </c>
      <c r="G933" s="6">
        <v>41000</v>
      </c>
      <c r="H933" s="3">
        <v>96.053715277777783</v>
      </c>
    </row>
    <row r="934" spans="2:8" x14ac:dyDescent="0.25">
      <c r="B934" t="s">
        <v>8</v>
      </c>
      <c r="C934" t="s">
        <v>2894</v>
      </c>
      <c r="D934" t="s">
        <v>20</v>
      </c>
      <c r="E934" t="s">
        <v>2893</v>
      </c>
      <c r="F934">
        <v>1000</v>
      </c>
      <c r="G934" s="6">
        <v>41000</v>
      </c>
      <c r="H934" s="3">
        <v>1014.3202419354839</v>
      </c>
    </row>
    <row r="935" spans="2:8" x14ac:dyDescent="0.25">
      <c r="B935" t="s">
        <v>8</v>
      </c>
      <c r="C935" t="s">
        <v>3438</v>
      </c>
      <c r="D935" t="s">
        <v>25</v>
      </c>
      <c r="E935" t="s">
        <v>243</v>
      </c>
      <c r="F935">
        <v>1000</v>
      </c>
      <c r="G935" s="6">
        <v>41000</v>
      </c>
      <c r="H935" s="3">
        <v>898.55566666666664</v>
      </c>
    </row>
    <row r="936" spans="2:8" x14ac:dyDescent="0.25">
      <c r="B936" t="s">
        <v>8</v>
      </c>
      <c r="C936" t="s">
        <v>761</v>
      </c>
      <c r="D936" t="s">
        <v>36</v>
      </c>
      <c r="E936" t="s">
        <v>762</v>
      </c>
      <c r="F936">
        <v>100</v>
      </c>
      <c r="G936" s="6">
        <v>41000</v>
      </c>
      <c r="H936" s="3">
        <v>91.365000000000009</v>
      </c>
    </row>
    <row r="937" spans="2:8" x14ac:dyDescent="0.25">
      <c r="B937" t="s">
        <v>8</v>
      </c>
      <c r="C937" t="s">
        <v>472</v>
      </c>
      <c r="D937" t="s">
        <v>25</v>
      </c>
      <c r="E937" t="s">
        <v>473</v>
      </c>
      <c r="F937">
        <v>1000</v>
      </c>
      <c r="G937" s="6">
        <v>41000</v>
      </c>
      <c r="H937" s="3">
        <v>1003.4654320987653</v>
      </c>
    </row>
    <row r="938" spans="2:8" x14ac:dyDescent="0.25">
      <c r="B938" t="s">
        <v>8</v>
      </c>
      <c r="C938" t="s">
        <v>885</v>
      </c>
      <c r="D938" t="s">
        <v>31</v>
      </c>
      <c r="E938" t="s">
        <v>886</v>
      </c>
      <c r="F938">
        <v>1000</v>
      </c>
      <c r="G938" s="6">
        <v>41000</v>
      </c>
      <c r="H938" s="3">
        <v>899.86</v>
      </c>
    </row>
    <row r="939" spans="2:8" x14ac:dyDescent="0.25">
      <c r="B939" t="s">
        <v>8</v>
      </c>
      <c r="C939" t="s">
        <v>3328</v>
      </c>
      <c r="D939" t="s">
        <v>17</v>
      </c>
      <c r="E939" t="s">
        <v>3329</v>
      </c>
      <c r="F939">
        <v>98</v>
      </c>
      <c r="G939" s="6">
        <v>40670</v>
      </c>
      <c r="H939" s="3">
        <v>91.387499999999989</v>
      </c>
    </row>
    <row r="940" spans="2:8" x14ac:dyDescent="0.25">
      <c r="B940" t="s">
        <v>8</v>
      </c>
      <c r="C940" t="s">
        <v>2726</v>
      </c>
      <c r="D940" t="s">
        <v>33</v>
      </c>
      <c r="E940" t="s">
        <v>2727</v>
      </c>
      <c r="F940">
        <v>100</v>
      </c>
      <c r="G940" s="6">
        <v>40500</v>
      </c>
      <c r="H940" s="3">
        <v>101.85576923076923</v>
      </c>
    </row>
    <row r="941" spans="2:8" x14ac:dyDescent="0.25">
      <c r="B941" t="s">
        <v>8</v>
      </c>
      <c r="C941" t="s">
        <v>1486</v>
      </c>
      <c r="D941" t="s">
        <v>18</v>
      </c>
      <c r="E941" t="s">
        <v>1487</v>
      </c>
      <c r="F941">
        <v>100</v>
      </c>
      <c r="G941" s="6">
        <v>40500</v>
      </c>
      <c r="H941" s="3">
        <v>68.209009009009023</v>
      </c>
    </row>
    <row r="942" spans="2:8" x14ac:dyDescent="0.25">
      <c r="B942" t="s">
        <v>8</v>
      </c>
      <c r="C942" t="s">
        <v>745</v>
      </c>
      <c r="D942" t="s">
        <v>18</v>
      </c>
      <c r="E942" t="s">
        <v>746</v>
      </c>
      <c r="F942" t="s">
        <v>4479</v>
      </c>
      <c r="G942" s="6">
        <v>40320.92</v>
      </c>
      <c r="H942" s="3">
        <v>1007.9074666666666</v>
      </c>
    </row>
    <row r="943" spans="2:8" x14ac:dyDescent="0.25">
      <c r="B943" t="s">
        <v>8</v>
      </c>
      <c r="C943" t="s">
        <v>883</v>
      </c>
      <c r="D943" t="s">
        <v>25</v>
      </c>
      <c r="E943" t="s">
        <v>884</v>
      </c>
      <c r="F943" t="s">
        <v>4479</v>
      </c>
      <c r="G943" s="6">
        <v>40232.1</v>
      </c>
      <c r="H943" s="3">
        <v>883.22</v>
      </c>
    </row>
    <row r="944" spans="2:8" x14ac:dyDescent="0.25">
      <c r="B944" t="s">
        <v>8</v>
      </c>
      <c r="C944" t="s">
        <v>2603</v>
      </c>
      <c r="D944" t="s">
        <v>18</v>
      </c>
      <c r="E944" t="s">
        <v>1767</v>
      </c>
      <c r="F944">
        <v>100</v>
      </c>
      <c r="G944" s="6">
        <v>40200</v>
      </c>
      <c r="H944" s="3">
        <v>100.09666666666665</v>
      </c>
    </row>
    <row r="945" spans="2:8" x14ac:dyDescent="0.25">
      <c r="B945" t="s">
        <v>8</v>
      </c>
      <c r="C945" t="s">
        <v>2629</v>
      </c>
      <c r="D945" t="s">
        <v>30</v>
      </c>
      <c r="E945" t="s">
        <v>2628</v>
      </c>
      <c r="F945" t="s">
        <v>4479</v>
      </c>
      <c r="G945" s="6">
        <v>40134.1</v>
      </c>
      <c r="H945" s="3">
        <v>802.68200000000002</v>
      </c>
    </row>
    <row r="946" spans="2:8" x14ac:dyDescent="0.25">
      <c r="B946" t="s">
        <v>8</v>
      </c>
      <c r="C946" t="s">
        <v>2517</v>
      </c>
      <c r="D946" t="s">
        <v>18</v>
      </c>
      <c r="E946" t="s">
        <v>470</v>
      </c>
      <c r="F946">
        <v>1000</v>
      </c>
      <c r="G946" s="6">
        <v>40000</v>
      </c>
      <c r="H946" s="3">
        <v>1051.8200000000002</v>
      </c>
    </row>
    <row r="947" spans="2:8" x14ac:dyDescent="0.25">
      <c r="B947" t="s">
        <v>8</v>
      </c>
      <c r="C947" t="s">
        <v>4495</v>
      </c>
      <c r="D947" t="s">
        <v>24</v>
      </c>
      <c r="E947" t="s">
        <v>529</v>
      </c>
      <c r="F947">
        <v>1000</v>
      </c>
      <c r="G947" s="6">
        <v>40000</v>
      </c>
      <c r="H947" s="3">
        <v>870.08999999999992</v>
      </c>
    </row>
    <row r="948" spans="2:8" x14ac:dyDescent="0.25">
      <c r="B948" t="s">
        <v>8</v>
      </c>
      <c r="C948" t="s">
        <v>3894</v>
      </c>
      <c r="D948" t="s">
        <v>45</v>
      </c>
      <c r="E948" t="s">
        <v>1201</v>
      </c>
      <c r="F948">
        <v>100</v>
      </c>
      <c r="G948" s="6">
        <v>40000</v>
      </c>
      <c r="H948" s="3">
        <v>97.28</v>
      </c>
    </row>
    <row r="949" spans="2:8" x14ac:dyDescent="0.25">
      <c r="B949" t="s">
        <v>8</v>
      </c>
      <c r="C949" t="s">
        <v>3892</v>
      </c>
      <c r="D949" t="s">
        <v>24</v>
      </c>
      <c r="E949" t="s">
        <v>3893</v>
      </c>
      <c r="F949">
        <v>1000</v>
      </c>
      <c r="G949" s="6">
        <v>40000</v>
      </c>
      <c r="H949" s="3">
        <v>1003.81</v>
      </c>
    </row>
    <row r="950" spans="2:8" x14ac:dyDescent="0.25">
      <c r="B950" t="s">
        <v>8</v>
      </c>
      <c r="C950" t="s">
        <v>2273</v>
      </c>
      <c r="D950" t="s">
        <v>46</v>
      </c>
      <c r="E950" t="s">
        <v>2274</v>
      </c>
      <c r="F950">
        <v>100</v>
      </c>
      <c r="G950" s="6">
        <v>40000</v>
      </c>
      <c r="H950" s="3">
        <v>88.438333333333333</v>
      </c>
    </row>
    <row r="951" spans="2:8" x14ac:dyDescent="0.25">
      <c r="B951" t="s">
        <v>8</v>
      </c>
      <c r="C951" t="s">
        <v>2856</v>
      </c>
      <c r="D951" t="s">
        <v>45</v>
      </c>
      <c r="E951" t="s">
        <v>470</v>
      </c>
      <c r="F951">
        <v>1000</v>
      </c>
      <c r="G951" s="6">
        <v>40000</v>
      </c>
      <c r="H951" s="3">
        <v>1056.07125</v>
      </c>
    </row>
    <row r="952" spans="2:8" x14ac:dyDescent="0.25">
      <c r="B952" t="s">
        <v>8</v>
      </c>
      <c r="C952" t="s">
        <v>2506</v>
      </c>
      <c r="D952" t="s">
        <v>25</v>
      </c>
      <c r="E952" t="s">
        <v>2505</v>
      </c>
      <c r="F952">
        <v>1000</v>
      </c>
      <c r="G952" s="6">
        <v>40000</v>
      </c>
      <c r="H952" s="3">
        <v>1018.3834482758621</v>
      </c>
    </row>
    <row r="953" spans="2:8" x14ac:dyDescent="0.25">
      <c r="B953" t="s">
        <v>8</v>
      </c>
      <c r="C953" t="s">
        <v>3412</v>
      </c>
      <c r="D953" t="s">
        <v>30</v>
      </c>
      <c r="E953" t="s">
        <v>68</v>
      </c>
      <c r="F953">
        <v>1000</v>
      </c>
      <c r="G953" s="6">
        <v>40000</v>
      </c>
      <c r="H953" s="3">
        <v>1019.68</v>
      </c>
    </row>
    <row r="954" spans="2:8" x14ac:dyDescent="0.25">
      <c r="B954" t="s">
        <v>8</v>
      </c>
      <c r="C954" t="s">
        <v>1196</v>
      </c>
      <c r="D954" t="s">
        <v>18</v>
      </c>
      <c r="E954" t="s">
        <v>922</v>
      </c>
      <c r="F954">
        <v>100</v>
      </c>
      <c r="G954" s="6">
        <v>40000</v>
      </c>
      <c r="H954" s="3">
        <v>101.005</v>
      </c>
    </row>
    <row r="955" spans="2:8" x14ac:dyDescent="0.25">
      <c r="B955" t="s">
        <v>8</v>
      </c>
      <c r="C955" t="s">
        <v>825</v>
      </c>
      <c r="D955" t="s">
        <v>18</v>
      </c>
      <c r="E955" t="s">
        <v>826</v>
      </c>
      <c r="F955">
        <v>100</v>
      </c>
      <c r="G955" s="6">
        <v>40000</v>
      </c>
      <c r="H955" s="3">
        <v>93.583520531400978</v>
      </c>
    </row>
    <row r="956" spans="2:8" x14ac:dyDescent="0.25">
      <c r="B956" t="s">
        <v>8</v>
      </c>
      <c r="C956" t="s">
        <v>3097</v>
      </c>
      <c r="D956" t="s">
        <v>24</v>
      </c>
      <c r="F956">
        <v>1000</v>
      </c>
      <c r="G956" s="6">
        <v>40000</v>
      </c>
      <c r="H956" s="3">
        <v>995.66</v>
      </c>
    </row>
    <row r="957" spans="2:8" x14ac:dyDescent="0.25">
      <c r="B957" t="s">
        <v>8</v>
      </c>
      <c r="C957" t="s">
        <v>1015</v>
      </c>
      <c r="D957" t="s">
        <v>17</v>
      </c>
      <c r="E957" t="s">
        <v>1016</v>
      </c>
      <c r="F957">
        <v>100</v>
      </c>
      <c r="G957" s="6">
        <v>40000</v>
      </c>
      <c r="H957" s="3">
        <v>99.884333333333316</v>
      </c>
    </row>
    <row r="958" spans="2:8" x14ac:dyDescent="0.25">
      <c r="B958" t="s">
        <v>8</v>
      </c>
      <c r="C958" t="s">
        <v>2706</v>
      </c>
      <c r="D958" t="s">
        <v>45</v>
      </c>
      <c r="E958" t="s">
        <v>807</v>
      </c>
      <c r="F958">
        <v>100</v>
      </c>
      <c r="G958" s="6">
        <v>40000</v>
      </c>
      <c r="H958" s="3">
        <v>69.526666666666657</v>
      </c>
    </row>
    <row r="959" spans="2:8" x14ac:dyDescent="0.25">
      <c r="B959" t="s">
        <v>8</v>
      </c>
      <c r="C959" t="s">
        <v>1141</v>
      </c>
      <c r="D959" t="s">
        <v>18</v>
      </c>
      <c r="E959" t="s">
        <v>1142</v>
      </c>
      <c r="F959">
        <v>100</v>
      </c>
      <c r="G959" s="6">
        <v>40000</v>
      </c>
      <c r="H959" s="3">
        <v>99.932222222222222</v>
      </c>
    </row>
    <row r="960" spans="2:8" x14ac:dyDescent="0.25">
      <c r="B960" t="s">
        <v>8</v>
      </c>
      <c r="C960" t="s">
        <v>1338</v>
      </c>
      <c r="D960" t="s">
        <v>18</v>
      </c>
      <c r="E960" t="s">
        <v>1339</v>
      </c>
      <c r="F960">
        <v>100</v>
      </c>
      <c r="G960" s="6">
        <v>40000</v>
      </c>
      <c r="H960" s="3">
        <v>98.94</v>
      </c>
    </row>
    <row r="961" spans="2:8" x14ac:dyDescent="0.25">
      <c r="B961" t="s">
        <v>8</v>
      </c>
      <c r="C961" t="s">
        <v>878</v>
      </c>
      <c r="D961" t="s">
        <v>18</v>
      </c>
      <c r="E961" t="s">
        <v>879</v>
      </c>
      <c r="F961">
        <v>100</v>
      </c>
      <c r="G961" s="6">
        <v>40000</v>
      </c>
      <c r="H961" s="3">
        <v>103.25812500000001</v>
      </c>
    </row>
    <row r="962" spans="2:8" x14ac:dyDescent="0.25">
      <c r="B962" t="s">
        <v>8</v>
      </c>
      <c r="C962" t="s">
        <v>3072</v>
      </c>
      <c r="D962" t="s">
        <v>33</v>
      </c>
      <c r="F962">
        <v>1000</v>
      </c>
      <c r="G962" s="6">
        <v>40000</v>
      </c>
      <c r="H962" s="3">
        <v>989.38333333333333</v>
      </c>
    </row>
    <row r="963" spans="2:8" x14ac:dyDescent="0.25">
      <c r="B963" t="s">
        <v>8</v>
      </c>
      <c r="C963" t="s">
        <v>2917</v>
      </c>
      <c r="D963" t="s">
        <v>36</v>
      </c>
      <c r="E963" t="s">
        <v>2916</v>
      </c>
      <c r="F963">
        <v>1000</v>
      </c>
      <c r="G963" s="6">
        <v>40000</v>
      </c>
      <c r="H963" s="3">
        <v>915.62333333333333</v>
      </c>
    </row>
    <row r="964" spans="2:8" x14ac:dyDescent="0.25">
      <c r="B964" t="s">
        <v>8</v>
      </c>
      <c r="C964" t="s">
        <v>1455</v>
      </c>
      <c r="D964" t="s">
        <v>33</v>
      </c>
      <c r="E964" t="s">
        <v>1456</v>
      </c>
      <c r="F964">
        <v>100</v>
      </c>
      <c r="G964" s="6">
        <v>40000</v>
      </c>
      <c r="H964" s="3">
        <v>81.826666666666668</v>
      </c>
    </row>
    <row r="965" spans="2:8" x14ac:dyDescent="0.25">
      <c r="B965" t="s">
        <v>8</v>
      </c>
      <c r="C965" t="s">
        <v>1413</v>
      </c>
      <c r="D965" t="s">
        <v>18</v>
      </c>
      <c r="E965" t="s">
        <v>1414</v>
      </c>
      <c r="F965">
        <v>100</v>
      </c>
      <c r="G965" s="6">
        <v>39900</v>
      </c>
      <c r="H965" s="3">
        <v>35.71</v>
      </c>
    </row>
    <row r="966" spans="2:8" x14ac:dyDescent="0.25">
      <c r="B966" t="s">
        <v>8</v>
      </c>
      <c r="C966" t="s">
        <v>917</v>
      </c>
      <c r="D966" t="s">
        <v>25</v>
      </c>
      <c r="E966" t="s">
        <v>918</v>
      </c>
      <c r="F966">
        <v>993</v>
      </c>
      <c r="G966" s="6">
        <v>39720</v>
      </c>
      <c r="H966" s="3">
        <v>921.62333333333333</v>
      </c>
    </row>
    <row r="967" spans="2:8" x14ac:dyDescent="0.25">
      <c r="B967" t="s">
        <v>8</v>
      </c>
      <c r="C967" t="s">
        <v>2803</v>
      </c>
      <c r="D967" t="s">
        <v>26</v>
      </c>
      <c r="E967" t="s">
        <v>78</v>
      </c>
      <c r="F967" t="s">
        <v>4479</v>
      </c>
      <c r="G967" s="6">
        <v>39608.94</v>
      </c>
      <c r="H967" s="3">
        <v>1200.2709090909091</v>
      </c>
    </row>
    <row r="968" spans="2:8" x14ac:dyDescent="0.25">
      <c r="B968" t="s">
        <v>8</v>
      </c>
      <c r="C968" t="s">
        <v>3896</v>
      </c>
      <c r="D968" t="s">
        <v>18</v>
      </c>
      <c r="E968" t="s">
        <v>3897</v>
      </c>
      <c r="F968">
        <v>100</v>
      </c>
      <c r="G968" s="6">
        <v>39500</v>
      </c>
      <c r="H968" s="3">
        <v>43.313670886075954</v>
      </c>
    </row>
    <row r="969" spans="2:8" x14ac:dyDescent="0.25">
      <c r="B969" t="s">
        <v>8</v>
      </c>
      <c r="C969" t="s">
        <v>560</v>
      </c>
      <c r="D969" t="s">
        <v>18</v>
      </c>
      <c r="E969" t="s">
        <v>561</v>
      </c>
      <c r="F969" t="s">
        <v>4479</v>
      </c>
      <c r="G969" s="6">
        <v>39245.5</v>
      </c>
      <c r="H969" s="3">
        <v>70.471931818181815</v>
      </c>
    </row>
    <row r="970" spans="2:8" x14ac:dyDescent="0.25">
      <c r="B970" t="s">
        <v>8</v>
      </c>
      <c r="C970" t="s">
        <v>1107</v>
      </c>
      <c r="D970" t="s">
        <v>18</v>
      </c>
      <c r="E970" t="s">
        <v>1108</v>
      </c>
      <c r="F970">
        <v>100</v>
      </c>
      <c r="G970" s="6">
        <v>39100</v>
      </c>
      <c r="H970" s="3">
        <v>97.863534798534801</v>
      </c>
    </row>
    <row r="971" spans="2:8" x14ac:dyDescent="0.25">
      <c r="B971" t="s">
        <v>8</v>
      </c>
      <c r="C971" t="s">
        <v>3617</v>
      </c>
      <c r="D971" t="s">
        <v>18</v>
      </c>
      <c r="E971" t="s">
        <v>3616</v>
      </c>
      <c r="F971">
        <v>100</v>
      </c>
      <c r="G971" s="6">
        <v>39000</v>
      </c>
      <c r="H971" s="3">
        <v>96.221666666666678</v>
      </c>
    </row>
    <row r="972" spans="2:8" x14ac:dyDescent="0.25">
      <c r="B972" t="s">
        <v>8</v>
      </c>
      <c r="C972" t="s">
        <v>477</v>
      </c>
      <c r="D972" t="s">
        <v>17</v>
      </c>
      <c r="E972" t="s">
        <v>478</v>
      </c>
      <c r="F972">
        <v>100</v>
      </c>
      <c r="G972" s="6">
        <v>39000</v>
      </c>
      <c r="H972" s="3">
        <v>93.48</v>
      </c>
    </row>
    <row r="973" spans="2:8" x14ac:dyDescent="0.25">
      <c r="B973" t="s">
        <v>8</v>
      </c>
      <c r="C973" t="s">
        <v>2631</v>
      </c>
      <c r="D973" t="s">
        <v>27</v>
      </c>
      <c r="E973" t="s">
        <v>2630</v>
      </c>
      <c r="F973">
        <v>1000</v>
      </c>
      <c r="G973" s="6">
        <v>39000</v>
      </c>
      <c r="H973" s="3">
        <v>828.6</v>
      </c>
    </row>
    <row r="974" spans="2:8" x14ac:dyDescent="0.25">
      <c r="B974" t="s">
        <v>8</v>
      </c>
      <c r="C974" t="s">
        <v>4262</v>
      </c>
      <c r="D974" t="s">
        <v>17</v>
      </c>
      <c r="E974" t="s">
        <v>764</v>
      </c>
      <c r="F974">
        <v>100</v>
      </c>
      <c r="G974" s="6">
        <v>39000</v>
      </c>
      <c r="H974" s="3">
        <v>87.187147058823527</v>
      </c>
    </row>
    <row r="975" spans="2:8" x14ac:dyDescent="0.25">
      <c r="B975" t="s">
        <v>8</v>
      </c>
      <c r="C975" t="s">
        <v>1395</v>
      </c>
      <c r="D975" t="s">
        <v>25</v>
      </c>
      <c r="E975" t="s">
        <v>229</v>
      </c>
      <c r="F975">
        <v>1000</v>
      </c>
      <c r="G975" s="6">
        <v>39000</v>
      </c>
      <c r="H975" s="3">
        <v>1013.605</v>
      </c>
    </row>
    <row r="976" spans="2:8" x14ac:dyDescent="0.25">
      <c r="B976" t="s">
        <v>8</v>
      </c>
      <c r="C976" t="s">
        <v>837</v>
      </c>
      <c r="D976" t="s">
        <v>18</v>
      </c>
      <c r="E976" t="s">
        <v>838</v>
      </c>
      <c r="F976">
        <v>100</v>
      </c>
      <c r="G976" s="6">
        <v>38700</v>
      </c>
      <c r="H976" s="3">
        <v>85.195181107954539</v>
      </c>
    </row>
    <row r="977" spans="2:8" x14ac:dyDescent="0.25">
      <c r="B977" t="s">
        <v>8</v>
      </c>
      <c r="C977" t="s">
        <v>2259</v>
      </c>
      <c r="D977" t="s">
        <v>24</v>
      </c>
      <c r="E977" t="s">
        <v>1165</v>
      </c>
      <c r="F977" t="s">
        <v>4479</v>
      </c>
      <c r="G977" s="6">
        <v>38651.199999999997</v>
      </c>
      <c r="H977" s="3">
        <v>366.69749999999999</v>
      </c>
    </row>
    <row r="978" spans="2:8" x14ac:dyDescent="0.25">
      <c r="B978" t="s">
        <v>8</v>
      </c>
      <c r="C978" t="s">
        <v>4193</v>
      </c>
      <c r="D978" t="s">
        <v>33</v>
      </c>
      <c r="E978" t="s">
        <v>4194</v>
      </c>
      <c r="F978">
        <v>99.85</v>
      </c>
      <c r="G978" s="6">
        <v>38641.949999999997</v>
      </c>
      <c r="H978" s="3">
        <v>59.933143322475573</v>
      </c>
    </row>
    <row r="979" spans="2:8" x14ac:dyDescent="0.25">
      <c r="B979" t="s">
        <v>8</v>
      </c>
      <c r="C979" t="s">
        <v>1128</v>
      </c>
      <c r="D979" t="s">
        <v>17</v>
      </c>
      <c r="E979" t="s">
        <v>1129</v>
      </c>
      <c r="F979">
        <v>100</v>
      </c>
      <c r="G979" s="6">
        <v>38500</v>
      </c>
      <c r="H979" s="3">
        <v>94.015737704918024</v>
      </c>
    </row>
    <row r="980" spans="2:8" x14ac:dyDescent="0.25">
      <c r="B980" t="s">
        <v>8</v>
      </c>
      <c r="C980" t="s">
        <v>973</v>
      </c>
      <c r="D980" t="s">
        <v>18</v>
      </c>
      <c r="E980" t="s">
        <v>974</v>
      </c>
      <c r="F980">
        <v>100</v>
      </c>
      <c r="G980" s="6">
        <v>38200</v>
      </c>
      <c r="H980" s="3">
        <v>93.809621951219526</v>
      </c>
    </row>
    <row r="981" spans="2:8" x14ac:dyDescent="0.25">
      <c r="B981" t="s">
        <v>8</v>
      </c>
      <c r="C981" t="s">
        <v>1143</v>
      </c>
      <c r="D981" t="s">
        <v>18</v>
      </c>
      <c r="E981" t="s">
        <v>1144</v>
      </c>
      <c r="F981" t="s">
        <v>4479</v>
      </c>
      <c r="G981" s="6">
        <v>38064.5</v>
      </c>
      <c r="H981" s="3">
        <v>101.25842857142857</v>
      </c>
    </row>
    <row r="982" spans="2:8" x14ac:dyDescent="0.25">
      <c r="B982" t="s">
        <v>8</v>
      </c>
      <c r="C982" t="s">
        <v>1481</v>
      </c>
      <c r="D982" t="s">
        <v>23</v>
      </c>
      <c r="E982" t="s">
        <v>150</v>
      </c>
      <c r="F982" t="s">
        <v>4479</v>
      </c>
      <c r="G982" s="6">
        <v>38022.5</v>
      </c>
      <c r="H982" s="3">
        <v>50.833333333333336</v>
      </c>
    </row>
    <row r="983" spans="2:8" x14ac:dyDescent="0.25">
      <c r="B983" t="s">
        <v>8</v>
      </c>
      <c r="C983" t="s">
        <v>1076</v>
      </c>
      <c r="D983" t="s">
        <v>17</v>
      </c>
      <c r="E983" t="s">
        <v>1077</v>
      </c>
      <c r="F983">
        <v>1000</v>
      </c>
      <c r="G983" s="6">
        <v>38000</v>
      </c>
      <c r="H983" s="3">
        <v>1015.9433333333333</v>
      </c>
    </row>
    <row r="984" spans="2:8" x14ac:dyDescent="0.25">
      <c r="B984" t="s">
        <v>8</v>
      </c>
      <c r="C984" t="s">
        <v>3900</v>
      </c>
      <c r="D984" t="s">
        <v>25</v>
      </c>
      <c r="E984" t="s">
        <v>576</v>
      </c>
      <c r="F984">
        <v>1000</v>
      </c>
      <c r="G984" s="6">
        <v>38000</v>
      </c>
      <c r="H984" s="3">
        <v>972.5233333333332</v>
      </c>
    </row>
    <row r="985" spans="2:8" x14ac:dyDescent="0.25">
      <c r="B985" t="s">
        <v>8</v>
      </c>
      <c r="C985" t="s">
        <v>1206</v>
      </c>
      <c r="D985" t="s">
        <v>24</v>
      </c>
      <c r="E985" t="s">
        <v>1207</v>
      </c>
      <c r="F985">
        <v>1000</v>
      </c>
      <c r="G985" s="6">
        <v>38000</v>
      </c>
      <c r="H985" s="3">
        <v>889.89177777777775</v>
      </c>
    </row>
    <row r="986" spans="2:8" x14ac:dyDescent="0.25">
      <c r="B986" t="s">
        <v>8</v>
      </c>
      <c r="C986" t="s">
        <v>1500</v>
      </c>
      <c r="D986" t="s">
        <v>24</v>
      </c>
      <c r="E986" t="s">
        <v>1501</v>
      </c>
      <c r="F986">
        <v>1000</v>
      </c>
      <c r="G986" s="6">
        <v>38000</v>
      </c>
      <c r="H986" s="3">
        <v>932.44133333333332</v>
      </c>
    </row>
    <row r="987" spans="2:8" x14ac:dyDescent="0.25">
      <c r="B987" t="s">
        <v>8</v>
      </c>
      <c r="C987" t="s">
        <v>2786</v>
      </c>
      <c r="D987" t="s">
        <v>25</v>
      </c>
      <c r="E987" t="s">
        <v>2785</v>
      </c>
      <c r="F987">
        <v>1000</v>
      </c>
      <c r="G987" s="6">
        <v>38000</v>
      </c>
      <c r="H987" s="3">
        <v>972.69</v>
      </c>
    </row>
    <row r="988" spans="2:8" x14ac:dyDescent="0.25">
      <c r="B988" t="s">
        <v>8</v>
      </c>
      <c r="C988" t="s">
        <v>681</v>
      </c>
      <c r="D988" t="s">
        <v>18</v>
      </c>
      <c r="E988" t="s">
        <v>682</v>
      </c>
      <c r="F988">
        <v>100</v>
      </c>
      <c r="G988" s="6">
        <v>38000</v>
      </c>
      <c r="H988" s="3">
        <v>96.826999999999998</v>
      </c>
    </row>
    <row r="989" spans="2:8" x14ac:dyDescent="0.25">
      <c r="B989" t="s">
        <v>8</v>
      </c>
      <c r="C989" t="s">
        <v>2265</v>
      </c>
      <c r="D989" t="s">
        <v>25</v>
      </c>
      <c r="E989" t="s">
        <v>2266</v>
      </c>
      <c r="F989">
        <v>1000</v>
      </c>
      <c r="G989" s="6">
        <v>38000</v>
      </c>
      <c r="H989" s="3">
        <v>982.01874999999995</v>
      </c>
    </row>
    <row r="990" spans="2:8" x14ac:dyDescent="0.25">
      <c r="B990" t="s">
        <v>8</v>
      </c>
      <c r="C990" t="s">
        <v>1277</v>
      </c>
      <c r="D990" t="s">
        <v>18</v>
      </c>
      <c r="E990" t="s">
        <v>1278</v>
      </c>
      <c r="F990">
        <v>100</v>
      </c>
      <c r="G990" s="6">
        <v>37800</v>
      </c>
      <c r="H990" s="3">
        <v>97.306666666666672</v>
      </c>
    </row>
    <row r="991" spans="2:8" x14ac:dyDescent="0.25">
      <c r="B991" t="s">
        <v>8</v>
      </c>
      <c r="C991" t="s">
        <v>325</v>
      </c>
      <c r="D991" t="s">
        <v>33</v>
      </c>
      <c r="E991" t="s">
        <v>326</v>
      </c>
      <c r="F991">
        <v>100</v>
      </c>
      <c r="G991" s="6">
        <v>37500</v>
      </c>
      <c r="H991" s="3">
        <v>99.206547619047612</v>
      </c>
    </row>
    <row r="992" spans="2:8" x14ac:dyDescent="0.25">
      <c r="B992" t="s">
        <v>8</v>
      </c>
      <c r="C992" t="s">
        <v>2332</v>
      </c>
      <c r="D992" t="s">
        <v>18</v>
      </c>
      <c r="E992" t="s">
        <v>316</v>
      </c>
      <c r="F992">
        <v>100</v>
      </c>
      <c r="G992" s="6">
        <v>37400</v>
      </c>
      <c r="H992" s="3">
        <v>100.90733870967742</v>
      </c>
    </row>
    <row r="993" spans="2:8" x14ac:dyDescent="0.25">
      <c r="B993" t="s">
        <v>8</v>
      </c>
      <c r="C993" t="s">
        <v>1267</v>
      </c>
      <c r="D993" t="s">
        <v>18</v>
      </c>
      <c r="E993" t="s">
        <v>1268</v>
      </c>
      <c r="F993">
        <v>100</v>
      </c>
      <c r="G993" s="6">
        <v>37400</v>
      </c>
      <c r="H993" s="3">
        <v>97.030040310077524</v>
      </c>
    </row>
    <row r="994" spans="2:8" x14ac:dyDescent="0.25">
      <c r="B994" t="s">
        <v>8</v>
      </c>
      <c r="C994" t="s">
        <v>2872</v>
      </c>
      <c r="D994" t="s">
        <v>33</v>
      </c>
      <c r="E994" t="s">
        <v>575</v>
      </c>
      <c r="F994">
        <v>100</v>
      </c>
      <c r="G994" s="6">
        <v>37000</v>
      </c>
      <c r="H994" s="3">
        <v>99.3</v>
      </c>
    </row>
    <row r="995" spans="2:8" x14ac:dyDescent="0.25">
      <c r="B995" t="s">
        <v>8</v>
      </c>
      <c r="C995" t="s">
        <v>4032</v>
      </c>
      <c r="D995" t="s">
        <v>24</v>
      </c>
      <c r="E995" t="s">
        <v>131</v>
      </c>
      <c r="F995">
        <v>1000</v>
      </c>
      <c r="G995" s="6">
        <v>37000</v>
      </c>
      <c r="H995" s="3">
        <v>1006.8999255952381</v>
      </c>
    </row>
    <row r="996" spans="2:8" x14ac:dyDescent="0.25">
      <c r="B996" t="s">
        <v>8</v>
      </c>
      <c r="C996" t="s">
        <v>597</v>
      </c>
      <c r="D996" t="s">
        <v>46</v>
      </c>
      <c r="E996" t="s">
        <v>598</v>
      </c>
      <c r="F996">
        <v>100</v>
      </c>
      <c r="G996" s="6">
        <v>37000</v>
      </c>
      <c r="H996" s="3">
        <v>94.753571428571433</v>
      </c>
    </row>
    <row r="997" spans="2:8" x14ac:dyDescent="0.25">
      <c r="B997" t="s">
        <v>8</v>
      </c>
      <c r="C997" t="s">
        <v>404</v>
      </c>
      <c r="D997" t="s">
        <v>36</v>
      </c>
      <c r="E997" t="s">
        <v>405</v>
      </c>
      <c r="F997">
        <v>1000</v>
      </c>
      <c r="G997" s="6">
        <v>37000</v>
      </c>
      <c r="H997" s="3">
        <v>1005.0477777777778</v>
      </c>
    </row>
    <row r="998" spans="2:8" x14ac:dyDescent="0.25">
      <c r="B998" t="s">
        <v>8</v>
      </c>
      <c r="C998" t="s">
        <v>999</v>
      </c>
      <c r="D998" t="s">
        <v>24</v>
      </c>
      <c r="E998" t="s">
        <v>1000</v>
      </c>
      <c r="F998">
        <v>1000</v>
      </c>
      <c r="G998" s="6">
        <v>37000</v>
      </c>
      <c r="H998" s="3">
        <v>1007.1949999999999</v>
      </c>
    </row>
    <row r="999" spans="2:8" x14ac:dyDescent="0.25">
      <c r="B999" t="s">
        <v>8</v>
      </c>
      <c r="C999" t="s">
        <v>3898</v>
      </c>
      <c r="D999" t="s">
        <v>18</v>
      </c>
      <c r="E999" t="s">
        <v>3899</v>
      </c>
      <c r="F999">
        <v>100</v>
      </c>
      <c r="G999" s="6">
        <v>37000</v>
      </c>
      <c r="H999" s="3">
        <v>97.11</v>
      </c>
    </row>
    <row r="1000" spans="2:8" x14ac:dyDescent="0.25">
      <c r="B1000" t="s">
        <v>8</v>
      </c>
      <c r="C1000" t="s">
        <v>1570</v>
      </c>
      <c r="D1000" t="s">
        <v>18</v>
      </c>
      <c r="E1000" t="s">
        <v>910</v>
      </c>
      <c r="F1000">
        <v>100</v>
      </c>
      <c r="G1000" s="6">
        <v>37000</v>
      </c>
      <c r="H1000" s="3">
        <v>98.386666666666656</v>
      </c>
    </row>
    <row r="1001" spans="2:8" x14ac:dyDescent="0.25">
      <c r="B1001" t="s">
        <v>8</v>
      </c>
      <c r="C1001" t="s">
        <v>81</v>
      </c>
      <c r="D1001" t="s">
        <v>25</v>
      </c>
      <c r="E1001" t="s">
        <v>82</v>
      </c>
      <c r="F1001">
        <v>1000</v>
      </c>
      <c r="G1001" s="6">
        <v>37000</v>
      </c>
      <c r="H1001" s="3">
        <v>1013.956</v>
      </c>
    </row>
    <row r="1002" spans="2:8" x14ac:dyDescent="0.25">
      <c r="B1002" t="s">
        <v>8</v>
      </c>
      <c r="C1002" t="s">
        <v>2887</v>
      </c>
      <c r="D1002" t="s">
        <v>26</v>
      </c>
      <c r="E1002" t="s">
        <v>607</v>
      </c>
      <c r="F1002" t="s">
        <v>4479</v>
      </c>
      <c r="G1002" s="6">
        <v>36885.519999999997</v>
      </c>
      <c r="H1002" s="3">
        <v>1229.5173333333332</v>
      </c>
    </row>
    <row r="1003" spans="2:8" x14ac:dyDescent="0.25">
      <c r="B1003" t="s">
        <v>8</v>
      </c>
      <c r="C1003" t="s">
        <v>2839</v>
      </c>
      <c r="D1003" t="s">
        <v>18</v>
      </c>
      <c r="E1003" t="s">
        <v>395</v>
      </c>
      <c r="F1003">
        <v>100</v>
      </c>
      <c r="G1003" s="6">
        <v>36500</v>
      </c>
      <c r="H1003" s="3">
        <v>96.00333333333333</v>
      </c>
    </row>
    <row r="1004" spans="2:8" x14ac:dyDescent="0.25">
      <c r="B1004" t="s">
        <v>8</v>
      </c>
      <c r="C1004" t="s">
        <v>975</v>
      </c>
      <c r="D1004" t="s">
        <v>18</v>
      </c>
      <c r="E1004" t="s">
        <v>976</v>
      </c>
      <c r="F1004">
        <v>100</v>
      </c>
      <c r="G1004" s="6">
        <v>36300</v>
      </c>
      <c r="H1004" s="3">
        <v>61.630844614322875</v>
      </c>
    </row>
    <row r="1005" spans="2:8" x14ac:dyDescent="0.25">
      <c r="B1005" t="s">
        <v>8</v>
      </c>
      <c r="C1005" t="s">
        <v>372</v>
      </c>
      <c r="D1005" t="s">
        <v>18</v>
      </c>
      <c r="E1005" t="s">
        <v>373</v>
      </c>
      <c r="F1005">
        <v>100</v>
      </c>
      <c r="G1005" s="6">
        <v>36300</v>
      </c>
      <c r="H1005" s="3">
        <v>100.9832780612245</v>
      </c>
    </row>
    <row r="1006" spans="2:8" x14ac:dyDescent="0.25">
      <c r="B1006" t="s">
        <v>8</v>
      </c>
      <c r="C1006" t="s">
        <v>841</v>
      </c>
      <c r="D1006" t="s">
        <v>45</v>
      </c>
      <c r="E1006" t="s">
        <v>842</v>
      </c>
      <c r="F1006">
        <v>100</v>
      </c>
      <c r="G1006" s="6">
        <v>36000</v>
      </c>
      <c r="H1006" s="3">
        <v>95.383333333333326</v>
      </c>
    </row>
    <row r="1007" spans="2:8" x14ac:dyDescent="0.25">
      <c r="B1007" t="s">
        <v>8</v>
      </c>
      <c r="C1007" t="s">
        <v>1700</v>
      </c>
      <c r="D1007" t="s">
        <v>24</v>
      </c>
      <c r="E1007" t="s">
        <v>170</v>
      </c>
      <c r="F1007">
        <v>1000</v>
      </c>
      <c r="G1007" s="6">
        <v>36000</v>
      </c>
      <c r="H1007" s="3">
        <v>1003.6413958333334</v>
      </c>
    </row>
    <row r="1008" spans="2:8" x14ac:dyDescent="0.25">
      <c r="B1008" t="s">
        <v>8</v>
      </c>
      <c r="C1008" t="s">
        <v>504</v>
      </c>
      <c r="D1008" t="s">
        <v>30</v>
      </c>
      <c r="E1008" t="s">
        <v>505</v>
      </c>
      <c r="F1008" t="s">
        <v>4479</v>
      </c>
      <c r="G1008" s="6">
        <v>35880</v>
      </c>
      <c r="H1008" s="3">
        <v>920</v>
      </c>
    </row>
    <row r="1009" spans="2:8" x14ac:dyDescent="0.25">
      <c r="B1009" t="s">
        <v>8</v>
      </c>
      <c r="C1009" t="s">
        <v>1212</v>
      </c>
      <c r="D1009" t="s">
        <v>18</v>
      </c>
      <c r="E1009" t="s">
        <v>1213</v>
      </c>
      <c r="F1009">
        <v>100</v>
      </c>
      <c r="G1009" s="6">
        <v>35800</v>
      </c>
      <c r="H1009" s="3">
        <v>99.414487725705015</v>
      </c>
    </row>
    <row r="1010" spans="2:8" x14ac:dyDescent="0.25">
      <c r="B1010" t="s">
        <v>8</v>
      </c>
      <c r="C1010" t="s">
        <v>1729</v>
      </c>
      <c r="D1010" t="s">
        <v>16</v>
      </c>
      <c r="E1010" t="s">
        <v>249</v>
      </c>
      <c r="F1010">
        <v>100</v>
      </c>
      <c r="G1010" s="6">
        <v>35500</v>
      </c>
      <c r="H1010" s="3">
        <v>102.61</v>
      </c>
    </row>
    <row r="1011" spans="2:8" x14ac:dyDescent="0.25">
      <c r="B1011" t="s">
        <v>8</v>
      </c>
      <c r="C1011" t="s">
        <v>2309</v>
      </c>
      <c r="D1011" t="s">
        <v>32</v>
      </c>
      <c r="E1011" t="s">
        <v>211</v>
      </c>
      <c r="F1011" t="s">
        <v>4479</v>
      </c>
      <c r="G1011" s="6">
        <v>35482.5</v>
      </c>
      <c r="H1011" s="3">
        <v>1013.8333333333334</v>
      </c>
    </row>
    <row r="1012" spans="2:8" x14ac:dyDescent="0.25">
      <c r="B1012" t="s">
        <v>8</v>
      </c>
      <c r="C1012" t="s">
        <v>1012</v>
      </c>
      <c r="D1012" t="s">
        <v>18</v>
      </c>
      <c r="E1012" t="s">
        <v>1013</v>
      </c>
      <c r="F1012" t="s">
        <v>4479</v>
      </c>
      <c r="G1012" s="6">
        <v>35305.800000000003</v>
      </c>
      <c r="H1012" s="3">
        <v>96.6701847826087</v>
      </c>
    </row>
    <row r="1013" spans="2:8" x14ac:dyDescent="0.25">
      <c r="B1013" t="s">
        <v>8</v>
      </c>
      <c r="C1013" t="s">
        <v>2568</v>
      </c>
      <c r="D1013" t="s">
        <v>26</v>
      </c>
      <c r="E1013" t="s">
        <v>607</v>
      </c>
      <c r="F1013" t="s">
        <v>4479</v>
      </c>
      <c r="G1013" s="6">
        <v>35196.559999999998</v>
      </c>
      <c r="H1013" s="3">
        <v>1100.4100000000001</v>
      </c>
    </row>
    <row r="1014" spans="2:8" x14ac:dyDescent="0.25">
      <c r="B1014" t="s">
        <v>8</v>
      </c>
      <c r="C1014" t="s">
        <v>1231</v>
      </c>
      <c r="D1014" t="s">
        <v>18</v>
      </c>
      <c r="E1014" t="s">
        <v>1232</v>
      </c>
      <c r="F1014">
        <v>100</v>
      </c>
      <c r="G1014" s="6">
        <v>35000</v>
      </c>
      <c r="H1014" s="3">
        <v>103.72999999999999</v>
      </c>
    </row>
    <row r="1015" spans="2:8" x14ac:dyDescent="0.25">
      <c r="B1015" t="s">
        <v>8</v>
      </c>
      <c r="C1015" t="s">
        <v>2283</v>
      </c>
      <c r="D1015" t="s">
        <v>18</v>
      </c>
      <c r="E1015" t="s">
        <v>1527</v>
      </c>
      <c r="F1015">
        <v>100</v>
      </c>
      <c r="G1015" s="6">
        <v>35000</v>
      </c>
      <c r="H1015" s="3">
        <v>95.594999999999999</v>
      </c>
    </row>
    <row r="1016" spans="2:8" x14ac:dyDescent="0.25">
      <c r="B1016" t="s">
        <v>8</v>
      </c>
      <c r="C1016" t="s">
        <v>2291</v>
      </c>
      <c r="D1016" t="s">
        <v>46</v>
      </c>
      <c r="E1016" t="s">
        <v>2292</v>
      </c>
      <c r="F1016">
        <v>1000</v>
      </c>
      <c r="G1016" s="6">
        <v>35000</v>
      </c>
      <c r="H1016" s="3">
        <v>518.90875000000005</v>
      </c>
    </row>
    <row r="1017" spans="2:8" x14ac:dyDescent="0.25">
      <c r="B1017" t="s">
        <v>8</v>
      </c>
      <c r="C1017" t="s">
        <v>3060</v>
      </c>
      <c r="D1017" t="s">
        <v>33</v>
      </c>
      <c r="E1017" t="s">
        <v>503</v>
      </c>
      <c r="F1017">
        <v>100</v>
      </c>
      <c r="G1017" s="6">
        <v>35000</v>
      </c>
      <c r="H1017" s="3">
        <v>98.6</v>
      </c>
    </row>
    <row r="1018" spans="2:8" x14ac:dyDescent="0.25">
      <c r="B1018" t="s">
        <v>8</v>
      </c>
      <c r="C1018" t="s">
        <v>2845</v>
      </c>
      <c r="D1018" t="s">
        <v>30</v>
      </c>
      <c r="E1018" t="s">
        <v>2844</v>
      </c>
      <c r="F1018">
        <v>1000</v>
      </c>
      <c r="G1018" s="6">
        <v>35000</v>
      </c>
      <c r="H1018" s="3">
        <v>936.26250000000005</v>
      </c>
    </row>
    <row r="1019" spans="2:8" x14ac:dyDescent="0.25">
      <c r="B1019" t="s">
        <v>8</v>
      </c>
      <c r="C1019" t="s">
        <v>2745</v>
      </c>
      <c r="D1019" t="s">
        <v>36</v>
      </c>
      <c r="E1019" t="s">
        <v>1303</v>
      </c>
      <c r="F1019">
        <v>100</v>
      </c>
      <c r="G1019" s="6">
        <v>35000</v>
      </c>
      <c r="H1019" s="3">
        <v>100.02666666666666</v>
      </c>
    </row>
    <row r="1020" spans="2:8" x14ac:dyDescent="0.25">
      <c r="B1020" t="s">
        <v>8</v>
      </c>
      <c r="C1020" t="s">
        <v>2833</v>
      </c>
      <c r="D1020" t="s">
        <v>18</v>
      </c>
      <c r="E1020" t="s">
        <v>324</v>
      </c>
      <c r="F1020">
        <v>100</v>
      </c>
      <c r="G1020" s="6">
        <v>35000</v>
      </c>
      <c r="H1020" s="3">
        <v>101.80333333333333</v>
      </c>
    </row>
    <row r="1021" spans="2:8" x14ac:dyDescent="0.25">
      <c r="B1021" t="s">
        <v>8</v>
      </c>
      <c r="C1021" t="s">
        <v>3061</v>
      </c>
      <c r="D1021" t="s">
        <v>18</v>
      </c>
      <c r="E1021" t="s">
        <v>3062</v>
      </c>
      <c r="F1021">
        <v>100</v>
      </c>
      <c r="G1021" s="6">
        <v>35000</v>
      </c>
      <c r="H1021" s="3">
        <v>101.5</v>
      </c>
    </row>
    <row r="1022" spans="2:8" x14ac:dyDescent="0.25">
      <c r="B1022" t="s">
        <v>8</v>
      </c>
      <c r="C1022" t="s">
        <v>1377</v>
      </c>
      <c r="D1022" t="s">
        <v>18</v>
      </c>
      <c r="E1022" t="s">
        <v>1004</v>
      </c>
      <c r="F1022">
        <v>100</v>
      </c>
      <c r="G1022" s="6">
        <v>35000</v>
      </c>
      <c r="H1022" s="3">
        <v>105.45249999999999</v>
      </c>
    </row>
    <row r="1023" spans="2:8" x14ac:dyDescent="0.25">
      <c r="B1023" t="s">
        <v>8</v>
      </c>
      <c r="C1023" t="s">
        <v>2453</v>
      </c>
      <c r="D1023" t="s">
        <v>45</v>
      </c>
      <c r="E1023" t="s">
        <v>74</v>
      </c>
      <c r="F1023">
        <v>1000</v>
      </c>
      <c r="G1023" s="6">
        <v>35000</v>
      </c>
      <c r="H1023" s="3">
        <v>996.78699999999992</v>
      </c>
    </row>
    <row r="1024" spans="2:8" x14ac:dyDescent="0.25">
      <c r="B1024" t="s">
        <v>8</v>
      </c>
      <c r="C1024" t="s">
        <v>4000</v>
      </c>
      <c r="D1024" t="s">
        <v>24</v>
      </c>
      <c r="E1024" t="s">
        <v>3950</v>
      </c>
      <c r="F1024">
        <v>1000</v>
      </c>
      <c r="G1024" s="6">
        <v>35000</v>
      </c>
      <c r="H1024" s="3">
        <v>986.31</v>
      </c>
    </row>
    <row r="1025" spans="2:8" x14ac:dyDescent="0.25">
      <c r="B1025" t="s">
        <v>8</v>
      </c>
      <c r="C1025" t="s">
        <v>1353</v>
      </c>
      <c r="D1025" t="s">
        <v>36</v>
      </c>
      <c r="E1025" t="s">
        <v>1136</v>
      </c>
      <c r="F1025">
        <v>100</v>
      </c>
      <c r="G1025" s="6">
        <v>35000</v>
      </c>
      <c r="H1025" s="3">
        <v>49.045172189733591</v>
      </c>
    </row>
    <row r="1026" spans="2:8" x14ac:dyDescent="0.25">
      <c r="B1026" t="s">
        <v>8</v>
      </c>
      <c r="C1026" t="s">
        <v>3902</v>
      </c>
      <c r="D1026" t="s">
        <v>24</v>
      </c>
      <c r="E1026" t="s">
        <v>3903</v>
      </c>
      <c r="F1026">
        <v>1000</v>
      </c>
      <c r="G1026" s="6">
        <v>35000</v>
      </c>
      <c r="H1026" s="3">
        <v>1017.3800000000001</v>
      </c>
    </row>
    <row r="1027" spans="2:8" x14ac:dyDescent="0.25">
      <c r="B1027" t="s">
        <v>8</v>
      </c>
      <c r="C1027" t="s">
        <v>1392</v>
      </c>
      <c r="D1027" t="s">
        <v>24</v>
      </c>
      <c r="E1027" t="s">
        <v>1087</v>
      </c>
      <c r="F1027">
        <v>1000</v>
      </c>
      <c r="G1027" s="6">
        <v>35000</v>
      </c>
      <c r="H1027" s="3">
        <v>1008.3599999999999</v>
      </c>
    </row>
    <row r="1028" spans="2:8" x14ac:dyDescent="0.25">
      <c r="B1028" t="s">
        <v>8</v>
      </c>
      <c r="C1028" t="s">
        <v>3548</v>
      </c>
      <c r="D1028" t="s">
        <v>17</v>
      </c>
      <c r="E1028" t="s">
        <v>3547</v>
      </c>
      <c r="F1028">
        <v>100</v>
      </c>
      <c r="G1028" s="6">
        <v>35000</v>
      </c>
      <c r="H1028" s="3">
        <v>89</v>
      </c>
    </row>
    <row r="1029" spans="2:8" x14ac:dyDescent="0.25">
      <c r="B1029" t="s">
        <v>8</v>
      </c>
      <c r="C1029" t="s">
        <v>2771</v>
      </c>
      <c r="D1029" t="s">
        <v>24</v>
      </c>
      <c r="E1029" t="s">
        <v>152</v>
      </c>
      <c r="F1029">
        <v>1000</v>
      </c>
      <c r="G1029" s="6">
        <v>35000</v>
      </c>
      <c r="H1029" s="3">
        <v>993.68000000000006</v>
      </c>
    </row>
    <row r="1030" spans="2:8" x14ac:dyDescent="0.25">
      <c r="B1030" t="s">
        <v>8</v>
      </c>
      <c r="C1030" t="s">
        <v>349</v>
      </c>
      <c r="D1030" t="s">
        <v>18</v>
      </c>
      <c r="E1030" t="s">
        <v>350</v>
      </c>
      <c r="F1030">
        <v>100</v>
      </c>
      <c r="G1030" s="6">
        <v>34700</v>
      </c>
      <c r="H1030" s="3">
        <v>96.282695035461003</v>
      </c>
    </row>
    <row r="1031" spans="2:8" x14ac:dyDescent="0.25">
      <c r="B1031" t="s">
        <v>8</v>
      </c>
      <c r="C1031" t="s">
        <v>1166</v>
      </c>
      <c r="D1031" t="s">
        <v>18</v>
      </c>
      <c r="E1031" t="s">
        <v>1167</v>
      </c>
      <c r="F1031" t="s">
        <v>4479</v>
      </c>
      <c r="G1031" s="6">
        <v>34509</v>
      </c>
      <c r="H1031" s="3">
        <v>94.410703812316711</v>
      </c>
    </row>
    <row r="1032" spans="2:8" x14ac:dyDescent="0.25">
      <c r="B1032" t="s">
        <v>8</v>
      </c>
      <c r="C1032" t="s">
        <v>856</v>
      </c>
      <c r="D1032" t="s">
        <v>18</v>
      </c>
      <c r="E1032" t="s">
        <v>857</v>
      </c>
      <c r="F1032">
        <v>100</v>
      </c>
      <c r="G1032" s="6">
        <v>34500</v>
      </c>
      <c r="H1032" s="3">
        <v>90.393333333333331</v>
      </c>
    </row>
    <row r="1033" spans="2:8" x14ac:dyDescent="0.25">
      <c r="B1033" t="s">
        <v>8</v>
      </c>
      <c r="C1033" t="s">
        <v>2757</v>
      </c>
      <c r="D1033" t="s">
        <v>33</v>
      </c>
      <c r="E1033" t="s">
        <v>2758</v>
      </c>
      <c r="F1033">
        <v>100</v>
      </c>
      <c r="G1033" s="6">
        <v>34500</v>
      </c>
      <c r="H1033" s="3">
        <v>100.13086053412462</v>
      </c>
    </row>
    <row r="1034" spans="2:8" x14ac:dyDescent="0.25">
      <c r="B1034" t="s">
        <v>8</v>
      </c>
      <c r="C1034" t="s">
        <v>1535</v>
      </c>
      <c r="D1034" t="s">
        <v>46</v>
      </c>
      <c r="E1034" t="s">
        <v>1536</v>
      </c>
      <c r="F1034" t="s">
        <v>4479</v>
      </c>
      <c r="G1034" s="6">
        <v>34465.699999999997</v>
      </c>
      <c r="H1034" s="3">
        <v>579.78250000000003</v>
      </c>
    </row>
    <row r="1035" spans="2:8" x14ac:dyDescent="0.25">
      <c r="B1035" t="s">
        <v>8</v>
      </c>
      <c r="C1035" t="s">
        <v>2509</v>
      </c>
      <c r="D1035" t="s">
        <v>18</v>
      </c>
      <c r="E1035" t="s">
        <v>2349</v>
      </c>
      <c r="F1035" t="s">
        <v>4479</v>
      </c>
      <c r="G1035" s="6">
        <v>34226.5</v>
      </c>
      <c r="H1035" s="3">
        <v>97.79</v>
      </c>
    </row>
    <row r="1036" spans="2:8" x14ac:dyDescent="0.25">
      <c r="B1036" t="s">
        <v>8</v>
      </c>
      <c r="C1036" t="s">
        <v>1306</v>
      </c>
      <c r="D1036" t="s">
        <v>33</v>
      </c>
      <c r="E1036" t="s">
        <v>1307</v>
      </c>
      <c r="F1036">
        <v>100</v>
      </c>
      <c r="G1036" s="6">
        <v>34200</v>
      </c>
      <c r="H1036" s="3">
        <v>87.056996855345915</v>
      </c>
    </row>
    <row r="1037" spans="2:8" x14ac:dyDescent="0.25">
      <c r="B1037" t="s">
        <v>8</v>
      </c>
      <c r="C1037" t="s">
        <v>376</v>
      </c>
      <c r="D1037" t="s">
        <v>27</v>
      </c>
      <c r="E1037" t="s">
        <v>227</v>
      </c>
      <c r="F1037">
        <v>1000</v>
      </c>
      <c r="G1037" s="6">
        <v>34000</v>
      </c>
      <c r="H1037" s="3">
        <v>905.95</v>
      </c>
    </row>
    <row r="1038" spans="2:8" x14ac:dyDescent="0.25">
      <c r="B1038" t="s">
        <v>8</v>
      </c>
      <c r="C1038" t="s">
        <v>3916</v>
      </c>
      <c r="D1038" t="s">
        <v>33</v>
      </c>
      <c r="E1038" t="s">
        <v>807</v>
      </c>
      <c r="F1038">
        <v>100</v>
      </c>
      <c r="G1038" s="6">
        <v>34000</v>
      </c>
      <c r="H1038" s="3">
        <v>63.012500000000003</v>
      </c>
    </row>
    <row r="1039" spans="2:8" x14ac:dyDescent="0.25">
      <c r="B1039" t="s">
        <v>8</v>
      </c>
      <c r="C1039" t="s">
        <v>4537</v>
      </c>
      <c r="D1039" t="s">
        <v>33</v>
      </c>
      <c r="E1039" t="s">
        <v>770</v>
      </c>
      <c r="F1039">
        <v>100</v>
      </c>
      <c r="G1039" s="6">
        <v>34000</v>
      </c>
      <c r="H1039" s="3">
        <v>73.177647058823538</v>
      </c>
    </row>
    <row r="1040" spans="2:8" x14ac:dyDescent="0.25">
      <c r="B1040" t="s">
        <v>8</v>
      </c>
      <c r="C1040" t="s">
        <v>547</v>
      </c>
      <c r="D1040" t="s">
        <v>24</v>
      </c>
      <c r="E1040" t="s">
        <v>548</v>
      </c>
      <c r="F1040">
        <v>1000</v>
      </c>
      <c r="G1040" s="6">
        <v>34000</v>
      </c>
      <c r="H1040" s="3">
        <v>961.4224999999999</v>
      </c>
    </row>
    <row r="1041" spans="2:8" x14ac:dyDescent="0.25">
      <c r="B1041" t="s">
        <v>8</v>
      </c>
      <c r="C1041" t="s">
        <v>4046</v>
      </c>
      <c r="D1041" t="s">
        <v>31</v>
      </c>
      <c r="E1041" t="s">
        <v>4047</v>
      </c>
      <c r="F1041">
        <v>1000</v>
      </c>
      <c r="G1041" s="6">
        <v>34000</v>
      </c>
      <c r="H1041" s="3">
        <v>1017.925</v>
      </c>
    </row>
    <row r="1042" spans="2:8" x14ac:dyDescent="0.25">
      <c r="B1042" t="s">
        <v>8</v>
      </c>
      <c r="C1042" t="s">
        <v>1750</v>
      </c>
      <c r="D1042" t="s">
        <v>18</v>
      </c>
      <c r="E1042" t="s">
        <v>209</v>
      </c>
      <c r="F1042">
        <v>100</v>
      </c>
      <c r="G1042" s="6">
        <v>34000</v>
      </c>
      <c r="H1042" s="3">
        <v>99.623333333333335</v>
      </c>
    </row>
    <row r="1043" spans="2:8" x14ac:dyDescent="0.25">
      <c r="B1043" t="s">
        <v>8</v>
      </c>
      <c r="C1043" t="s">
        <v>1298</v>
      </c>
      <c r="D1043" t="s">
        <v>45</v>
      </c>
      <c r="E1043" t="s">
        <v>870</v>
      </c>
      <c r="F1043">
        <v>100</v>
      </c>
      <c r="G1043" s="6">
        <v>34000</v>
      </c>
      <c r="H1043" s="3">
        <v>98.99666666666667</v>
      </c>
    </row>
    <row r="1044" spans="2:8" x14ac:dyDescent="0.25">
      <c r="B1044" t="s">
        <v>8</v>
      </c>
      <c r="C1044" t="s">
        <v>1245</v>
      </c>
      <c r="D1044" t="s">
        <v>36</v>
      </c>
      <c r="E1044" t="s">
        <v>756</v>
      </c>
      <c r="F1044">
        <v>1000</v>
      </c>
      <c r="G1044" s="6">
        <v>34000</v>
      </c>
      <c r="H1044" s="3">
        <v>996.33500000000004</v>
      </c>
    </row>
    <row r="1045" spans="2:8" x14ac:dyDescent="0.25">
      <c r="B1045" t="s">
        <v>8</v>
      </c>
      <c r="C1045" t="s">
        <v>2260</v>
      </c>
      <c r="D1045" t="s">
        <v>18</v>
      </c>
      <c r="E1045" t="s">
        <v>930</v>
      </c>
      <c r="F1045">
        <v>100</v>
      </c>
      <c r="G1045" s="6">
        <v>34000</v>
      </c>
      <c r="H1045" s="3">
        <v>93.977647058823536</v>
      </c>
    </row>
    <row r="1046" spans="2:8" x14ac:dyDescent="0.25">
      <c r="B1046" t="s">
        <v>8</v>
      </c>
      <c r="C1046" t="s">
        <v>1367</v>
      </c>
      <c r="D1046" t="s">
        <v>33</v>
      </c>
      <c r="E1046" t="s">
        <v>1368</v>
      </c>
      <c r="F1046">
        <v>100</v>
      </c>
      <c r="G1046" s="6">
        <v>33900</v>
      </c>
      <c r="H1046" s="3">
        <v>97.430081300813001</v>
      </c>
    </row>
    <row r="1047" spans="2:8" x14ac:dyDescent="0.25">
      <c r="B1047" t="s">
        <v>8</v>
      </c>
      <c r="C1047" t="s">
        <v>1435</v>
      </c>
      <c r="D1047" t="s">
        <v>33</v>
      </c>
      <c r="E1047" t="s">
        <v>1436</v>
      </c>
      <c r="F1047">
        <v>100</v>
      </c>
      <c r="G1047" s="6">
        <v>33500</v>
      </c>
      <c r="H1047" s="3">
        <v>63.159548229548228</v>
      </c>
    </row>
    <row r="1048" spans="2:8" x14ac:dyDescent="0.25">
      <c r="B1048" t="s">
        <v>8</v>
      </c>
      <c r="C1048" t="s">
        <v>995</v>
      </c>
      <c r="D1048" t="s">
        <v>33</v>
      </c>
      <c r="E1048" t="s">
        <v>996</v>
      </c>
      <c r="F1048">
        <v>100</v>
      </c>
      <c r="G1048" s="6">
        <v>33500</v>
      </c>
      <c r="H1048" s="3">
        <v>85.75</v>
      </c>
    </row>
    <row r="1049" spans="2:8" x14ac:dyDescent="0.25">
      <c r="B1049" t="s">
        <v>8</v>
      </c>
      <c r="C1049" t="s">
        <v>3542</v>
      </c>
      <c r="D1049" t="s">
        <v>23</v>
      </c>
      <c r="E1049" t="s">
        <v>3541</v>
      </c>
      <c r="F1049" t="s">
        <v>4479</v>
      </c>
      <c r="G1049" s="6">
        <v>33052.5</v>
      </c>
      <c r="H1049" s="3">
        <v>62.584523809523809</v>
      </c>
    </row>
    <row r="1050" spans="2:8" x14ac:dyDescent="0.25">
      <c r="B1050" t="s">
        <v>8</v>
      </c>
      <c r="C1050" t="s">
        <v>496</v>
      </c>
      <c r="D1050" t="s">
        <v>18</v>
      </c>
      <c r="E1050" t="s">
        <v>497</v>
      </c>
      <c r="F1050">
        <v>100</v>
      </c>
      <c r="G1050" s="6">
        <v>33000</v>
      </c>
      <c r="H1050" s="3">
        <v>100.69833333333334</v>
      </c>
    </row>
    <row r="1051" spans="2:8" x14ac:dyDescent="0.25">
      <c r="B1051" t="s">
        <v>8</v>
      </c>
      <c r="C1051" t="s">
        <v>1516</v>
      </c>
      <c r="D1051" t="s">
        <v>31</v>
      </c>
      <c r="E1051" t="s">
        <v>1517</v>
      </c>
      <c r="F1051">
        <v>1000</v>
      </c>
      <c r="G1051" s="6">
        <v>33000</v>
      </c>
      <c r="H1051" s="3">
        <v>992.57999999999993</v>
      </c>
    </row>
    <row r="1052" spans="2:8" x14ac:dyDescent="0.25">
      <c r="B1052" t="s">
        <v>8</v>
      </c>
      <c r="C1052" t="s">
        <v>1086</v>
      </c>
      <c r="D1052" t="s">
        <v>16</v>
      </c>
      <c r="E1052" t="s">
        <v>1087</v>
      </c>
      <c r="F1052">
        <v>100</v>
      </c>
      <c r="G1052" s="6">
        <v>33000</v>
      </c>
      <c r="H1052" s="3">
        <v>107.72000000000001</v>
      </c>
    </row>
    <row r="1053" spans="2:8" x14ac:dyDescent="0.25">
      <c r="B1053" t="s">
        <v>8</v>
      </c>
      <c r="C1053" t="s">
        <v>4786</v>
      </c>
      <c r="D1053" t="s">
        <v>24</v>
      </c>
      <c r="E1053" t="s">
        <v>3897</v>
      </c>
      <c r="F1053">
        <v>1000</v>
      </c>
      <c r="G1053" s="6">
        <v>33000</v>
      </c>
      <c r="H1053" s="3">
        <v>379.50151515151515</v>
      </c>
    </row>
    <row r="1054" spans="2:8" x14ac:dyDescent="0.25">
      <c r="B1054" t="s">
        <v>8</v>
      </c>
      <c r="C1054" t="s">
        <v>3908</v>
      </c>
      <c r="D1054" t="s">
        <v>18</v>
      </c>
      <c r="E1054" t="s">
        <v>3909</v>
      </c>
      <c r="F1054">
        <v>100</v>
      </c>
      <c r="G1054" s="6">
        <v>33000</v>
      </c>
      <c r="H1054" s="3">
        <v>89.490000000000009</v>
      </c>
    </row>
    <row r="1055" spans="2:8" x14ac:dyDescent="0.25">
      <c r="B1055" t="s">
        <v>8</v>
      </c>
      <c r="C1055" t="s">
        <v>3151</v>
      </c>
      <c r="D1055" t="s">
        <v>46</v>
      </c>
      <c r="E1055" t="s">
        <v>589</v>
      </c>
      <c r="F1055">
        <v>100</v>
      </c>
      <c r="G1055" s="6">
        <v>33000</v>
      </c>
      <c r="H1055" s="3">
        <v>92.587391304347818</v>
      </c>
    </row>
    <row r="1056" spans="2:8" x14ac:dyDescent="0.25">
      <c r="B1056" t="s">
        <v>8</v>
      </c>
      <c r="C1056" t="s">
        <v>3923</v>
      </c>
      <c r="D1056" t="s">
        <v>18</v>
      </c>
      <c r="E1056" t="s">
        <v>861</v>
      </c>
      <c r="F1056">
        <v>100</v>
      </c>
      <c r="G1056" s="6">
        <v>33000</v>
      </c>
      <c r="H1056" s="3">
        <v>98.768333333333331</v>
      </c>
    </row>
    <row r="1057" spans="2:8" x14ac:dyDescent="0.25">
      <c r="B1057" t="s">
        <v>8</v>
      </c>
      <c r="C1057" t="s">
        <v>3429</v>
      </c>
      <c r="D1057" t="s">
        <v>24</v>
      </c>
      <c r="E1057" t="s">
        <v>175</v>
      </c>
      <c r="F1057">
        <v>1000</v>
      </c>
      <c r="G1057" s="6">
        <v>33000</v>
      </c>
      <c r="H1057" s="3">
        <v>1010.2981818181817</v>
      </c>
    </row>
    <row r="1058" spans="2:8" x14ac:dyDescent="0.25">
      <c r="B1058" t="s">
        <v>8</v>
      </c>
      <c r="C1058" t="s">
        <v>1098</v>
      </c>
      <c r="D1058" t="s">
        <v>18</v>
      </c>
      <c r="E1058" t="s">
        <v>1099</v>
      </c>
      <c r="F1058" t="s">
        <v>4479</v>
      </c>
      <c r="G1058" s="6">
        <v>32950.9</v>
      </c>
      <c r="H1058" s="3">
        <v>103.12733333333334</v>
      </c>
    </row>
    <row r="1059" spans="2:8" x14ac:dyDescent="0.25">
      <c r="B1059" t="s">
        <v>8</v>
      </c>
      <c r="C1059" t="s">
        <v>2495</v>
      </c>
      <c r="D1059" t="s">
        <v>18</v>
      </c>
      <c r="E1059" t="s">
        <v>270</v>
      </c>
      <c r="F1059" t="s">
        <v>4479</v>
      </c>
      <c r="G1059" s="6">
        <v>32882.75</v>
      </c>
      <c r="H1059" s="3">
        <v>93.252359223300971</v>
      </c>
    </row>
    <row r="1060" spans="2:8" x14ac:dyDescent="0.25">
      <c r="B1060" t="s">
        <v>8</v>
      </c>
      <c r="C1060" t="s">
        <v>459</v>
      </c>
      <c r="D1060" t="s">
        <v>18</v>
      </c>
      <c r="E1060" t="s">
        <v>460</v>
      </c>
      <c r="F1060">
        <v>100</v>
      </c>
      <c r="G1060" s="6">
        <v>32700</v>
      </c>
      <c r="H1060" s="3">
        <v>83.660000000000011</v>
      </c>
    </row>
    <row r="1061" spans="2:8" x14ac:dyDescent="0.25">
      <c r="B1061" t="s">
        <v>8</v>
      </c>
      <c r="C1061" t="s">
        <v>935</v>
      </c>
      <c r="D1061" t="s">
        <v>18</v>
      </c>
      <c r="E1061" t="s">
        <v>285</v>
      </c>
      <c r="F1061" t="s">
        <v>4479</v>
      </c>
      <c r="G1061" s="6">
        <v>32670.7</v>
      </c>
      <c r="H1061" s="3">
        <v>107.71608602150539</v>
      </c>
    </row>
    <row r="1062" spans="2:8" x14ac:dyDescent="0.25">
      <c r="B1062" t="s">
        <v>8</v>
      </c>
      <c r="C1062" t="s">
        <v>847</v>
      </c>
      <c r="D1062" t="s">
        <v>18</v>
      </c>
      <c r="E1062" t="s">
        <v>848</v>
      </c>
      <c r="F1062" t="s">
        <v>4479</v>
      </c>
      <c r="G1062" s="6">
        <v>32394</v>
      </c>
      <c r="H1062" s="3">
        <v>92.637500000000003</v>
      </c>
    </row>
    <row r="1063" spans="2:8" x14ac:dyDescent="0.25">
      <c r="B1063" t="s">
        <v>8</v>
      </c>
      <c r="C1063" t="s">
        <v>1597</v>
      </c>
      <c r="D1063" t="s">
        <v>24</v>
      </c>
      <c r="E1063" t="s">
        <v>1504</v>
      </c>
      <c r="F1063" t="s">
        <v>4479</v>
      </c>
      <c r="G1063" s="6">
        <v>32301</v>
      </c>
      <c r="H1063" s="3">
        <v>719.98125000000005</v>
      </c>
    </row>
    <row r="1064" spans="2:8" x14ac:dyDescent="0.25">
      <c r="B1064" t="s">
        <v>8</v>
      </c>
      <c r="C1064" t="s">
        <v>959</v>
      </c>
      <c r="D1064" t="s">
        <v>32</v>
      </c>
      <c r="E1064" t="s">
        <v>960</v>
      </c>
      <c r="F1064" t="s">
        <v>4479</v>
      </c>
      <c r="G1064" s="6">
        <v>32233.1</v>
      </c>
      <c r="H1064" s="3">
        <v>1007.2886363636363</v>
      </c>
    </row>
    <row r="1065" spans="2:8" x14ac:dyDescent="0.25">
      <c r="B1065" t="s">
        <v>8</v>
      </c>
      <c r="C1065" t="s">
        <v>2586</v>
      </c>
      <c r="D1065" t="s">
        <v>25</v>
      </c>
      <c r="E1065" t="s">
        <v>1643</v>
      </c>
      <c r="F1065" t="s">
        <v>4479</v>
      </c>
      <c r="G1065" s="6">
        <v>32213.5</v>
      </c>
      <c r="H1065" s="3">
        <v>322.13499999999999</v>
      </c>
    </row>
    <row r="1066" spans="2:8" x14ac:dyDescent="0.25">
      <c r="B1066" t="s">
        <v>8</v>
      </c>
      <c r="C1066" t="s">
        <v>1542</v>
      </c>
      <c r="D1066" t="s">
        <v>18</v>
      </c>
      <c r="E1066" t="s">
        <v>1543</v>
      </c>
      <c r="F1066" t="s">
        <v>4479</v>
      </c>
      <c r="G1066" s="6">
        <v>32086.400000000001</v>
      </c>
      <c r="H1066" s="3">
        <v>60.860769230769229</v>
      </c>
    </row>
    <row r="1067" spans="2:8" x14ac:dyDescent="0.25">
      <c r="B1067" t="s">
        <v>8</v>
      </c>
      <c r="C1067" t="s">
        <v>1432</v>
      </c>
      <c r="D1067" t="s">
        <v>46</v>
      </c>
      <c r="E1067" t="s">
        <v>1433</v>
      </c>
      <c r="F1067">
        <v>1000</v>
      </c>
      <c r="G1067" s="6">
        <v>32000</v>
      </c>
      <c r="H1067" s="3">
        <v>916.31571428571419</v>
      </c>
    </row>
    <row r="1068" spans="2:8" x14ac:dyDescent="0.25">
      <c r="B1068" t="s">
        <v>8</v>
      </c>
      <c r="C1068" t="s">
        <v>2890</v>
      </c>
      <c r="D1068" t="s">
        <v>18</v>
      </c>
      <c r="E1068" t="s">
        <v>2889</v>
      </c>
      <c r="F1068">
        <v>100</v>
      </c>
      <c r="G1068" s="6">
        <v>32000</v>
      </c>
      <c r="H1068" s="3">
        <v>96.03</v>
      </c>
    </row>
    <row r="1069" spans="2:8" x14ac:dyDescent="0.25">
      <c r="B1069" t="s">
        <v>8</v>
      </c>
      <c r="C1069" t="s">
        <v>726</v>
      </c>
      <c r="D1069" t="s">
        <v>24</v>
      </c>
      <c r="E1069" t="s">
        <v>727</v>
      </c>
      <c r="F1069">
        <v>1000</v>
      </c>
      <c r="G1069" s="6">
        <v>32000</v>
      </c>
      <c r="H1069" s="3">
        <v>1013.5675072463769</v>
      </c>
    </row>
    <row r="1070" spans="2:8" x14ac:dyDescent="0.25">
      <c r="B1070" t="s">
        <v>8</v>
      </c>
      <c r="C1070" t="s">
        <v>4787</v>
      </c>
      <c r="D1070" t="s">
        <v>24</v>
      </c>
      <c r="E1070" t="s">
        <v>728</v>
      </c>
      <c r="F1070">
        <v>1000</v>
      </c>
      <c r="G1070" s="6">
        <v>32000</v>
      </c>
      <c r="H1070" s="3">
        <v>998.14468750000003</v>
      </c>
    </row>
    <row r="1071" spans="2:8" x14ac:dyDescent="0.25">
      <c r="B1071" t="s">
        <v>8</v>
      </c>
      <c r="C1071" t="s">
        <v>1120</v>
      </c>
      <c r="D1071" t="s">
        <v>31</v>
      </c>
      <c r="E1071" t="s">
        <v>1121</v>
      </c>
      <c r="F1071">
        <v>1000</v>
      </c>
      <c r="G1071" s="6">
        <v>32000</v>
      </c>
      <c r="H1071" s="3">
        <v>988.77</v>
      </c>
    </row>
    <row r="1072" spans="2:8" x14ac:dyDescent="0.25">
      <c r="B1072" t="s">
        <v>8</v>
      </c>
      <c r="C1072" t="s">
        <v>813</v>
      </c>
      <c r="D1072" t="s">
        <v>33</v>
      </c>
      <c r="E1072" t="s">
        <v>814</v>
      </c>
      <c r="F1072">
        <v>100</v>
      </c>
      <c r="G1072" s="6">
        <v>32000</v>
      </c>
      <c r="H1072" s="3">
        <v>105.05555555555556</v>
      </c>
    </row>
    <row r="1073" spans="2:8" x14ac:dyDescent="0.25">
      <c r="B1073" t="s">
        <v>8</v>
      </c>
      <c r="C1073" t="s">
        <v>1168</v>
      </c>
      <c r="D1073" t="s">
        <v>25</v>
      </c>
      <c r="E1073" t="s">
        <v>1169</v>
      </c>
      <c r="F1073">
        <v>1000</v>
      </c>
      <c r="G1073" s="6">
        <v>32000</v>
      </c>
      <c r="H1073" s="3">
        <v>912.64424107142861</v>
      </c>
    </row>
    <row r="1074" spans="2:8" x14ac:dyDescent="0.25">
      <c r="B1074" t="s">
        <v>8</v>
      </c>
      <c r="C1074" t="s">
        <v>3641</v>
      </c>
      <c r="D1074" t="s">
        <v>33</v>
      </c>
      <c r="E1074" t="s">
        <v>3640</v>
      </c>
      <c r="F1074">
        <v>100</v>
      </c>
      <c r="G1074" s="6">
        <v>32000</v>
      </c>
      <c r="H1074" s="3">
        <v>96.765625</v>
      </c>
    </row>
    <row r="1075" spans="2:8" x14ac:dyDescent="0.25">
      <c r="B1075" t="s">
        <v>8</v>
      </c>
      <c r="C1075" t="s">
        <v>2474</v>
      </c>
      <c r="D1075" t="s">
        <v>25</v>
      </c>
      <c r="E1075" t="s">
        <v>122</v>
      </c>
      <c r="F1075">
        <v>1000</v>
      </c>
      <c r="G1075" s="6">
        <v>32000</v>
      </c>
      <c r="H1075" s="3">
        <v>1024.26</v>
      </c>
    </row>
    <row r="1076" spans="2:8" x14ac:dyDescent="0.25">
      <c r="B1076" t="s">
        <v>8</v>
      </c>
      <c r="C1076" t="s">
        <v>1389</v>
      </c>
      <c r="D1076" t="s">
        <v>24</v>
      </c>
      <c r="E1076" t="s">
        <v>1390</v>
      </c>
      <c r="F1076">
        <v>1000</v>
      </c>
      <c r="G1076" s="6">
        <v>32000</v>
      </c>
      <c r="H1076" s="3">
        <v>1006.5899999999999</v>
      </c>
    </row>
    <row r="1077" spans="2:8" x14ac:dyDescent="0.25">
      <c r="B1077" t="s">
        <v>8</v>
      </c>
      <c r="C1077" t="s">
        <v>4092</v>
      </c>
      <c r="D1077" t="s">
        <v>24</v>
      </c>
      <c r="E1077" t="s">
        <v>4093</v>
      </c>
      <c r="F1077">
        <v>1000</v>
      </c>
      <c r="G1077" s="6">
        <v>32000</v>
      </c>
      <c r="H1077" s="3">
        <v>1006.645</v>
      </c>
    </row>
    <row r="1078" spans="2:8" x14ac:dyDescent="0.25">
      <c r="B1078" t="s">
        <v>8</v>
      </c>
      <c r="C1078" t="s">
        <v>1472</v>
      </c>
      <c r="D1078" t="s">
        <v>24</v>
      </c>
      <c r="E1078" t="s">
        <v>1473</v>
      </c>
      <c r="F1078" t="s">
        <v>4479</v>
      </c>
      <c r="G1078" s="6">
        <v>31908.93</v>
      </c>
      <c r="H1078" s="3">
        <v>937.69710526315794</v>
      </c>
    </row>
    <row r="1079" spans="2:8" x14ac:dyDescent="0.25">
      <c r="B1079" t="s">
        <v>8</v>
      </c>
      <c r="C1079" t="s">
        <v>1112</v>
      </c>
      <c r="D1079" t="s">
        <v>18</v>
      </c>
      <c r="E1079" t="s">
        <v>756</v>
      </c>
      <c r="F1079" t="s">
        <v>4479</v>
      </c>
      <c r="G1079" s="6">
        <v>31843.83</v>
      </c>
      <c r="H1079" s="3">
        <v>994.15583333333325</v>
      </c>
    </row>
    <row r="1080" spans="2:8" x14ac:dyDescent="0.25">
      <c r="B1080" t="s">
        <v>8</v>
      </c>
      <c r="C1080" t="s">
        <v>1505</v>
      </c>
      <c r="D1080" t="s">
        <v>33</v>
      </c>
      <c r="E1080" t="s">
        <v>587</v>
      </c>
      <c r="F1080">
        <v>100</v>
      </c>
      <c r="G1080" s="6">
        <v>31800</v>
      </c>
      <c r="H1080" s="3">
        <v>88.699999999999989</v>
      </c>
    </row>
    <row r="1081" spans="2:8" x14ac:dyDescent="0.25">
      <c r="B1081" t="s">
        <v>8</v>
      </c>
      <c r="C1081" t="s">
        <v>822</v>
      </c>
      <c r="D1081" t="s">
        <v>18</v>
      </c>
      <c r="E1081" t="s">
        <v>823</v>
      </c>
      <c r="F1081" t="s">
        <v>4479</v>
      </c>
      <c r="G1081" s="6">
        <v>31670.09</v>
      </c>
      <c r="H1081" s="3">
        <v>82.242636085626899</v>
      </c>
    </row>
    <row r="1082" spans="2:8" x14ac:dyDescent="0.25">
      <c r="B1082" t="s">
        <v>8</v>
      </c>
      <c r="C1082" t="s">
        <v>3065</v>
      </c>
      <c r="D1082" t="s">
        <v>25</v>
      </c>
      <c r="E1082" t="s">
        <v>3066</v>
      </c>
      <c r="F1082" t="s">
        <v>4479</v>
      </c>
      <c r="G1082" s="6">
        <v>31651.02</v>
      </c>
      <c r="H1082" s="3">
        <v>879.19500000000005</v>
      </c>
    </row>
    <row r="1083" spans="2:8" x14ac:dyDescent="0.25">
      <c r="B1083" t="s">
        <v>8</v>
      </c>
      <c r="C1083" t="s">
        <v>1293</v>
      </c>
      <c r="D1083" t="s">
        <v>18</v>
      </c>
      <c r="E1083" t="s">
        <v>1294</v>
      </c>
      <c r="F1083" t="s">
        <v>4479</v>
      </c>
      <c r="G1083" s="6">
        <v>31572.57</v>
      </c>
      <c r="H1083" s="3">
        <v>928.85715811965815</v>
      </c>
    </row>
    <row r="1084" spans="2:8" x14ac:dyDescent="0.25">
      <c r="B1084" t="s">
        <v>8</v>
      </c>
      <c r="C1084" t="s">
        <v>1218</v>
      </c>
      <c r="D1084" t="s">
        <v>45</v>
      </c>
      <c r="E1084" t="s">
        <v>1073</v>
      </c>
      <c r="F1084">
        <v>100</v>
      </c>
      <c r="G1084" s="6">
        <v>31500</v>
      </c>
      <c r="H1084" s="3">
        <v>81.582499999999996</v>
      </c>
    </row>
    <row r="1085" spans="2:8" x14ac:dyDescent="0.25">
      <c r="B1085" t="s">
        <v>8</v>
      </c>
      <c r="C1085" t="s">
        <v>742</v>
      </c>
      <c r="D1085" t="s">
        <v>18</v>
      </c>
      <c r="E1085" t="s">
        <v>743</v>
      </c>
      <c r="F1085" t="s">
        <v>4479</v>
      </c>
      <c r="G1085" s="6">
        <v>31326.34</v>
      </c>
      <c r="H1085" s="3">
        <v>99.01206477732795</v>
      </c>
    </row>
    <row r="1086" spans="2:8" x14ac:dyDescent="0.25">
      <c r="B1086" t="s">
        <v>8</v>
      </c>
      <c r="C1086" t="s">
        <v>3910</v>
      </c>
      <c r="D1086" t="s">
        <v>17</v>
      </c>
      <c r="E1086" t="s">
        <v>3911</v>
      </c>
      <c r="F1086">
        <v>69</v>
      </c>
      <c r="G1086" s="6">
        <v>31050</v>
      </c>
      <c r="H1086" s="3">
        <v>71.635555555555555</v>
      </c>
    </row>
    <row r="1087" spans="2:8" x14ac:dyDescent="0.25">
      <c r="B1087" t="s">
        <v>8</v>
      </c>
      <c r="C1087" t="s">
        <v>469</v>
      </c>
      <c r="D1087" t="s">
        <v>45</v>
      </c>
      <c r="E1087" t="s">
        <v>470</v>
      </c>
      <c r="F1087">
        <v>1000</v>
      </c>
      <c r="G1087" s="6">
        <v>31000</v>
      </c>
      <c r="H1087" s="3">
        <v>992.10599999999999</v>
      </c>
    </row>
    <row r="1088" spans="2:8" x14ac:dyDescent="0.25">
      <c r="B1088" t="s">
        <v>8</v>
      </c>
      <c r="C1088" t="s">
        <v>4149</v>
      </c>
      <c r="D1088" t="s">
        <v>24</v>
      </c>
      <c r="E1088" t="s">
        <v>4150</v>
      </c>
      <c r="F1088">
        <v>1000</v>
      </c>
      <c r="G1088" s="6">
        <v>31000</v>
      </c>
      <c r="H1088" s="3">
        <v>1000.8078571428571</v>
      </c>
    </row>
    <row r="1089" spans="2:8" x14ac:dyDescent="0.25">
      <c r="B1089" t="s">
        <v>8</v>
      </c>
      <c r="C1089" t="s">
        <v>3946</v>
      </c>
      <c r="D1089" t="s">
        <v>18</v>
      </c>
      <c r="E1089" t="s">
        <v>672</v>
      </c>
      <c r="F1089">
        <v>100</v>
      </c>
      <c r="G1089" s="6">
        <v>31000</v>
      </c>
      <c r="H1089" s="3">
        <v>83.74939393939394</v>
      </c>
    </row>
    <row r="1090" spans="2:8" x14ac:dyDescent="0.25">
      <c r="B1090" t="s">
        <v>8</v>
      </c>
      <c r="C1090" t="s">
        <v>2904</v>
      </c>
      <c r="D1090" t="s">
        <v>17</v>
      </c>
      <c r="E1090" t="s">
        <v>2903</v>
      </c>
      <c r="F1090">
        <v>100</v>
      </c>
      <c r="G1090" s="6">
        <v>31000</v>
      </c>
      <c r="H1090" s="3">
        <v>85.229545454545445</v>
      </c>
    </row>
    <row r="1091" spans="2:8" x14ac:dyDescent="0.25">
      <c r="B1091" t="s">
        <v>8</v>
      </c>
      <c r="C1091" t="s">
        <v>985</v>
      </c>
      <c r="D1091" t="s">
        <v>36</v>
      </c>
      <c r="E1091" t="s">
        <v>986</v>
      </c>
      <c r="F1091">
        <v>1000</v>
      </c>
      <c r="G1091" s="6">
        <v>31000</v>
      </c>
      <c r="H1091" s="3">
        <v>979.86125000000004</v>
      </c>
    </row>
    <row r="1092" spans="2:8" x14ac:dyDescent="0.25">
      <c r="B1092" t="s">
        <v>8</v>
      </c>
      <c r="C1092" t="s">
        <v>513</v>
      </c>
      <c r="D1092" t="s">
        <v>25</v>
      </c>
      <c r="E1092" t="s">
        <v>514</v>
      </c>
      <c r="F1092">
        <v>1000</v>
      </c>
      <c r="G1092" s="6">
        <v>31000</v>
      </c>
      <c r="H1092" s="3">
        <v>980.77823529411762</v>
      </c>
    </row>
    <row r="1093" spans="2:8" x14ac:dyDescent="0.25">
      <c r="B1093" t="s">
        <v>8</v>
      </c>
      <c r="C1093" t="s">
        <v>851</v>
      </c>
      <c r="D1093" t="s">
        <v>31</v>
      </c>
      <c r="E1093" t="s">
        <v>852</v>
      </c>
      <c r="F1093">
        <v>1000</v>
      </c>
      <c r="G1093" s="6">
        <v>31000</v>
      </c>
      <c r="H1093" s="3">
        <v>953.30500000000006</v>
      </c>
    </row>
    <row r="1094" spans="2:8" x14ac:dyDescent="0.25">
      <c r="B1094" t="s">
        <v>8</v>
      </c>
      <c r="C1094" t="s">
        <v>2263</v>
      </c>
      <c r="D1094" t="s">
        <v>17</v>
      </c>
      <c r="E1094" t="s">
        <v>2264</v>
      </c>
      <c r="F1094" t="s">
        <v>4479</v>
      </c>
      <c r="G1094" s="6">
        <v>30755.52</v>
      </c>
      <c r="H1094" s="3">
        <v>86.88</v>
      </c>
    </row>
    <row r="1095" spans="2:8" x14ac:dyDescent="0.25">
      <c r="B1095" t="s">
        <v>8</v>
      </c>
      <c r="C1095" t="s">
        <v>1469</v>
      </c>
      <c r="D1095" t="s">
        <v>18</v>
      </c>
      <c r="E1095" t="s">
        <v>1470</v>
      </c>
      <c r="F1095" t="s">
        <v>4479</v>
      </c>
      <c r="G1095" s="6">
        <v>30722.9</v>
      </c>
      <c r="H1095" s="3">
        <v>93.152358974358989</v>
      </c>
    </row>
    <row r="1096" spans="2:8" x14ac:dyDescent="0.25">
      <c r="B1096" t="s">
        <v>8</v>
      </c>
      <c r="C1096" t="s">
        <v>4519</v>
      </c>
      <c r="D1096" t="s">
        <v>23</v>
      </c>
      <c r="E1096" t="s">
        <v>58</v>
      </c>
      <c r="F1096" t="s">
        <v>4479</v>
      </c>
      <c r="G1096" s="6">
        <v>30550.5</v>
      </c>
      <c r="H1096" s="3">
        <v>1018.35</v>
      </c>
    </row>
    <row r="1097" spans="2:8" x14ac:dyDescent="0.25">
      <c r="B1097" t="s">
        <v>8</v>
      </c>
      <c r="C1097" t="s">
        <v>3957</v>
      </c>
      <c r="D1097" t="s">
        <v>17</v>
      </c>
      <c r="E1097" t="s">
        <v>3927</v>
      </c>
      <c r="F1097">
        <v>91</v>
      </c>
      <c r="G1097" s="6">
        <v>30485</v>
      </c>
      <c r="H1097" s="3">
        <v>98.483333333333334</v>
      </c>
    </row>
    <row r="1098" spans="2:8" x14ac:dyDescent="0.25">
      <c r="B1098" t="s">
        <v>8</v>
      </c>
      <c r="C1098" t="s">
        <v>2476</v>
      </c>
      <c r="D1098" t="s">
        <v>45</v>
      </c>
      <c r="E1098" t="s">
        <v>1266</v>
      </c>
      <c r="F1098" t="s">
        <v>4479</v>
      </c>
      <c r="G1098" s="6">
        <v>30460.5</v>
      </c>
      <c r="H1098" s="3">
        <v>1015.35</v>
      </c>
    </row>
    <row r="1099" spans="2:8" x14ac:dyDescent="0.25">
      <c r="B1099" t="s">
        <v>8</v>
      </c>
      <c r="C1099" t="s">
        <v>3484</v>
      </c>
      <c r="D1099" t="s">
        <v>18</v>
      </c>
      <c r="E1099" t="s">
        <v>3483</v>
      </c>
      <c r="F1099">
        <v>100</v>
      </c>
      <c r="G1099" s="6">
        <v>30400</v>
      </c>
      <c r="H1099" s="3">
        <v>90.78125</v>
      </c>
    </row>
    <row r="1100" spans="2:8" x14ac:dyDescent="0.25">
      <c r="B1100" t="s">
        <v>8</v>
      </c>
      <c r="C1100" t="s">
        <v>3912</v>
      </c>
      <c r="D1100" t="s">
        <v>33</v>
      </c>
      <c r="E1100" t="s">
        <v>3913</v>
      </c>
      <c r="F1100">
        <v>98</v>
      </c>
      <c r="G1100" s="6">
        <v>30380</v>
      </c>
      <c r="H1100" s="3">
        <v>97.467741935483872</v>
      </c>
    </row>
    <row r="1101" spans="2:8" x14ac:dyDescent="0.25">
      <c r="B1101" t="s">
        <v>8</v>
      </c>
      <c r="C1101" t="s">
        <v>3067</v>
      </c>
      <c r="D1101" t="s">
        <v>45</v>
      </c>
      <c r="E1101" t="s">
        <v>607</v>
      </c>
      <c r="F1101" t="s">
        <v>4479</v>
      </c>
      <c r="G1101" s="6">
        <v>30242.7</v>
      </c>
      <c r="H1101" s="3">
        <v>1008.09</v>
      </c>
    </row>
    <row r="1102" spans="2:8" x14ac:dyDescent="0.25">
      <c r="B1102" t="s">
        <v>8</v>
      </c>
      <c r="C1102" t="s">
        <v>3914</v>
      </c>
      <c r="D1102" t="s">
        <v>33</v>
      </c>
      <c r="E1102" t="s">
        <v>3915</v>
      </c>
      <c r="F1102" t="s">
        <v>4479</v>
      </c>
      <c r="G1102" s="6">
        <v>30150</v>
      </c>
      <c r="H1102" s="3">
        <v>100.5</v>
      </c>
    </row>
    <row r="1103" spans="2:8" x14ac:dyDescent="0.25">
      <c r="B1103" t="s">
        <v>8</v>
      </c>
      <c r="C1103" t="s">
        <v>629</v>
      </c>
      <c r="D1103" t="s">
        <v>18</v>
      </c>
      <c r="E1103" t="s">
        <v>237</v>
      </c>
      <c r="F1103">
        <v>100</v>
      </c>
      <c r="G1103" s="6">
        <v>30100</v>
      </c>
      <c r="H1103" s="3">
        <v>98.771666666666661</v>
      </c>
    </row>
    <row r="1104" spans="2:8" x14ac:dyDescent="0.25">
      <c r="B1104" t="s">
        <v>8</v>
      </c>
      <c r="C1104" t="s">
        <v>3975</v>
      </c>
      <c r="D1104" t="s">
        <v>18</v>
      </c>
      <c r="E1104" t="s">
        <v>3976</v>
      </c>
      <c r="F1104">
        <v>100</v>
      </c>
      <c r="G1104" s="6">
        <v>30100</v>
      </c>
      <c r="H1104" s="3">
        <v>88.967049751243778</v>
      </c>
    </row>
    <row r="1105" spans="2:8" x14ac:dyDescent="0.25">
      <c r="B1105" t="s">
        <v>8</v>
      </c>
      <c r="C1105" t="s">
        <v>1788</v>
      </c>
      <c r="D1105" t="s">
        <v>33</v>
      </c>
      <c r="E1105" t="s">
        <v>1691</v>
      </c>
      <c r="F1105">
        <v>100</v>
      </c>
      <c r="G1105" s="6">
        <v>30100</v>
      </c>
      <c r="H1105" s="3">
        <v>101.60398671096345</v>
      </c>
    </row>
    <row r="1106" spans="2:8" x14ac:dyDescent="0.25">
      <c r="B1106" t="s">
        <v>8</v>
      </c>
      <c r="C1106" t="s">
        <v>4788</v>
      </c>
      <c r="D1106" t="s">
        <v>24</v>
      </c>
      <c r="E1106" t="s">
        <v>4789</v>
      </c>
      <c r="F1106" t="s">
        <v>4479</v>
      </c>
      <c r="G1106" s="6">
        <v>30013.98</v>
      </c>
      <c r="H1106" s="3">
        <v>1000.466</v>
      </c>
    </row>
    <row r="1107" spans="2:8" x14ac:dyDescent="0.25">
      <c r="B1107" t="s">
        <v>8</v>
      </c>
      <c r="C1107" t="s">
        <v>709</v>
      </c>
      <c r="D1107" t="s">
        <v>17</v>
      </c>
      <c r="E1107" t="s">
        <v>710</v>
      </c>
      <c r="F1107">
        <v>100</v>
      </c>
      <c r="G1107" s="6">
        <v>30000</v>
      </c>
      <c r="H1107" s="3">
        <v>95.932272727272718</v>
      </c>
    </row>
    <row r="1108" spans="2:8" x14ac:dyDescent="0.25">
      <c r="B1108" t="s">
        <v>8</v>
      </c>
      <c r="C1108" t="s">
        <v>3075</v>
      </c>
      <c r="D1108" t="s">
        <v>23</v>
      </c>
      <c r="E1108" t="s">
        <v>3076</v>
      </c>
      <c r="F1108">
        <v>100</v>
      </c>
      <c r="G1108" s="6">
        <v>30000</v>
      </c>
      <c r="H1108" s="3">
        <v>96.25</v>
      </c>
    </row>
    <row r="1109" spans="2:8" x14ac:dyDescent="0.25">
      <c r="B1109" t="s">
        <v>8</v>
      </c>
      <c r="C1109" t="s">
        <v>4790</v>
      </c>
      <c r="D1109" t="s">
        <v>20</v>
      </c>
      <c r="E1109" t="s">
        <v>4791</v>
      </c>
      <c r="F1109">
        <v>1000</v>
      </c>
      <c r="G1109" s="6">
        <v>30000</v>
      </c>
      <c r="H1109" s="3">
        <v>481.35999999999996</v>
      </c>
    </row>
    <row r="1110" spans="2:8" x14ac:dyDescent="0.25">
      <c r="B1110" t="s">
        <v>8</v>
      </c>
      <c r="C1110" t="s">
        <v>1027</v>
      </c>
      <c r="D1110" t="s">
        <v>45</v>
      </c>
      <c r="E1110" t="s">
        <v>470</v>
      </c>
      <c r="F1110">
        <v>1000</v>
      </c>
      <c r="G1110" s="6">
        <v>30000</v>
      </c>
      <c r="H1110" s="3">
        <v>995.5</v>
      </c>
    </row>
    <row r="1111" spans="2:8" x14ac:dyDescent="0.25">
      <c r="B1111" t="s">
        <v>8</v>
      </c>
      <c r="C1111" t="s">
        <v>2271</v>
      </c>
      <c r="D1111" t="s">
        <v>18</v>
      </c>
      <c r="E1111" t="s">
        <v>2272</v>
      </c>
      <c r="F1111">
        <v>100</v>
      </c>
      <c r="G1111" s="6">
        <v>30000</v>
      </c>
      <c r="H1111" s="3">
        <v>94.736666666666665</v>
      </c>
    </row>
    <row r="1112" spans="2:8" x14ac:dyDescent="0.25">
      <c r="B1112" t="s">
        <v>8</v>
      </c>
      <c r="C1112" t="s">
        <v>3401</v>
      </c>
      <c r="D1112" t="s">
        <v>45</v>
      </c>
      <c r="E1112" t="s">
        <v>3400</v>
      </c>
      <c r="F1112">
        <v>100</v>
      </c>
      <c r="G1112" s="6">
        <v>30000</v>
      </c>
      <c r="H1112" s="3">
        <v>101.435</v>
      </c>
    </row>
    <row r="1113" spans="2:8" x14ac:dyDescent="0.25">
      <c r="B1113" t="s">
        <v>8</v>
      </c>
      <c r="C1113" t="s">
        <v>3924</v>
      </c>
      <c r="D1113" t="s">
        <v>33</v>
      </c>
      <c r="E1113" t="s">
        <v>3925</v>
      </c>
      <c r="F1113">
        <v>100</v>
      </c>
      <c r="G1113" s="6">
        <v>30000</v>
      </c>
      <c r="H1113" s="3">
        <v>92.5</v>
      </c>
    </row>
    <row r="1114" spans="2:8" x14ac:dyDescent="0.25">
      <c r="B1114" t="s">
        <v>8</v>
      </c>
      <c r="C1114" t="s">
        <v>3919</v>
      </c>
      <c r="D1114" t="s">
        <v>45</v>
      </c>
      <c r="E1114" t="s">
        <v>3920</v>
      </c>
      <c r="F1114">
        <v>100</v>
      </c>
      <c r="G1114" s="6">
        <v>30000</v>
      </c>
      <c r="H1114" s="3">
        <v>98.93</v>
      </c>
    </row>
    <row r="1115" spans="2:8" x14ac:dyDescent="0.25">
      <c r="B1115" t="s">
        <v>8</v>
      </c>
      <c r="C1115" t="s">
        <v>642</v>
      </c>
      <c r="D1115" t="s">
        <v>18</v>
      </c>
      <c r="E1115" t="s">
        <v>643</v>
      </c>
      <c r="F1115">
        <v>100</v>
      </c>
      <c r="G1115" s="6">
        <v>30000</v>
      </c>
      <c r="H1115" s="3">
        <v>102.01</v>
      </c>
    </row>
    <row r="1116" spans="2:8" x14ac:dyDescent="0.25">
      <c r="B1116" t="s">
        <v>8</v>
      </c>
      <c r="C1116" t="s">
        <v>1071</v>
      </c>
      <c r="D1116" t="s">
        <v>46</v>
      </c>
      <c r="E1116" t="s">
        <v>1072</v>
      </c>
      <c r="F1116">
        <v>100</v>
      </c>
      <c r="G1116" s="6">
        <v>30000</v>
      </c>
      <c r="H1116" s="3">
        <v>89.23</v>
      </c>
    </row>
    <row r="1117" spans="2:8" x14ac:dyDescent="0.25">
      <c r="B1117" t="s">
        <v>8</v>
      </c>
      <c r="C1117" t="s">
        <v>4247</v>
      </c>
      <c r="D1117" t="s">
        <v>33</v>
      </c>
      <c r="E1117" t="s">
        <v>4248</v>
      </c>
      <c r="F1117">
        <v>100</v>
      </c>
      <c r="G1117" s="6">
        <v>30000</v>
      </c>
      <c r="H1117" s="3">
        <v>102.1</v>
      </c>
    </row>
    <row r="1118" spans="2:8" x14ac:dyDescent="0.25">
      <c r="B1118" t="s">
        <v>8</v>
      </c>
      <c r="C1118" t="s">
        <v>3442</v>
      </c>
      <c r="D1118" t="s">
        <v>45</v>
      </c>
      <c r="E1118" t="s">
        <v>172</v>
      </c>
      <c r="F1118">
        <v>1000</v>
      </c>
      <c r="G1118" s="6">
        <v>30000</v>
      </c>
      <c r="H1118" s="3">
        <v>1026.8866666666665</v>
      </c>
    </row>
    <row r="1119" spans="2:8" x14ac:dyDescent="0.25">
      <c r="B1119" t="s">
        <v>8</v>
      </c>
      <c r="C1119" t="s">
        <v>1672</v>
      </c>
      <c r="D1119" t="s">
        <v>33</v>
      </c>
      <c r="E1119" t="s">
        <v>1673</v>
      </c>
      <c r="F1119">
        <v>100</v>
      </c>
      <c r="G1119" s="6">
        <v>30000</v>
      </c>
      <c r="H1119" s="3">
        <v>93</v>
      </c>
    </row>
    <row r="1120" spans="2:8" x14ac:dyDescent="0.25">
      <c r="B1120" t="s">
        <v>8</v>
      </c>
      <c r="C1120" t="s">
        <v>3917</v>
      </c>
      <c r="D1120" t="s">
        <v>24</v>
      </c>
      <c r="E1120" t="s">
        <v>3918</v>
      </c>
      <c r="F1120">
        <v>1000</v>
      </c>
      <c r="G1120" s="6">
        <v>30000</v>
      </c>
      <c r="H1120" s="3">
        <v>969.38666666666666</v>
      </c>
    </row>
    <row r="1121" spans="2:8" x14ac:dyDescent="0.25">
      <c r="B1121" t="s">
        <v>8</v>
      </c>
      <c r="C1121" t="s">
        <v>1259</v>
      </c>
      <c r="D1121" t="s">
        <v>20</v>
      </c>
      <c r="E1121" t="s">
        <v>1260</v>
      </c>
      <c r="F1121">
        <v>100</v>
      </c>
      <c r="G1121" s="6">
        <v>30000</v>
      </c>
      <c r="H1121" s="3">
        <v>99.416666666666671</v>
      </c>
    </row>
    <row r="1122" spans="2:8" x14ac:dyDescent="0.25">
      <c r="B1122" t="s">
        <v>8</v>
      </c>
      <c r="C1122" t="s">
        <v>3604</v>
      </c>
      <c r="D1122" t="s">
        <v>24</v>
      </c>
      <c r="E1122" t="s">
        <v>3603</v>
      </c>
      <c r="F1122">
        <v>1000</v>
      </c>
      <c r="G1122" s="6">
        <v>30000</v>
      </c>
      <c r="H1122" s="3">
        <v>736.94</v>
      </c>
    </row>
    <row r="1123" spans="2:8" x14ac:dyDescent="0.25">
      <c r="B1123" t="s">
        <v>8</v>
      </c>
      <c r="C1123" t="s">
        <v>3068</v>
      </c>
      <c r="D1123" t="s">
        <v>25</v>
      </c>
      <c r="E1123" t="s">
        <v>3069</v>
      </c>
      <c r="F1123">
        <v>1000</v>
      </c>
      <c r="G1123" s="6">
        <v>30000</v>
      </c>
      <c r="H1123" s="3">
        <v>1025</v>
      </c>
    </row>
    <row r="1124" spans="2:8" x14ac:dyDescent="0.25">
      <c r="B1124" t="s">
        <v>8</v>
      </c>
      <c r="C1124" t="s">
        <v>512</v>
      </c>
      <c r="D1124" t="s">
        <v>18</v>
      </c>
      <c r="E1124" t="s">
        <v>209</v>
      </c>
      <c r="F1124">
        <v>100</v>
      </c>
      <c r="G1124" s="6">
        <v>30000</v>
      </c>
      <c r="H1124" s="3">
        <v>103.41999999999999</v>
      </c>
    </row>
    <row r="1125" spans="2:8" x14ac:dyDescent="0.25">
      <c r="B1125" t="s">
        <v>8</v>
      </c>
      <c r="C1125" t="s">
        <v>4563</v>
      </c>
      <c r="D1125" t="s">
        <v>24</v>
      </c>
      <c r="E1125" t="s">
        <v>1551</v>
      </c>
      <c r="F1125">
        <v>1000</v>
      </c>
      <c r="G1125" s="6">
        <v>30000</v>
      </c>
      <c r="H1125" s="3">
        <v>1001.86</v>
      </c>
    </row>
    <row r="1126" spans="2:8" x14ac:dyDescent="0.25">
      <c r="B1126" t="s">
        <v>8</v>
      </c>
      <c r="C1126" t="s">
        <v>4792</v>
      </c>
      <c r="D1126" t="s">
        <v>17</v>
      </c>
      <c r="E1126" t="s">
        <v>3897</v>
      </c>
      <c r="F1126">
        <v>100</v>
      </c>
      <c r="G1126" s="6">
        <v>30000</v>
      </c>
      <c r="H1126" s="3">
        <v>81.25833333333334</v>
      </c>
    </row>
    <row r="1127" spans="2:8" x14ac:dyDescent="0.25">
      <c r="B1127" t="s">
        <v>8</v>
      </c>
      <c r="C1127" t="s">
        <v>4485</v>
      </c>
      <c r="D1127" t="s">
        <v>46</v>
      </c>
      <c r="E1127" t="s">
        <v>888</v>
      </c>
      <c r="F1127">
        <v>1000</v>
      </c>
      <c r="G1127" s="6">
        <v>30000</v>
      </c>
      <c r="H1127" s="3">
        <v>991.91</v>
      </c>
    </row>
    <row r="1128" spans="2:8" x14ac:dyDescent="0.25">
      <c r="B1128" t="s">
        <v>8</v>
      </c>
      <c r="C1128" t="s">
        <v>2788</v>
      </c>
      <c r="D1128" t="s">
        <v>25</v>
      </c>
      <c r="E1128" t="s">
        <v>2787</v>
      </c>
      <c r="F1128">
        <v>1000</v>
      </c>
      <c r="G1128" s="6">
        <v>30000</v>
      </c>
      <c r="H1128" s="3">
        <v>998.15750000000003</v>
      </c>
    </row>
    <row r="1129" spans="2:8" x14ac:dyDescent="0.25">
      <c r="B1129" t="s">
        <v>8</v>
      </c>
      <c r="C1129" t="s">
        <v>3921</v>
      </c>
      <c r="D1129" t="s">
        <v>24</v>
      </c>
      <c r="E1129" t="s">
        <v>3922</v>
      </c>
      <c r="F1129">
        <v>1000</v>
      </c>
      <c r="G1129" s="6">
        <v>30000</v>
      </c>
      <c r="H1129" s="3">
        <v>1035</v>
      </c>
    </row>
    <row r="1130" spans="2:8" x14ac:dyDescent="0.25">
      <c r="B1130" t="s">
        <v>8</v>
      </c>
      <c r="C1130" t="s">
        <v>2289</v>
      </c>
      <c r="D1130" t="s">
        <v>33</v>
      </c>
      <c r="E1130" t="s">
        <v>160</v>
      </c>
      <c r="F1130">
        <v>100</v>
      </c>
      <c r="G1130" s="6">
        <v>30000</v>
      </c>
      <c r="H1130" s="3">
        <v>97.35</v>
      </c>
    </row>
    <row r="1131" spans="2:8" x14ac:dyDescent="0.25">
      <c r="B1131" t="s">
        <v>8</v>
      </c>
      <c r="C1131" t="s">
        <v>2707</v>
      </c>
      <c r="D1131" t="s">
        <v>24</v>
      </c>
      <c r="E1131" t="s">
        <v>1556</v>
      </c>
      <c r="F1131">
        <v>1000</v>
      </c>
      <c r="G1131" s="6">
        <v>30000</v>
      </c>
      <c r="H1131" s="3">
        <v>1015.77</v>
      </c>
    </row>
    <row r="1132" spans="2:8" x14ac:dyDescent="0.25">
      <c r="B1132" t="s">
        <v>8</v>
      </c>
      <c r="C1132" t="s">
        <v>534</v>
      </c>
      <c r="D1132" t="s">
        <v>30</v>
      </c>
      <c r="E1132" t="s">
        <v>535</v>
      </c>
      <c r="F1132">
        <v>1000</v>
      </c>
      <c r="G1132" s="6">
        <v>30000</v>
      </c>
      <c r="H1132" s="3">
        <v>775.99763636363627</v>
      </c>
    </row>
    <row r="1133" spans="2:8" x14ac:dyDescent="0.25">
      <c r="B1133" t="s">
        <v>8</v>
      </c>
      <c r="C1133" t="s">
        <v>4730</v>
      </c>
      <c r="D1133" t="s">
        <v>24</v>
      </c>
      <c r="E1133" t="s">
        <v>4729</v>
      </c>
      <c r="F1133">
        <v>1000</v>
      </c>
      <c r="G1133" s="6">
        <v>30000</v>
      </c>
      <c r="H1133" s="3">
        <v>902.37</v>
      </c>
    </row>
    <row r="1134" spans="2:8" x14ac:dyDescent="0.25">
      <c r="B1134" t="s">
        <v>8</v>
      </c>
      <c r="C1134" t="s">
        <v>4553</v>
      </c>
      <c r="D1134" t="s">
        <v>28</v>
      </c>
      <c r="E1134" t="s">
        <v>4552</v>
      </c>
      <c r="F1134">
        <v>1000</v>
      </c>
      <c r="G1134" s="6">
        <v>30000</v>
      </c>
      <c r="H1134" s="3">
        <v>999.10833333333335</v>
      </c>
    </row>
    <row r="1135" spans="2:8" x14ac:dyDescent="0.25">
      <c r="B1135" t="s">
        <v>8</v>
      </c>
      <c r="C1135" t="s">
        <v>3176</v>
      </c>
      <c r="D1135" t="s">
        <v>17</v>
      </c>
      <c r="E1135" t="s">
        <v>493</v>
      </c>
      <c r="F1135">
        <v>100</v>
      </c>
      <c r="G1135" s="6">
        <v>30000</v>
      </c>
      <c r="H1135" s="3">
        <v>96.933333333333337</v>
      </c>
    </row>
    <row r="1136" spans="2:8" x14ac:dyDescent="0.25">
      <c r="B1136" t="s">
        <v>8</v>
      </c>
      <c r="C1136" t="s">
        <v>1492</v>
      </c>
      <c r="D1136" t="s">
        <v>33</v>
      </c>
      <c r="E1136" t="s">
        <v>1493</v>
      </c>
      <c r="F1136">
        <v>100</v>
      </c>
      <c r="G1136" s="6">
        <v>30000</v>
      </c>
      <c r="H1136" s="3">
        <v>92.876666666666665</v>
      </c>
    </row>
    <row r="1137" spans="2:8" x14ac:dyDescent="0.25">
      <c r="B1137" t="s">
        <v>8</v>
      </c>
      <c r="C1137" t="s">
        <v>966</v>
      </c>
      <c r="D1137" t="s">
        <v>25</v>
      </c>
      <c r="E1137" t="s">
        <v>967</v>
      </c>
      <c r="F1137">
        <v>1000</v>
      </c>
      <c r="G1137" s="6">
        <v>30000</v>
      </c>
      <c r="H1137" s="3">
        <v>1005.9699999999999</v>
      </c>
    </row>
    <row r="1138" spans="2:8" x14ac:dyDescent="0.25">
      <c r="B1138" t="s">
        <v>8</v>
      </c>
      <c r="C1138" t="s">
        <v>378</v>
      </c>
      <c r="D1138" t="s">
        <v>25</v>
      </c>
      <c r="E1138" t="s">
        <v>379</v>
      </c>
      <c r="F1138">
        <v>1000</v>
      </c>
      <c r="G1138" s="6">
        <v>30000</v>
      </c>
      <c r="H1138" s="3">
        <v>1001.3533333333332</v>
      </c>
    </row>
    <row r="1139" spans="2:8" x14ac:dyDescent="0.25">
      <c r="B1139" t="s">
        <v>8</v>
      </c>
      <c r="C1139" t="s">
        <v>439</v>
      </c>
      <c r="D1139" t="s">
        <v>24</v>
      </c>
      <c r="E1139" t="s">
        <v>440</v>
      </c>
      <c r="F1139">
        <v>1000</v>
      </c>
      <c r="G1139" s="6">
        <v>30000</v>
      </c>
      <c r="H1139" s="3">
        <v>962.06750000000011</v>
      </c>
    </row>
    <row r="1140" spans="2:8" x14ac:dyDescent="0.25">
      <c r="B1140" t="s">
        <v>8</v>
      </c>
      <c r="C1140" t="s">
        <v>2806</v>
      </c>
      <c r="D1140" t="s">
        <v>17</v>
      </c>
      <c r="E1140" t="s">
        <v>1029</v>
      </c>
      <c r="F1140">
        <v>100</v>
      </c>
      <c r="G1140" s="6">
        <v>30000</v>
      </c>
      <c r="H1140" s="3">
        <v>100.63666666666667</v>
      </c>
    </row>
    <row r="1141" spans="2:8" x14ac:dyDescent="0.25">
      <c r="B1141" t="s">
        <v>8</v>
      </c>
      <c r="C1141" t="s">
        <v>1082</v>
      </c>
      <c r="D1141" t="s">
        <v>36</v>
      </c>
      <c r="E1141" t="s">
        <v>607</v>
      </c>
      <c r="F1141">
        <v>1000</v>
      </c>
      <c r="G1141" s="6">
        <v>30000</v>
      </c>
      <c r="H1141" s="3">
        <v>1001.4</v>
      </c>
    </row>
    <row r="1142" spans="2:8" x14ac:dyDescent="0.25">
      <c r="B1142" t="s">
        <v>8</v>
      </c>
      <c r="C1142" t="s">
        <v>1210</v>
      </c>
      <c r="D1142" t="s">
        <v>18</v>
      </c>
      <c r="E1142" t="s">
        <v>1211</v>
      </c>
      <c r="F1142">
        <v>100</v>
      </c>
      <c r="G1142" s="6">
        <v>30000</v>
      </c>
      <c r="H1142" s="3">
        <v>59.033333333333331</v>
      </c>
    </row>
    <row r="1143" spans="2:8" x14ac:dyDescent="0.25">
      <c r="B1143" t="s">
        <v>8</v>
      </c>
      <c r="C1143" t="s">
        <v>4608</v>
      </c>
      <c r="D1143" t="s">
        <v>17</v>
      </c>
      <c r="E1143" t="s">
        <v>4607</v>
      </c>
      <c r="F1143">
        <v>100</v>
      </c>
      <c r="G1143" s="6">
        <v>30000</v>
      </c>
      <c r="H1143" s="3">
        <v>70.06</v>
      </c>
    </row>
    <row r="1144" spans="2:8" x14ac:dyDescent="0.25">
      <c r="B1144" t="s">
        <v>8</v>
      </c>
      <c r="C1144" t="s">
        <v>2508</v>
      </c>
      <c r="D1144" t="s">
        <v>24</v>
      </c>
      <c r="E1144" t="s">
        <v>2507</v>
      </c>
      <c r="F1144">
        <v>1000</v>
      </c>
      <c r="G1144" s="6">
        <v>30000</v>
      </c>
      <c r="H1144" s="3">
        <v>1000</v>
      </c>
    </row>
    <row r="1145" spans="2:8" x14ac:dyDescent="0.25">
      <c r="B1145" t="s">
        <v>8</v>
      </c>
      <c r="C1145" t="s">
        <v>2268</v>
      </c>
      <c r="D1145" t="s">
        <v>23</v>
      </c>
      <c r="E1145" t="s">
        <v>470</v>
      </c>
      <c r="F1145">
        <v>100</v>
      </c>
      <c r="G1145" s="6">
        <v>30000</v>
      </c>
      <c r="H1145" s="3">
        <v>100.05</v>
      </c>
    </row>
    <row r="1146" spans="2:8" x14ac:dyDescent="0.25">
      <c r="B1146" t="s">
        <v>8</v>
      </c>
      <c r="C1146" t="s">
        <v>2712</v>
      </c>
      <c r="D1146" t="s">
        <v>17</v>
      </c>
      <c r="E1146" t="s">
        <v>2713</v>
      </c>
      <c r="F1146">
        <v>1000</v>
      </c>
      <c r="G1146" s="6">
        <v>30000</v>
      </c>
      <c r="H1146" s="3">
        <v>675.24</v>
      </c>
    </row>
    <row r="1147" spans="2:8" x14ac:dyDescent="0.25">
      <c r="B1147" t="s">
        <v>8</v>
      </c>
      <c r="C1147" t="s">
        <v>3073</v>
      </c>
      <c r="D1147" t="s">
        <v>45</v>
      </c>
      <c r="E1147" t="s">
        <v>3074</v>
      </c>
      <c r="F1147">
        <v>1000</v>
      </c>
      <c r="G1147" s="6">
        <v>30000</v>
      </c>
      <c r="H1147" s="3">
        <v>724.38</v>
      </c>
    </row>
    <row r="1148" spans="2:8" x14ac:dyDescent="0.25">
      <c r="B1148" t="s">
        <v>8</v>
      </c>
      <c r="C1148" t="s">
        <v>4793</v>
      </c>
      <c r="D1148" t="s">
        <v>17</v>
      </c>
      <c r="E1148" t="s">
        <v>4794</v>
      </c>
      <c r="F1148">
        <v>100</v>
      </c>
      <c r="G1148" s="6">
        <v>30000</v>
      </c>
      <c r="H1148" s="3">
        <v>83.71</v>
      </c>
    </row>
    <row r="1149" spans="2:8" x14ac:dyDescent="0.25">
      <c r="B1149" t="s">
        <v>8</v>
      </c>
      <c r="C1149" t="s">
        <v>2267</v>
      </c>
      <c r="D1149" t="s">
        <v>24</v>
      </c>
      <c r="E1149" t="s">
        <v>84</v>
      </c>
      <c r="F1149">
        <v>1000</v>
      </c>
      <c r="G1149" s="6">
        <v>30000</v>
      </c>
      <c r="H1149" s="3">
        <v>977.9</v>
      </c>
    </row>
    <row r="1150" spans="2:8" x14ac:dyDescent="0.25">
      <c r="B1150" t="s">
        <v>8</v>
      </c>
      <c r="C1150" t="s">
        <v>3546</v>
      </c>
      <c r="D1150" t="s">
        <v>25</v>
      </c>
      <c r="E1150" t="s">
        <v>3545</v>
      </c>
      <c r="F1150">
        <v>1000</v>
      </c>
      <c r="G1150" s="6">
        <v>30000</v>
      </c>
      <c r="H1150" s="3">
        <v>975.55666666666673</v>
      </c>
    </row>
    <row r="1151" spans="2:8" x14ac:dyDescent="0.25">
      <c r="B1151" t="s">
        <v>8</v>
      </c>
      <c r="C1151" t="s">
        <v>2461</v>
      </c>
      <c r="D1151" t="s">
        <v>17</v>
      </c>
      <c r="E1151" t="s">
        <v>529</v>
      </c>
      <c r="F1151">
        <v>100</v>
      </c>
      <c r="G1151" s="6">
        <v>30000</v>
      </c>
      <c r="H1151" s="3">
        <v>101.06</v>
      </c>
    </row>
    <row r="1152" spans="2:8" x14ac:dyDescent="0.25">
      <c r="B1152" t="s">
        <v>8</v>
      </c>
      <c r="C1152" t="s">
        <v>4039</v>
      </c>
      <c r="D1152" t="s">
        <v>17</v>
      </c>
      <c r="E1152" t="s">
        <v>4040</v>
      </c>
      <c r="F1152">
        <v>100</v>
      </c>
      <c r="G1152" s="6">
        <v>30000</v>
      </c>
      <c r="H1152" s="3">
        <v>93.056666666666672</v>
      </c>
    </row>
    <row r="1153" spans="2:8" x14ac:dyDescent="0.25">
      <c r="B1153" t="s">
        <v>8</v>
      </c>
      <c r="C1153" t="s">
        <v>3406</v>
      </c>
      <c r="D1153" t="s">
        <v>18</v>
      </c>
      <c r="E1153" t="s">
        <v>209</v>
      </c>
      <c r="F1153">
        <v>100</v>
      </c>
      <c r="G1153" s="6">
        <v>30000</v>
      </c>
      <c r="H1153" s="3">
        <v>110.675</v>
      </c>
    </row>
    <row r="1154" spans="2:8" x14ac:dyDescent="0.25">
      <c r="B1154" t="s">
        <v>8</v>
      </c>
      <c r="C1154" t="s">
        <v>3070</v>
      </c>
      <c r="D1154" t="s">
        <v>45</v>
      </c>
      <c r="E1154" t="s">
        <v>3071</v>
      </c>
      <c r="F1154">
        <v>100</v>
      </c>
      <c r="G1154" s="6">
        <v>30000</v>
      </c>
      <c r="H1154" s="3">
        <v>53.09</v>
      </c>
    </row>
    <row r="1155" spans="2:8" x14ac:dyDescent="0.25">
      <c r="B1155" t="s">
        <v>8</v>
      </c>
      <c r="C1155" t="s">
        <v>2769</v>
      </c>
      <c r="D1155" t="s">
        <v>20</v>
      </c>
      <c r="E1155" t="s">
        <v>249</v>
      </c>
      <c r="F1155">
        <v>1000</v>
      </c>
      <c r="G1155" s="6">
        <v>30000</v>
      </c>
      <c r="H1155" s="3">
        <v>995.77</v>
      </c>
    </row>
    <row r="1156" spans="2:8" x14ac:dyDescent="0.25">
      <c r="B1156" t="s">
        <v>8</v>
      </c>
      <c r="C1156" t="s">
        <v>1195</v>
      </c>
      <c r="D1156" t="s">
        <v>26</v>
      </c>
      <c r="E1156" t="s">
        <v>888</v>
      </c>
      <c r="F1156">
        <v>5000</v>
      </c>
      <c r="G1156" s="6">
        <v>30000</v>
      </c>
      <c r="H1156" s="3">
        <v>4813.1399999999994</v>
      </c>
    </row>
    <row r="1157" spans="2:8" x14ac:dyDescent="0.25">
      <c r="B1157" t="s">
        <v>8</v>
      </c>
      <c r="C1157" t="s">
        <v>4160</v>
      </c>
      <c r="D1157" t="s">
        <v>17</v>
      </c>
      <c r="E1157" t="s">
        <v>824</v>
      </c>
      <c r="F1157">
        <v>100</v>
      </c>
      <c r="G1157" s="6">
        <v>30000</v>
      </c>
      <c r="H1157" s="3">
        <v>72.594999999999999</v>
      </c>
    </row>
    <row r="1158" spans="2:8" x14ac:dyDescent="0.25">
      <c r="B1158" t="s">
        <v>8</v>
      </c>
      <c r="C1158" t="s">
        <v>1563</v>
      </c>
      <c r="D1158" t="s">
        <v>17</v>
      </c>
      <c r="E1158" t="s">
        <v>1564</v>
      </c>
      <c r="F1158">
        <v>100</v>
      </c>
      <c r="G1158" s="6">
        <v>30000</v>
      </c>
      <c r="H1158" s="3">
        <v>100.4</v>
      </c>
    </row>
    <row r="1159" spans="2:8" x14ac:dyDescent="0.25">
      <c r="B1159" t="s">
        <v>8</v>
      </c>
      <c r="C1159" t="s">
        <v>1146</v>
      </c>
      <c r="D1159" t="s">
        <v>31</v>
      </c>
      <c r="E1159" t="s">
        <v>552</v>
      </c>
      <c r="F1159">
        <v>1000</v>
      </c>
      <c r="G1159" s="6">
        <v>30000</v>
      </c>
      <c r="H1159" s="3">
        <v>1002.6533333333333</v>
      </c>
    </row>
    <row r="1160" spans="2:8" x14ac:dyDescent="0.25">
      <c r="B1160" t="s">
        <v>8</v>
      </c>
      <c r="C1160" t="s">
        <v>2874</v>
      </c>
      <c r="D1160" t="s">
        <v>26</v>
      </c>
      <c r="E1160" t="s">
        <v>2873</v>
      </c>
      <c r="F1160">
        <v>5000</v>
      </c>
      <c r="G1160" s="6">
        <v>30000</v>
      </c>
      <c r="H1160" s="3">
        <v>5041.2</v>
      </c>
    </row>
    <row r="1161" spans="2:8" x14ac:dyDescent="0.25">
      <c r="B1161" t="s">
        <v>8</v>
      </c>
      <c r="C1161" t="s">
        <v>2275</v>
      </c>
      <c r="D1161" t="s">
        <v>24</v>
      </c>
      <c r="E1161" t="s">
        <v>531</v>
      </c>
      <c r="F1161">
        <v>1000</v>
      </c>
      <c r="G1161" s="6">
        <v>30000</v>
      </c>
      <c r="H1161" s="3">
        <v>1009.4</v>
      </c>
    </row>
    <row r="1162" spans="2:8" x14ac:dyDescent="0.25">
      <c r="B1162" t="s">
        <v>8</v>
      </c>
      <c r="C1162" t="s">
        <v>1205</v>
      </c>
      <c r="D1162" t="s">
        <v>25</v>
      </c>
      <c r="E1162" t="s">
        <v>254</v>
      </c>
      <c r="F1162">
        <v>1000</v>
      </c>
      <c r="G1162" s="6">
        <v>30000</v>
      </c>
      <c r="H1162" s="3">
        <v>993.93000000000006</v>
      </c>
    </row>
    <row r="1163" spans="2:8" x14ac:dyDescent="0.25">
      <c r="B1163" t="s">
        <v>8</v>
      </c>
      <c r="C1163" t="s">
        <v>1045</v>
      </c>
      <c r="D1163" t="s">
        <v>24</v>
      </c>
      <c r="E1163" t="s">
        <v>558</v>
      </c>
      <c r="F1163">
        <v>1000</v>
      </c>
      <c r="G1163" s="6">
        <v>30000</v>
      </c>
      <c r="H1163" s="3">
        <v>669.19499999999994</v>
      </c>
    </row>
    <row r="1164" spans="2:8" x14ac:dyDescent="0.25">
      <c r="B1164" t="s">
        <v>8</v>
      </c>
      <c r="C1164" t="s">
        <v>1550</v>
      </c>
      <c r="D1164" t="s">
        <v>20</v>
      </c>
      <c r="E1164" t="s">
        <v>470</v>
      </c>
      <c r="F1164">
        <v>1000</v>
      </c>
      <c r="G1164" s="6">
        <v>30000</v>
      </c>
      <c r="H1164" s="3">
        <v>1033.8900000000001</v>
      </c>
    </row>
    <row r="1165" spans="2:8" x14ac:dyDescent="0.25">
      <c r="B1165" t="s">
        <v>8</v>
      </c>
      <c r="C1165" t="s">
        <v>3077</v>
      </c>
      <c r="D1165" t="s">
        <v>17</v>
      </c>
      <c r="E1165" t="s">
        <v>3078</v>
      </c>
      <c r="F1165" t="s">
        <v>4479</v>
      </c>
      <c r="G1165" s="6">
        <v>29781.9</v>
      </c>
      <c r="H1165" s="3">
        <v>992.73</v>
      </c>
    </row>
    <row r="1166" spans="2:8" x14ac:dyDescent="0.25">
      <c r="B1166" t="s">
        <v>8</v>
      </c>
      <c r="C1166" t="s">
        <v>3178</v>
      </c>
      <c r="D1166" t="s">
        <v>18</v>
      </c>
      <c r="E1166" t="s">
        <v>3179</v>
      </c>
      <c r="F1166" t="s">
        <v>4479</v>
      </c>
      <c r="G1166" s="6">
        <v>29768</v>
      </c>
      <c r="H1166" s="3">
        <v>38.32</v>
      </c>
    </row>
    <row r="1167" spans="2:8" x14ac:dyDescent="0.25">
      <c r="B1167" t="s">
        <v>8</v>
      </c>
      <c r="C1167" t="s">
        <v>3942</v>
      </c>
      <c r="D1167" t="s">
        <v>17</v>
      </c>
      <c r="E1167" t="s">
        <v>3943</v>
      </c>
      <c r="F1167">
        <v>99</v>
      </c>
      <c r="G1167" s="6">
        <v>29700</v>
      </c>
      <c r="H1167" s="3">
        <v>97.64500000000001</v>
      </c>
    </row>
    <row r="1168" spans="2:8" x14ac:dyDescent="0.25">
      <c r="B1168" t="s">
        <v>8</v>
      </c>
      <c r="C1168" t="s">
        <v>206</v>
      </c>
      <c r="D1168" t="s">
        <v>18</v>
      </c>
      <c r="E1168" t="s">
        <v>207</v>
      </c>
      <c r="F1168">
        <v>100</v>
      </c>
      <c r="G1168" s="6">
        <v>29500</v>
      </c>
      <c r="H1168" s="3">
        <v>94.578327272727279</v>
      </c>
    </row>
    <row r="1169" spans="2:8" x14ac:dyDescent="0.25">
      <c r="B1169" t="s">
        <v>8</v>
      </c>
      <c r="C1169" t="s">
        <v>615</v>
      </c>
      <c r="D1169" t="s">
        <v>18</v>
      </c>
      <c r="E1169" t="s">
        <v>616</v>
      </c>
      <c r="F1169" t="s">
        <v>4479</v>
      </c>
      <c r="G1169" s="6">
        <v>29448.770000000004</v>
      </c>
      <c r="H1169" s="3">
        <v>95.277646258503395</v>
      </c>
    </row>
    <row r="1170" spans="2:8" x14ac:dyDescent="0.25">
      <c r="B1170" t="s">
        <v>8</v>
      </c>
      <c r="C1170" t="s">
        <v>2334</v>
      </c>
      <c r="D1170" t="s">
        <v>36</v>
      </c>
      <c r="E1170" t="s">
        <v>529</v>
      </c>
      <c r="F1170">
        <v>100</v>
      </c>
      <c r="G1170" s="6">
        <v>29100</v>
      </c>
      <c r="H1170" s="3">
        <v>55.170181818181824</v>
      </c>
    </row>
    <row r="1171" spans="2:8" x14ac:dyDescent="0.25">
      <c r="B1171" t="s">
        <v>8</v>
      </c>
      <c r="C1171" t="s">
        <v>155</v>
      </c>
      <c r="D1171" t="s">
        <v>18</v>
      </c>
      <c r="E1171" t="s">
        <v>156</v>
      </c>
      <c r="F1171">
        <v>100</v>
      </c>
      <c r="G1171" s="6">
        <v>29100</v>
      </c>
      <c r="H1171" s="3">
        <v>101.14259259259261</v>
      </c>
    </row>
    <row r="1172" spans="2:8" x14ac:dyDescent="0.25">
      <c r="B1172" t="s">
        <v>8</v>
      </c>
      <c r="C1172" t="s">
        <v>4051</v>
      </c>
      <c r="D1172" t="s">
        <v>36</v>
      </c>
      <c r="E1172" t="s">
        <v>895</v>
      </c>
      <c r="F1172">
        <v>100</v>
      </c>
      <c r="G1172" s="6">
        <v>29000</v>
      </c>
      <c r="H1172" s="3">
        <v>94.219523809523821</v>
      </c>
    </row>
    <row r="1173" spans="2:8" x14ac:dyDescent="0.25">
      <c r="B1173" t="s">
        <v>8</v>
      </c>
      <c r="C1173" t="s">
        <v>3573</v>
      </c>
      <c r="D1173" t="s">
        <v>36</v>
      </c>
      <c r="E1173" t="s">
        <v>279</v>
      </c>
      <c r="F1173">
        <v>100</v>
      </c>
      <c r="G1173" s="6">
        <v>29000</v>
      </c>
      <c r="H1173" s="3">
        <v>90.608473389355737</v>
      </c>
    </row>
    <row r="1174" spans="2:8" x14ac:dyDescent="0.25">
      <c r="B1174" t="s">
        <v>8</v>
      </c>
      <c r="C1174" t="s">
        <v>4227</v>
      </c>
      <c r="D1174" t="s">
        <v>25</v>
      </c>
      <c r="E1174" t="s">
        <v>4228</v>
      </c>
      <c r="F1174">
        <v>1000</v>
      </c>
      <c r="G1174" s="6">
        <v>29000</v>
      </c>
      <c r="H1174" s="3">
        <v>810.55811594202896</v>
      </c>
    </row>
    <row r="1175" spans="2:8" x14ac:dyDescent="0.25">
      <c r="B1175" t="s">
        <v>8</v>
      </c>
      <c r="C1175" t="s">
        <v>2794</v>
      </c>
      <c r="D1175" t="s">
        <v>18</v>
      </c>
      <c r="E1175" t="s">
        <v>58</v>
      </c>
      <c r="F1175">
        <v>100</v>
      </c>
      <c r="G1175" s="6">
        <v>29000</v>
      </c>
      <c r="H1175" s="3">
        <v>95.784999999999997</v>
      </c>
    </row>
    <row r="1176" spans="2:8" x14ac:dyDescent="0.25">
      <c r="B1176" t="s">
        <v>8</v>
      </c>
      <c r="C1176" t="s">
        <v>4078</v>
      </c>
      <c r="D1176" t="s">
        <v>18</v>
      </c>
      <c r="E1176" t="s">
        <v>794</v>
      </c>
      <c r="F1176" t="s">
        <v>4479</v>
      </c>
      <c r="G1176" s="6">
        <v>28968.120000000003</v>
      </c>
      <c r="H1176" s="3">
        <v>880.40710526315786</v>
      </c>
    </row>
    <row r="1177" spans="2:8" x14ac:dyDescent="0.25">
      <c r="B1177" t="s">
        <v>8</v>
      </c>
      <c r="C1177" t="s">
        <v>2594</v>
      </c>
      <c r="D1177" t="s">
        <v>33</v>
      </c>
      <c r="E1177" t="s">
        <v>2593</v>
      </c>
      <c r="F1177">
        <v>100</v>
      </c>
      <c r="G1177" s="6">
        <v>28800</v>
      </c>
      <c r="H1177" s="3">
        <v>93.90878309199941</v>
      </c>
    </row>
    <row r="1178" spans="2:8" x14ac:dyDescent="0.25">
      <c r="B1178" t="s">
        <v>8</v>
      </c>
      <c r="C1178" t="s">
        <v>3276</v>
      </c>
      <c r="D1178" t="s">
        <v>33</v>
      </c>
      <c r="E1178" t="s">
        <v>3277</v>
      </c>
      <c r="F1178">
        <v>100</v>
      </c>
      <c r="G1178" s="6">
        <v>28700</v>
      </c>
      <c r="H1178" s="3">
        <v>12.414999999999999</v>
      </c>
    </row>
    <row r="1179" spans="2:8" x14ac:dyDescent="0.25">
      <c r="B1179" t="s">
        <v>8</v>
      </c>
      <c r="C1179" t="s">
        <v>2720</v>
      </c>
      <c r="D1179" t="s">
        <v>18</v>
      </c>
      <c r="E1179" t="s">
        <v>2721</v>
      </c>
      <c r="F1179">
        <v>100</v>
      </c>
      <c r="G1179" s="6">
        <v>28600</v>
      </c>
      <c r="H1179" s="3">
        <v>100.42</v>
      </c>
    </row>
    <row r="1180" spans="2:8" x14ac:dyDescent="0.25">
      <c r="B1180" t="s">
        <v>8</v>
      </c>
      <c r="C1180" t="s">
        <v>1287</v>
      </c>
      <c r="D1180" t="s">
        <v>17</v>
      </c>
      <c r="E1180" t="s">
        <v>1288</v>
      </c>
      <c r="F1180">
        <v>100</v>
      </c>
      <c r="G1180" s="6">
        <v>28500</v>
      </c>
      <c r="H1180" s="3">
        <v>97.226666666666674</v>
      </c>
    </row>
    <row r="1181" spans="2:8" x14ac:dyDescent="0.25">
      <c r="B1181" t="s">
        <v>8</v>
      </c>
      <c r="C1181" t="s">
        <v>3958</v>
      </c>
      <c r="D1181" t="s">
        <v>18</v>
      </c>
      <c r="E1181" t="s">
        <v>3959</v>
      </c>
      <c r="F1181">
        <v>100</v>
      </c>
      <c r="G1181" s="6">
        <v>28300</v>
      </c>
      <c r="H1181" s="3">
        <v>111.61883647798743</v>
      </c>
    </row>
    <row r="1182" spans="2:8" x14ac:dyDescent="0.25">
      <c r="B1182" t="s">
        <v>8</v>
      </c>
      <c r="C1182" t="s">
        <v>943</v>
      </c>
      <c r="D1182" t="s">
        <v>18</v>
      </c>
      <c r="E1182" t="s">
        <v>944</v>
      </c>
      <c r="F1182" t="s">
        <v>4479</v>
      </c>
      <c r="G1182" s="6">
        <v>28283.989999999998</v>
      </c>
      <c r="H1182" s="3">
        <v>98.924468629961595</v>
      </c>
    </row>
    <row r="1183" spans="2:8" x14ac:dyDescent="0.25">
      <c r="B1183" t="s">
        <v>8</v>
      </c>
      <c r="C1183" t="s">
        <v>2278</v>
      </c>
      <c r="D1183" t="s">
        <v>46</v>
      </c>
      <c r="E1183" t="s">
        <v>2279</v>
      </c>
      <c r="F1183">
        <v>1000</v>
      </c>
      <c r="G1183" s="6">
        <v>28000</v>
      </c>
      <c r="H1183" s="3">
        <v>928.90499999999997</v>
      </c>
    </row>
    <row r="1184" spans="2:8" x14ac:dyDescent="0.25">
      <c r="B1184" t="s">
        <v>8</v>
      </c>
      <c r="C1184" t="s">
        <v>3193</v>
      </c>
      <c r="D1184" t="s">
        <v>24</v>
      </c>
      <c r="E1184" t="s">
        <v>3194</v>
      </c>
      <c r="F1184">
        <v>1000</v>
      </c>
      <c r="G1184" s="6">
        <v>28000</v>
      </c>
      <c r="H1184" s="3">
        <v>998.69818181818187</v>
      </c>
    </row>
    <row r="1185" spans="2:8" x14ac:dyDescent="0.25">
      <c r="B1185" t="s">
        <v>8</v>
      </c>
      <c r="C1185" t="s">
        <v>3953</v>
      </c>
      <c r="D1185" t="s">
        <v>25</v>
      </c>
      <c r="E1185" t="s">
        <v>3954</v>
      </c>
      <c r="F1185">
        <v>1000</v>
      </c>
      <c r="G1185" s="6">
        <v>28000</v>
      </c>
      <c r="H1185" s="3">
        <v>769.39</v>
      </c>
    </row>
    <row r="1186" spans="2:8" x14ac:dyDescent="0.25">
      <c r="B1186" t="s">
        <v>8</v>
      </c>
      <c r="C1186" t="s">
        <v>1171</v>
      </c>
      <c r="D1186" t="s">
        <v>24</v>
      </c>
      <c r="E1186" t="s">
        <v>1087</v>
      </c>
      <c r="F1186">
        <v>1000</v>
      </c>
      <c r="G1186" s="6">
        <v>28000</v>
      </c>
      <c r="H1186" s="3">
        <v>1006.9483333333333</v>
      </c>
    </row>
    <row r="1187" spans="2:8" x14ac:dyDescent="0.25">
      <c r="B1187" t="s">
        <v>8</v>
      </c>
      <c r="C1187" t="s">
        <v>1748</v>
      </c>
      <c r="D1187" t="s">
        <v>33</v>
      </c>
      <c r="E1187" t="s">
        <v>1749</v>
      </c>
      <c r="F1187">
        <v>1000</v>
      </c>
      <c r="G1187" s="6">
        <v>28000</v>
      </c>
      <c r="H1187" s="3">
        <v>985.21555555555551</v>
      </c>
    </row>
    <row r="1188" spans="2:8" x14ac:dyDescent="0.25">
      <c r="B1188" t="s">
        <v>8</v>
      </c>
      <c r="C1188" t="s">
        <v>2760</v>
      </c>
      <c r="D1188" t="s">
        <v>17</v>
      </c>
      <c r="E1188" t="s">
        <v>101</v>
      </c>
      <c r="F1188">
        <v>100</v>
      </c>
      <c r="G1188" s="6">
        <v>28000</v>
      </c>
      <c r="H1188" s="3">
        <v>103.32846153846154</v>
      </c>
    </row>
    <row r="1189" spans="2:8" x14ac:dyDescent="0.25">
      <c r="B1189" t="s">
        <v>8</v>
      </c>
      <c r="C1189" t="s">
        <v>3968</v>
      </c>
      <c r="D1189" t="s">
        <v>18</v>
      </c>
      <c r="E1189" t="s">
        <v>3969</v>
      </c>
      <c r="F1189">
        <v>100</v>
      </c>
      <c r="G1189" s="6">
        <v>28000</v>
      </c>
      <c r="H1189" s="3">
        <v>88.890833333333333</v>
      </c>
    </row>
    <row r="1190" spans="2:8" x14ac:dyDescent="0.25">
      <c r="B1190" t="s">
        <v>8</v>
      </c>
      <c r="C1190" t="s">
        <v>3312</v>
      </c>
      <c r="D1190" t="s">
        <v>24</v>
      </c>
      <c r="E1190" t="s">
        <v>3313</v>
      </c>
      <c r="F1190">
        <v>1000</v>
      </c>
      <c r="G1190" s="6">
        <v>28000</v>
      </c>
      <c r="H1190" s="3">
        <v>912.56888888888898</v>
      </c>
    </row>
    <row r="1191" spans="2:8" x14ac:dyDescent="0.25">
      <c r="B1191" t="s">
        <v>8</v>
      </c>
      <c r="C1191" t="s">
        <v>4455</v>
      </c>
      <c r="D1191" t="s">
        <v>18</v>
      </c>
      <c r="E1191" t="s">
        <v>4456</v>
      </c>
      <c r="F1191">
        <v>100</v>
      </c>
      <c r="G1191" s="6">
        <v>28000</v>
      </c>
      <c r="H1191" s="3">
        <v>102.00092592592593</v>
      </c>
    </row>
    <row r="1192" spans="2:8" x14ac:dyDescent="0.25">
      <c r="B1192" t="s">
        <v>8</v>
      </c>
      <c r="C1192" t="s">
        <v>3926</v>
      </c>
      <c r="D1192" t="s">
        <v>17</v>
      </c>
      <c r="E1192" t="s">
        <v>3927</v>
      </c>
      <c r="F1192">
        <v>100</v>
      </c>
      <c r="G1192" s="6">
        <v>28000</v>
      </c>
      <c r="H1192" s="3">
        <v>97.990000000000009</v>
      </c>
    </row>
    <row r="1193" spans="2:8" x14ac:dyDescent="0.25">
      <c r="B1193" t="s">
        <v>8</v>
      </c>
      <c r="C1193" t="s">
        <v>3614</v>
      </c>
      <c r="D1193" t="s">
        <v>24</v>
      </c>
      <c r="E1193" t="s">
        <v>3613</v>
      </c>
      <c r="F1193">
        <v>700</v>
      </c>
      <c r="G1193" s="6">
        <v>28000</v>
      </c>
      <c r="H1193" s="3">
        <v>973.16000000000008</v>
      </c>
    </row>
    <row r="1194" spans="2:8" x14ac:dyDescent="0.25">
      <c r="B1194" t="s">
        <v>8</v>
      </c>
      <c r="C1194" t="s">
        <v>2462</v>
      </c>
      <c r="D1194" t="s">
        <v>45</v>
      </c>
      <c r="E1194" t="s">
        <v>529</v>
      </c>
      <c r="F1194">
        <v>100</v>
      </c>
      <c r="G1194" s="6">
        <v>27700</v>
      </c>
      <c r="H1194" s="3">
        <v>37.823333333333338</v>
      </c>
    </row>
    <row r="1195" spans="2:8" x14ac:dyDescent="0.25">
      <c r="B1195" t="s">
        <v>8</v>
      </c>
      <c r="C1195" t="s">
        <v>3236</v>
      </c>
      <c r="D1195" t="s">
        <v>18</v>
      </c>
      <c r="E1195" t="s">
        <v>3237</v>
      </c>
      <c r="F1195">
        <v>100</v>
      </c>
      <c r="G1195" s="6">
        <v>27600</v>
      </c>
      <c r="H1195" s="3">
        <v>97.535284552845539</v>
      </c>
    </row>
    <row r="1196" spans="2:8" x14ac:dyDescent="0.25">
      <c r="B1196" t="s">
        <v>8</v>
      </c>
      <c r="C1196" t="s">
        <v>1331</v>
      </c>
      <c r="D1196" t="s">
        <v>18</v>
      </c>
      <c r="E1196" t="s">
        <v>1332</v>
      </c>
      <c r="F1196">
        <v>100</v>
      </c>
      <c r="G1196" s="6">
        <v>27500</v>
      </c>
      <c r="H1196" s="3">
        <v>99.159555555555556</v>
      </c>
    </row>
    <row r="1197" spans="2:8" x14ac:dyDescent="0.25">
      <c r="B1197" t="s">
        <v>8</v>
      </c>
      <c r="C1197" t="s">
        <v>3536</v>
      </c>
      <c r="D1197" t="s">
        <v>36</v>
      </c>
      <c r="E1197" t="s">
        <v>3535</v>
      </c>
      <c r="F1197">
        <v>100</v>
      </c>
      <c r="G1197" s="6">
        <v>27500</v>
      </c>
      <c r="H1197" s="3">
        <v>98.967521367521371</v>
      </c>
    </row>
    <row r="1198" spans="2:8" x14ac:dyDescent="0.25">
      <c r="B1198" t="s">
        <v>8</v>
      </c>
      <c r="C1198" t="s">
        <v>567</v>
      </c>
      <c r="D1198" t="s">
        <v>20</v>
      </c>
      <c r="E1198" t="s">
        <v>568</v>
      </c>
      <c r="F1198" t="s">
        <v>4479</v>
      </c>
      <c r="G1198" s="6">
        <v>27426.97</v>
      </c>
      <c r="H1198" s="3">
        <v>501.47935127674265</v>
      </c>
    </row>
    <row r="1199" spans="2:8" x14ac:dyDescent="0.25">
      <c r="B1199" t="s">
        <v>8</v>
      </c>
      <c r="C1199" t="s">
        <v>4367</v>
      </c>
      <c r="D1199" t="s">
        <v>33</v>
      </c>
      <c r="E1199" t="s">
        <v>4368</v>
      </c>
      <c r="F1199">
        <v>100</v>
      </c>
      <c r="G1199" s="6">
        <v>27400</v>
      </c>
      <c r="H1199" s="3">
        <v>87.18349211848259</v>
      </c>
    </row>
    <row r="1200" spans="2:8" x14ac:dyDescent="0.25">
      <c r="B1200" t="s">
        <v>8</v>
      </c>
      <c r="C1200" t="s">
        <v>1163</v>
      </c>
      <c r="D1200" t="s">
        <v>17</v>
      </c>
      <c r="E1200" t="s">
        <v>227</v>
      </c>
      <c r="F1200">
        <v>100</v>
      </c>
      <c r="G1200" s="6">
        <v>27400</v>
      </c>
      <c r="H1200" s="3">
        <v>99.313293650793653</v>
      </c>
    </row>
    <row r="1201" spans="2:8" x14ac:dyDescent="0.25">
      <c r="B1201" t="s">
        <v>8</v>
      </c>
      <c r="C1201" t="s">
        <v>3935</v>
      </c>
      <c r="D1201" t="s">
        <v>25</v>
      </c>
      <c r="E1201" t="s">
        <v>1009</v>
      </c>
      <c r="F1201" t="s">
        <v>4479</v>
      </c>
      <c r="G1201" s="6">
        <v>27005.919999999998</v>
      </c>
      <c r="H1201" s="3">
        <v>873.98049382716056</v>
      </c>
    </row>
    <row r="1202" spans="2:8" x14ac:dyDescent="0.25">
      <c r="B1202" t="s">
        <v>8</v>
      </c>
      <c r="C1202" t="s">
        <v>4577</v>
      </c>
      <c r="D1202" t="s">
        <v>18</v>
      </c>
      <c r="E1202" t="s">
        <v>4576</v>
      </c>
      <c r="F1202">
        <v>1000</v>
      </c>
      <c r="G1202" s="6">
        <v>27000</v>
      </c>
      <c r="H1202" s="3">
        <v>913.03000000000009</v>
      </c>
    </row>
    <row r="1203" spans="2:8" x14ac:dyDescent="0.25">
      <c r="B1203" t="s">
        <v>8</v>
      </c>
      <c r="C1203" t="s">
        <v>3928</v>
      </c>
      <c r="D1203" t="s">
        <v>24</v>
      </c>
      <c r="E1203" t="s">
        <v>3929</v>
      </c>
      <c r="F1203">
        <v>1000</v>
      </c>
      <c r="G1203" s="6">
        <v>27000</v>
      </c>
      <c r="H1203" s="3">
        <v>994.64555555555557</v>
      </c>
    </row>
    <row r="1204" spans="2:8" x14ac:dyDescent="0.25">
      <c r="B1204" t="s">
        <v>8</v>
      </c>
      <c r="C1204" t="s">
        <v>3083</v>
      </c>
      <c r="D1204" t="s">
        <v>45</v>
      </c>
      <c r="E1204" t="s">
        <v>3084</v>
      </c>
      <c r="F1204">
        <v>100</v>
      </c>
      <c r="G1204" s="6">
        <v>27000</v>
      </c>
      <c r="H1204" s="3">
        <v>94.644999999999996</v>
      </c>
    </row>
    <row r="1205" spans="2:8" x14ac:dyDescent="0.25">
      <c r="B1205" t="s">
        <v>8</v>
      </c>
      <c r="C1205" t="s">
        <v>4029</v>
      </c>
      <c r="D1205" t="s">
        <v>24</v>
      </c>
      <c r="E1205" t="s">
        <v>4030</v>
      </c>
      <c r="F1205">
        <v>1000</v>
      </c>
      <c r="G1205" s="6">
        <v>27000</v>
      </c>
      <c r="H1205" s="3">
        <v>1006.6166666666667</v>
      </c>
    </row>
    <row r="1206" spans="2:8" x14ac:dyDescent="0.25">
      <c r="B1206" t="s">
        <v>8</v>
      </c>
      <c r="C1206" t="s">
        <v>2399</v>
      </c>
      <c r="D1206" t="s">
        <v>33</v>
      </c>
      <c r="E1206" t="s">
        <v>2400</v>
      </c>
      <c r="F1206">
        <v>100</v>
      </c>
      <c r="G1206" s="6">
        <v>27000</v>
      </c>
      <c r="H1206" s="3">
        <v>97.100000000000009</v>
      </c>
    </row>
    <row r="1207" spans="2:8" x14ac:dyDescent="0.25">
      <c r="B1207" t="s">
        <v>8</v>
      </c>
      <c r="C1207" t="s">
        <v>2527</v>
      </c>
      <c r="D1207" t="s">
        <v>45</v>
      </c>
      <c r="E1207" t="s">
        <v>2526</v>
      </c>
      <c r="F1207">
        <v>100</v>
      </c>
      <c r="G1207" s="6">
        <v>27000</v>
      </c>
      <c r="H1207" s="3">
        <v>98.971111111111114</v>
      </c>
    </row>
    <row r="1208" spans="2:8" x14ac:dyDescent="0.25">
      <c r="B1208" t="s">
        <v>8</v>
      </c>
      <c r="C1208" t="s">
        <v>3079</v>
      </c>
      <c r="D1208" t="s">
        <v>47</v>
      </c>
      <c r="E1208" t="s">
        <v>817</v>
      </c>
      <c r="F1208" t="s">
        <v>4479</v>
      </c>
      <c r="G1208" s="6">
        <v>26956.97</v>
      </c>
      <c r="H1208" s="3">
        <v>998.40629629629632</v>
      </c>
    </row>
    <row r="1209" spans="2:8" x14ac:dyDescent="0.25">
      <c r="B1209" t="s">
        <v>8</v>
      </c>
      <c r="C1209" t="s">
        <v>2585</v>
      </c>
      <c r="D1209" t="s">
        <v>33</v>
      </c>
      <c r="E1209" t="s">
        <v>2584</v>
      </c>
      <c r="F1209">
        <v>100</v>
      </c>
      <c r="G1209" s="6">
        <v>26600</v>
      </c>
      <c r="H1209" s="3">
        <v>82.497368421052627</v>
      </c>
    </row>
    <row r="1210" spans="2:8" x14ac:dyDescent="0.25">
      <c r="B1210" t="s">
        <v>8</v>
      </c>
      <c r="C1210" t="s">
        <v>928</v>
      </c>
      <c r="D1210" t="s">
        <v>18</v>
      </c>
      <c r="E1210" t="s">
        <v>929</v>
      </c>
      <c r="F1210" t="s">
        <v>4479</v>
      </c>
      <c r="G1210" s="6">
        <v>26580.270000000004</v>
      </c>
      <c r="H1210" s="3">
        <v>92.204773529411767</v>
      </c>
    </row>
    <row r="1211" spans="2:8" x14ac:dyDescent="0.25">
      <c r="B1211" t="s">
        <v>8</v>
      </c>
      <c r="C1211" t="s">
        <v>1769</v>
      </c>
      <c r="D1211" t="s">
        <v>45</v>
      </c>
      <c r="E1211" t="s">
        <v>1770</v>
      </c>
      <c r="F1211" t="s">
        <v>4479</v>
      </c>
      <c r="G1211" s="6">
        <v>26415.7</v>
      </c>
      <c r="H1211" s="3">
        <v>68.136666666666656</v>
      </c>
    </row>
    <row r="1212" spans="2:8" x14ac:dyDescent="0.25">
      <c r="B1212" t="s">
        <v>8</v>
      </c>
      <c r="C1212" t="s">
        <v>3744</v>
      </c>
      <c r="D1212" t="s">
        <v>20</v>
      </c>
      <c r="E1212" t="s">
        <v>3743</v>
      </c>
      <c r="F1212" t="s">
        <v>4479</v>
      </c>
      <c r="G1212" s="6">
        <v>26303.7</v>
      </c>
      <c r="H1212" s="3">
        <v>657.59249999999997</v>
      </c>
    </row>
    <row r="1213" spans="2:8" x14ac:dyDescent="0.25">
      <c r="B1213" t="s">
        <v>8</v>
      </c>
      <c r="C1213" t="s">
        <v>800</v>
      </c>
      <c r="D1213" t="s">
        <v>18</v>
      </c>
      <c r="E1213" t="s">
        <v>801</v>
      </c>
      <c r="F1213">
        <v>100</v>
      </c>
      <c r="G1213" s="6">
        <v>26300</v>
      </c>
      <c r="H1213" s="3">
        <v>86.274166666666687</v>
      </c>
    </row>
    <row r="1214" spans="2:8" x14ac:dyDescent="0.25">
      <c r="B1214" t="s">
        <v>8</v>
      </c>
      <c r="C1214" t="s">
        <v>590</v>
      </c>
      <c r="D1214" t="s">
        <v>18</v>
      </c>
      <c r="E1214" t="s">
        <v>591</v>
      </c>
      <c r="F1214">
        <v>100</v>
      </c>
      <c r="G1214" s="6">
        <v>26200</v>
      </c>
      <c r="H1214" s="3">
        <v>90.272777777777776</v>
      </c>
    </row>
    <row r="1215" spans="2:8" x14ac:dyDescent="0.25">
      <c r="B1215" t="s">
        <v>8</v>
      </c>
      <c r="C1215" t="s">
        <v>1404</v>
      </c>
      <c r="D1215" t="s">
        <v>30</v>
      </c>
      <c r="E1215" t="s">
        <v>108</v>
      </c>
      <c r="F1215">
        <v>1000</v>
      </c>
      <c r="G1215" s="6">
        <v>26000</v>
      </c>
      <c r="H1215" s="3">
        <v>999.30000000000007</v>
      </c>
    </row>
    <row r="1216" spans="2:8" x14ac:dyDescent="0.25">
      <c r="B1216" t="s">
        <v>8</v>
      </c>
      <c r="C1216" t="s">
        <v>3931</v>
      </c>
      <c r="D1216" t="s">
        <v>25</v>
      </c>
      <c r="E1216" t="s">
        <v>3932</v>
      </c>
      <c r="F1216">
        <v>1000</v>
      </c>
      <c r="G1216" s="6">
        <v>26000</v>
      </c>
      <c r="H1216" s="3">
        <v>910.15238095238089</v>
      </c>
    </row>
    <row r="1217" spans="2:8" x14ac:dyDescent="0.25">
      <c r="B1217" t="s">
        <v>8</v>
      </c>
      <c r="C1217" t="s">
        <v>3933</v>
      </c>
      <c r="D1217" t="s">
        <v>25</v>
      </c>
      <c r="E1217" t="s">
        <v>3934</v>
      </c>
      <c r="F1217">
        <v>1000</v>
      </c>
      <c r="G1217" s="6">
        <v>26000</v>
      </c>
      <c r="H1217" s="3">
        <v>762.43000000000006</v>
      </c>
    </row>
    <row r="1218" spans="2:8" x14ac:dyDescent="0.25">
      <c r="B1218" t="s">
        <v>8</v>
      </c>
      <c r="C1218" t="s">
        <v>2832</v>
      </c>
      <c r="D1218" t="s">
        <v>18</v>
      </c>
      <c r="E1218" t="s">
        <v>135</v>
      </c>
      <c r="F1218">
        <v>100</v>
      </c>
      <c r="G1218" s="6">
        <v>26000</v>
      </c>
      <c r="H1218" s="3">
        <v>102.20020833333332</v>
      </c>
    </row>
    <row r="1219" spans="2:8" x14ac:dyDescent="0.25">
      <c r="B1219" t="s">
        <v>8</v>
      </c>
      <c r="C1219" t="s">
        <v>4082</v>
      </c>
      <c r="D1219" t="s">
        <v>17</v>
      </c>
      <c r="E1219" t="s">
        <v>4083</v>
      </c>
      <c r="F1219">
        <v>100</v>
      </c>
      <c r="G1219" s="6">
        <v>26000</v>
      </c>
      <c r="H1219" s="3">
        <v>99.356666666666669</v>
      </c>
    </row>
    <row r="1220" spans="2:8" x14ac:dyDescent="0.25">
      <c r="B1220" t="s">
        <v>8</v>
      </c>
      <c r="C1220" t="s">
        <v>4387</v>
      </c>
      <c r="D1220" t="s">
        <v>17</v>
      </c>
      <c r="E1220" t="s">
        <v>4388</v>
      </c>
      <c r="F1220">
        <v>100</v>
      </c>
      <c r="G1220" s="6">
        <v>26000</v>
      </c>
      <c r="H1220" s="3">
        <v>93.494166666666672</v>
      </c>
    </row>
    <row r="1221" spans="2:8" x14ac:dyDescent="0.25">
      <c r="B1221" t="s">
        <v>8</v>
      </c>
      <c r="C1221" t="s">
        <v>1111</v>
      </c>
      <c r="D1221" t="s">
        <v>46</v>
      </c>
      <c r="E1221" t="s">
        <v>888</v>
      </c>
      <c r="F1221">
        <v>1000</v>
      </c>
      <c r="G1221" s="6">
        <v>26000</v>
      </c>
      <c r="H1221" s="3">
        <v>998.98333333333323</v>
      </c>
    </row>
    <row r="1222" spans="2:8" x14ac:dyDescent="0.25">
      <c r="B1222" t="s">
        <v>8</v>
      </c>
      <c r="C1222" t="s">
        <v>1279</v>
      </c>
      <c r="D1222" t="s">
        <v>16</v>
      </c>
      <c r="E1222" t="s">
        <v>181</v>
      </c>
      <c r="F1222">
        <v>100</v>
      </c>
      <c r="G1222" s="6">
        <v>26000</v>
      </c>
      <c r="H1222" s="3">
        <v>97.426666666666662</v>
      </c>
    </row>
    <row r="1223" spans="2:8" x14ac:dyDescent="0.25">
      <c r="B1223" t="s">
        <v>8</v>
      </c>
      <c r="C1223" t="s">
        <v>772</v>
      </c>
      <c r="D1223" t="s">
        <v>31</v>
      </c>
      <c r="E1223" t="s">
        <v>773</v>
      </c>
      <c r="F1223" t="s">
        <v>4479</v>
      </c>
      <c r="G1223" s="6">
        <v>25942.9</v>
      </c>
      <c r="H1223" s="3">
        <v>864.76333333333343</v>
      </c>
    </row>
    <row r="1224" spans="2:8" x14ac:dyDescent="0.25">
      <c r="B1224" t="s">
        <v>8</v>
      </c>
      <c r="C1224" t="s">
        <v>2276</v>
      </c>
      <c r="D1224" t="s">
        <v>17</v>
      </c>
      <c r="E1224" t="s">
        <v>544</v>
      </c>
      <c r="F1224">
        <v>100</v>
      </c>
      <c r="G1224" s="6">
        <v>25900</v>
      </c>
      <c r="H1224" s="3">
        <v>91.63861003861004</v>
      </c>
    </row>
    <row r="1225" spans="2:8" x14ac:dyDescent="0.25">
      <c r="B1225" t="s">
        <v>8</v>
      </c>
      <c r="C1225" t="s">
        <v>1291</v>
      </c>
      <c r="D1225" t="s">
        <v>17</v>
      </c>
      <c r="E1225" t="s">
        <v>1292</v>
      </c>
      <c r="F1225">
        <v>99.5</v>
      </c>
      <c r="G1225" s="6">
        <v>25870</v>
      </c>
      <c r="H1225" s="3">
        <v>99.760833333333338</v>
      </c>
    </row>
    <row r="1226" spans="2:8" x14ac:dyDescent="0.25">
      <c r="B1226" t="s">
        <v>8</v>
      </c>
      <c r="C1226" t="s">
        <v>1066</v>
      </c>
      <c r="D1226" t="s">
        <v>33</v>
      </c>
      <c r="E1226" t="s">
        <v>186</v>
      </c>
      <c r="F1226">
        <v>100</v>
      </c>
      <c r="G1226" s="6">
        <v>25600</v>
      </c>
      <c r="H1226" s="3">
        <v>103.56666666666668</v>
      </c>
    </row>
    <row r="1227" spans="2:8" x14ac:dyDescent="0.25">
      <c r="B1227" t="s">
        <v>8</v>
      </c>
      <c r="C1227" t="s">
        <v>2896</v>
      </c>
      <c r="D1227" t="s">
        <v>18</v>
      </c>
      <c r="E1227" t="s">
        <v>2895</v>
      </c>
      <c r="F1227" t="s">
        <v>4479</v>
      </c>
      <c r="G1227" s="6">
        <v>25490.18</v>
      </c>
      <c r="H1227" s="3">
        <v>95.67</v>
      </c>
    </row>
    <row r="1228" spans="2:8" x14ac:dyDescent="0.25">
      <c r="B1228" t="s">
        <v>8</v>
      </c>
      <c r="C1228" t="s">
        <v>2724</v>
      </c>
      <c r="D1228" t="s">
        <v>45</v>
      </c>
      <c r="E1228" t="s">
        <v>2725</v>
      </c>
      <c r="F1228">
        <v>100</v>
      </c>
      <c r="G1228" s="6">
        <v>25400</v>
      </c>
      <c r="H1228" s="3">
        <v>101.77333333333335</v>
      </c>
    </row>
    <row r="1229" spans="2:8" x14ac:dyDescent="0.25">
      <c r="B1229" t="s">
        <v>8</v>
      </c>
      <c r="C1229" t="s">
        <v>860</v>
      </c>
      <c r="D1229" t="s">
        <v>45</v>
      </c>
      <c r="E1229" t="s">
        <v>861</v>
      </c>
      <c r="F1229">
        <v>100</v>
      </c>
      <c r="G1229" s="6">
        <v>25300</v>
      </c>
      <c r="H1229" s="3">
        <v>97.327751813054007</v>
      </c>
    </row>
    <row r="1230" spans="2:8" x14ac:dyDescent="0.25">
      <c r="B1230" t="s">
        <v>8</v>
      </c>
      <c r="C1230" t="s">
        <v>3936</v>
      </c>
      <c r="D1230" t="s">
        <v>24</v>
      </c>
      <c r="E1230" t="s">
        <v>3937</v>
      </c>
      <c r="F1230" t="s">
        <v>4479</v>
      </c>
      <c r="G1230" s="6">
        <v>25260.35</v>
      </c>
      <c r="H1230" s="3">
        <v>735.85859374999995</v>
      </c>
    </row>
    <row r="1231" spans="2:8" x14ac:dyDescent="0.25">
      <c r="B1231" t="s">
        <v>8</v>
      </c>
      <c r="C1231" t="s">
        <v>2375</v>
      </c>
      <c r="D1231" t="s">
        <v>18</v>
      </c>
      <c r="E1231" t="s">
        <v>1567</v>
      </c>
      <c r="F1231" t="s">
        <v>4479</v>
      </c>
      <c r="G1231" s="6">
        <v>25240.9</v>
      </c>
      <c r="H1231" s="3">
        <v>90.353333333333339</v>
      </c>
    </row>
    <row r="1232" spans="2:8" x14ac:dyDescent="0.25">
      <c r="B1232" t="s">
        <v>8</v>
      </c>
      <c r="C1232" t="s">
        <v>1498</v>
      </c>
      <c r="D1232" t="s">
        <v>17</v>
      </c>
      <c r="E1232" t="s">
        <v>1499</v>
      </c>
      <c r="F1232">
        <v>100</v>
      </c>
      <c r="G1232" s="6">
        <v>25200</v>
      </c>
      <c r="H1232" s="3">
        <v>102.67</v>
      </c>
    </row>
    <row r="1233" spans="2:8" x14ac:dyDescent="0.25">
      <c r="B1233" t="s">
        <v>8</v>
      </c>
      <c r="C1233" t="s">
        <v>1568</v>
      </c>
      <c r="D1233" t="s">
        <v>33</v>
      </c>
      <c r="E1233" t="s">
        <v>1569</v>
      </c>
      <c r="F1233">
        <v>100</v>
      </c>
      <c r="G1233" s="6">
        <v>25100</v>
      </c>
      <c r="H1233" s="3">
        <v>99.899999999999991</v>
      </c>
    </row>
    <row r="1234" spans="2:8" x14ac:dyDescent="0.25">
      <c r="B1234" t="s">
        <v>8</v>
      </c>
      <c r="C1234" t="s">
        <v>1318</v>
      </c>
      <c r="D1234" t="s">
        <v>18</v>
      </c>
      <c r="E1234" t="s">
        <v>1319</v>
      </c>
      <c r="F1234">
        <v>100</v>
      </c>
      <c r="G1234" s="6">
        <v>25100</v>
      </c>
      <c r="H1234" s="3">
        <v>86.48833333333333</v>
      </c>
    </row>
    <row r="1235" spans="2:8" x14ac:dyDescent="0.25">
      <c r="B1235" t="s">
        <v>8</v>
      </c>
      <c r="C1235" t="s">
        <v>2277</v>
      </c>
      <c r="D1235" t="s">
        <v>23</v>
      </c>
      <c r="E1235" t="s">
        <v>162</v>
      </c>
      <c r="F1235" t="s">
        <v>4479</v>
      </c>
      <c r="G1235" s="6">
        <v>25059.5</v>
      </c>
      <c r="H1235" s="3">
        <v>1002.38</v>
      </c>
    </row>
    <row r="1236" spans="2:8" x14ac:dyDescent="0.25">
      <c r="B1236" t="s">
        <v>8</v>
      </c>
      <c r="C1236" t="s">
        <v>2780</v>
      </c>
      <c r="D1236" t="s">
        <v>17</v>
      </c>
      <c r="E1236" t="s">
        <v>172</v>
      </c>
      <c r="F1236">
        <v>1000</v>
      </c>
      <c r="G1236" s="6">
        <v>25000</v>
      </c>
      <c r="H1236" s="3">
        <v>993.60749999999996</v>
      </c>
    </row>
    <row r="1237" spans="2:8" x14ac:dyDescent="0.25">
      <c r="B1237" t="s">
        <v>8</v>
      </c>
      <c r="C1237" t="s">
        <v>4152</v>
      </c>
      <c r="D1237" t="s">
        <v>33</v>
      </c>
      <c r="E1237" t="s">
        <v>4153</v>
      </c>
      <c r="F1237">
        <v>100</v>
      </c>
      <c r="G1237" s="6">
        <v>25000</v>
      </c>
      <c r="H1237" s="3">
        <v>98.1</v>
      </c>
    </row>
    <row r="1238" spans="2:8" x14ac:dyDescent="0.25">
      <c r="B1238" t="s">
        <v>8</v>
      </c>
      <c r="C1238" t="s">
        <v>1396</v>
      </c>
      <c r="D1238" t="s">
        <v>29</v>
      </c>
      <c r="E1238" t="s">
        <v>36</v>
      </c>
      <c r="F1238">
        <v>1000</v>
      </c>
      <c r="G1238" s="6">
        <v>25000</v>
      </c>
      <c r="H1238" s="3">
        <v>1003.2766666666666</v>
      </c>
    </row>
    <row r="1239" spans="2:8" x14ac:dyDescent="0.25">
      <c r="B1239" t="s">
        <v>8</v>
      </c>
      <c r="C1239" t="s">
        <v>1574</v>
      </c>
      <c r="D1239" t="s">
        <v>18</v>
      </c>
      <c r="E1239" t="s">
        <v>1575</v>
      </c>
      <c r="F1239">
        <v>100</v>
      </c>
      <c r="G1239" s="6">
        <v>25000</v>
      </c>
      <c r="H1239" s="3">
        <v>97.66</v>
      </c>
    </row>
    <row r="1240" spans="2:8" x14ac:dyDescent="0.25">
      <c r="B1240" t="s">
        <v>8</v>
      </c>
      <c r="C1240" t="s">
        <v>3467</v>
      </c>
      <c r="D1240" t="s">
        <v>17</v>
      </c>
      <c r="E1240" t="s">
        <v>3466</v>
      </c>
      <c r="F1240">
        <v>100</v>
      </c>
      <c r="G1240" s="6">
        <v>25000</v>
      </c>
      <c r="H1240" s="3">
        <v>99.72</v>
      </c>
    </row>
    <row r="1241" spans="2:8" x14ac:dyDescent="0.25">
      <c r="B1241" t="s">
        <v>8</v>
      </c>
      <c r="C1241" t="s">
        <v>3939</v>
      </c>
      <c r="D1241" t="s">
        <v>17</v>
      </c>
      <c r="E1241" t="s">
        <v>3940</v>
      </c>
      <c r="F1241">
        <v>100</v>
      </c>
      <c r="G1241" s="6">
        <v>25000</v>
      </c>
      <c r="H1241" s="3">
        <v>97.57</v>
      </c>
    </row>
    <row r="1242" spans="2:8" x14ac:dyDescent="0.25">
      <c r="B1242" t="s">
        <v>8</v>
      </c>
      <c r="C1242" t="s">
        <v>4490</v>
      </c>
      <c r="D1242" t="s">
        <v>20</v>
      </c>
      <c r="E1242" t="s">
        <v>36</v>
      </c>
      <c r="F1242">
        <v>1000</v>
      </c>
      <c r="G1242" s="6">
        <v>25000</v>
      </c>
      <c r="H1242" s="3">
        <v>1001.37</v>
      </c>
    </row>
    <row r="1243" spans="2:8" x14ac:dyDescent="0.25">
      <c r="B1243" t="s">
        <v>8</v>
      </c>
      <c r="C1243" t="s">
        <v>1176</v>
      </c>
      <c r="D1243" t="s">
        <v>26</v>
      </c>
      <c r="E1243" t="s">
        <v>1177</v>
      </c>
      <c r="F1243">
        <v>1000</v>
      </c>
      <c r="G1243" s="6">
        <v>25000</v>
      </c>
      <c r="H1243" s="3">
        <v>1004.576</v>
      </c>
    </row>
    <row r="1244" spans="2:8" x14ac:dyDescent="0.25">
      <c r="B1244" t="s">
        <v>8</v>
      </c>
      <c r="C1244" t="s">
        <v>1474</v>
      </c>
      <c r="D1244" t="s">
        <v>36</v>
      </c>
      <c r="E1244" t="s">
        <v>1475</v>
      </c>
      <c r="F1244">
        <v>100</v>
      </c>
      <c r="G1244" s="6">
        <v>25000</v>
      </c>
      <c r="H1244" s="3">
        <v>73.387692307692305</v>
      </c>
    </row>
    <row r="1245" spans="2:8" x14ac:dyDescent="0.25">
      <c r="B1245" t="s">
        <v>8</v>
      </c>
      <c r="C1245" t="s">
        <v>2853</v>
      </c>
      <c r="D1245" t="s">
        <v>17</v>
      </c>
      <c r="E1245" t="s">
        <v>2852</v>
      </c>
      <c r="F1245">
        <v>100</v>
      </c>
      <c r="G1245" s="6">
        <v>25000</v>
      </c>
      <c r="H1245" s="3">
        <v>100.015</v>
      </c>
    </row>
    <row r="1246" spans="2:8" x14ac:dyDescent="0.25">
      <c r="B1246" t="s">
        <v>8</v>
      </c>
      <c r="C1246" t="s">
        <v>3643</v>
      </c>
      <c r="D1246" t="s">
        <v>33</v>
      </c>
      <c r="E1246" t="s">
        <v>3642</v>
      </c>
      <c r="F1246">
        <v>100</v>
      </c>
      <c r="G1246" s="6">
        <v>25000</v>
      </c>
      <c r="H1246" s="3">
        <v>104.7</v>
      </c>
    </row>
    <row r="1247" spans="2:8" x14ac:dyDescent="0.25">
      <c r="B1247" t="s">
        <v>8</v>
      </c>
      <c r="C1247" t="s">
        <v>441</v>
      </c>
      <c r="D1247" t="s">
        <v>33</v>
      </c>
      <c r="E1247" t="s">
        <v>442</v>
      </c>
      <c r="F1247">
        <v>100</v>
      </c>
      <c r="G1247" s="6">
        <v>25000</v>
      </c>
      <c r="H1247" s="3">
        <v>99.415000000000006</v>
      </c>
    </row>
    <row r="1248" spans="2:8" x14ac:dyDescent="0.25">
      <c r="B1248" t="s">
        <v>8</v>
      </c>
      <c r="C1248" t="s">
        <v>4003</v>
      </c>
      <c r="D1248" t="s">
        <v>17</v>
      </c>
      <c r="E1248" t="s">
        <v>4004</v>
      </c>
      <c r="F1248">
        <v>100</v>
      </c>
      <c r="G1248" s="6">
        <v>25000</v>
      </c>
      <c r="H1248" s="3">
        <v>53.98</v>
      </c>
    </row>
    <row r="1249" spans="2:8" x14ac:dyDescent="0.25">
      <c r="B1249" t="s">
        <v>8</v>
      </c>
      <c r="C1249" t="s">
        <v>2529</v>
      </c>
      <c r="D1249" t="s">
        <v>25</v>
      </c>
      <c r="E1249" t="s">
        <v>2528</v>
      </c>
      <c r="F1249">
        <v>1000</v>
      </c>
      <c r="G1249" s="6">
        <v>25000</v>
      </c>
      <c r="H1249" s="3">
        <v>768.49</v>
      </c>
    </row>
    <row r="1250" spans="2:8" x14ac:dyDescent="0.25">
      <c r="B1250" t="s">
        <v>8</v>
      </c>
      <c r="C1250" t="s">
        <v>4510</v>
      </c>
      <c r="D1250" t="s">
        <v>24</v>
      </c>
      <c r="E1250" t="s">
        <v>986</v>
      </c>
      <c r="F1250">
        <v>1000</v>
      </c>
      <c r="G1250" s="6">
        <v>25000</v>
      </c>
      <c r="H1250" s="3">
        <v>998</v>
      </c>
    </row>
    <row r="1251" spans="2:8" x14ac:dyDescent="0.25">
      <c r="B1251" t="s">
        <v>8</v>
      </c>
      <c r="C1251" t="s">
        <v>2747</v>
      </c>
      <c r="D1251" t="s">
        <v>36</v>
      </c>
      <c r="E1251" t="s">
        <v>2748</v>
      </c>
      <c r="F1251">
        <v>1000</v>
      </c>
      <c r="G1251" s="6">
        <v>25000</v>
      </c>
      <c r="H1251" s="3">
        <v>970.37999999999988</v>
      </c>
    </row>
    <row r="1252" spans="2:8" x14ac:dyDescent="0.25">
      <c r="B1252" t="s">
        <v>8</v>
      </c>
      <c r="C1252" t="s">
        <v>2827</v>
      </c>
      <c r="D1252" t="s">
        <v>30</v>
      </c>
      <c r="E1252" t="s">
        <v>531</v>
      </c>
      <c r="F1252">
        <v>1000</v>
      </c>
      <c r="G1252" s="6">
        <v>25000</v>
      </c>
      <c r="H1252" s="3">
        <v>1012.98</v>
      </c>
    </row>
    <row r="1253" spans="2:8" x14ac:dyDescent="0.25">
      <c r="B1253" t="s">
        <v>8</v>
      </c>
      <c r="C1253" t="s">
        <v>1588</v>
      </c>
      <c r="D1253" t="s">
        <v>46</v>
      </c>
      <c r="E1253" t="s">
        <v>1589</v>
      </c>
      <c r="F1253">
        <v>100</v>
      </c>
      <c r="G1253" s="6">
        <v>25000</v>
      </c>
      <c r="H1253" s="3">
        <v>92.27</v>
      </c>
    </row>
    <row r="1254" spans="2:8" x14ac:dyDescent="0.25">
      <c r="B1254" t="s">
        <v>8</v>
      </c>
      <c r="C1254" t="s">
        <v>4795</v>
      </c>
      <c r="D1254" t="s">
        <v>18</v>
      </c>
      <c r="E1254" t="s">
        <v>1137</v>
      </c>
      <c r="F1254">
        <v>100</v>
      </c>
      <c r="G1254" s="6">
        <v>25000</v>
      </c>
      <c r="H1254" s="3">
        <v>72.650000000000006</v>
      </c>
    </row>
    <row r="1255" spans="2:8" x14ac:dyDescent="0.25">
      <c r="B1255" t="s">
        <v>8</v>
      </c>
      <c r="C1255" t="s">
        <v>2324</v>
      </c>
      <c r="D1255" t="s">
        <v>25</v>
      </c>
      <c r="E1255" t="s">
        <v>192</v>
      </c>
      <c r="F1255">
        <v>1000</v>
      </c>
      <c r="G1255" s="6">
        <v>25000</v>
      </c>
      <c r="H1255" s="3">
        <v>619.79</v>
      </c>
    </row>
    <row r="1256" spans="2:8" x14ac:dyDescent="0.25">
      <c r="B1256" t="s">
        <v>8</v>
      </c>
      <c r="C1256" t="s">
        <v>1602</v>
      </c>
      <c r="D1256" t="s">
        <v>28</v>
      </c>
      <c r="E1256" t="s">
        <v>1603</v>
      </c>
      <c r="F1256">
        <v>1000</v>
      </c>
      <c r="G1256" s="6">
        <v>25000</v>
      </c>
      <c r="H1256" s="3">
        <v>1130.3499999999999</v>
      </c>
    </row>
    <row r="1257" spans="2:8" x14ac:dyDescent="0.25">
      <c r="B1257" t="s">
        <v>8</v>
      </c>
      <c r="C1257" t="s">
        <v>1761</v>
      </c>
      <c r="D1257" t="s">
        <v>27</v>
      </c>
      <c r="E1257" t="s">
        <v>135</v>
      </c>
      <c r="F1257">
        <v>100</v>
      </c>
      <c r="G1257" s="6">
        <v>25000</v>
      </c>
      <c r="H1257" s="3">
        <v>102.9</v>
      </c>
    </row>
    <row r="1258" spans="2:8" x14ac:dyDescent="0.25">
      <c r="B1258" t="s">
        <v>8</v>
      </c>
      <c r="C1258" t="s">
        <v>1178</v>
      </c>
      <c r="D1258" t="s">
        <v>24</v>
      </c>
      <c r="E1258" t="s">
        <v>1179</v>
      </c>
      <c r="F1258">
        <v>1000</v>
      </c>
      <c r="G1258" s="6">
        <v>25000</v>
      </c>
      <c r="H1258" s="3">
        <v>993.33</v>
      </c>
    </row>
    <row r="1259" spans="2:8" x14ac:dyDescent="0.25">
      <c r="B1259" t="s">
        <v>8</v>
      </c>
      <c r="C1259" t="s">
        <v>2497</v>
      </c>
      <c r="D1259" t="s">
        <v>24</v>
      </c>
      <c r="E1259" t="s">
        <v>511</v>
      </c>
      <c r="F1259">
        <v>1000</v>
      </c>
      <c r="G1259" s="6">
        <v>25000</v>
      </c>
      <c r="H1259" s="3">
        <v>665.02</v>
      </c>
    </row>
    <row r="1260" spans="2:8" x14ac:dyDescent="0.25">
      <c r="B1260" t="s">
        <v>8</v>
      </c>
      <c r="C1260" t="s">
        <v>3080</v>
      </c>
      <c r="D1260" t="s">
        <v>24</v>
      </c>
      <c r="E1260" t="s">
        <v>3081</v>
      </c>
      <c r="F1260">
        <v>1000</v>
      </c>
      <c r="G1260" s="6">
        <v>25000</v>
      </c>
      <c r="H1260" s="3">
        <v>917.71399999999994</v>
      </c>
    </row>
    <row r="1261" spans="2:8" x14ac:dyDescent="0.25">
      <c r="B1261" t="s">
        <v>8</v>
      </c>
      <c r="C1261" t="s">
        <v>786</v>
      </c>
      <c r="D1261" t="s">
        <v>31</v>
      </c>
      <c r="E1261" t="s">
        <v>781</v>
      </c>
      <c r="F1261">
        <v>1000</v>
      </c>
      <c r="G1261" s="6">
        <v>25000</v>
      </c>
      <c r="H1261" s="3">
        <v>982.5</v>
      </c>
    </row>
    <row r="1262" spans="2:8" x14ac:dyDescent="0.25">
      <c r="B1262" t="s">
        <v>8</v>
      </c>
      <c r="C1262" t="s">
        <v>3635</v>
      </c>
      <c r="D1262" t="s">
        <v>17</v>
      </c>
      <c r="E1262" t="s">
        <v>3634</v>
      </c>
      <c r="F1262">
        <v>100</v>
      </c>
      <c r="G1262" s="6">
        <v>25000</v>
      </c>
      <c r="H1262" s="3">
        <v>87.63</v>
      </c>
    </row>
    <row r="1263" spans="2:8" x14ac:dyDescent="0.25">
      <c r="B1263" t="s">
        <v>8</v>
      </c>
      <c r="C1263" t="s">
        <v>3082</v>
      </c>
      <c r="D1263" t="s">
        <v>17</v>
      </c>
      <c r="E1263" t="s">
        <v>529</v>
      </c>
      <c r="F1263">
        <v>1000</v>
      </c>
      <c r="G1263" s="6">
        <v>25000</v>
      </c>
      <c r="H1263" s="3">
        <v>594.03</v>
      </c>
    </row>
    <row r="1264" spans="2:8" x14ac:dyDescent="0.25">
      <c r="B1264" t="s">
        <v>8</v>
      </c>
      <c r="C1264" t="s">
        <v>4796</v>
      </c>
      <c r="D1264" t="s">
        <v>17</v>
      </c>
      <c r="E1264" t="s">
        <v>1271</v>
      </c>
      <c r="F1264">
        <v>100</v>
      </c>
      <c r="G1264" s="6">
        <v>25000</v>
      </c>
      <c r="H1264" s="3">
        <v>107</v>
      </c>
    </row>
    <row r="1265" spans="2:8" x14ac:dyDescent="0.25">
      <c r="B1265" t="s">
        <v>8</v>
      </c>
      <c r="C1265" t="s">
        <v>3977</v>
      </c>
      <c r="D1265" t="s">
        <v>46</v>
      </c>
      <c r="E1265" t="s">
        <v>3978</v>
      </c>
      <c r="F1265">
        <v>100</v>
      </c>
      <c r="G1265" s="6">
        <v>25000</v>
      </c>
      <c r="H1265" s="3">
        <v>95.434999999999988</v>
      </c>
    </row>
    <row r="1266" spans="2:8" x14ac:dyDescent="0.25">
      <c r="B1266" t="s">
        <v>8</v>
      </c>
      <c r="C1266" t="s">
        <v>3473</v>
      </c>
      <c r="D1266" t="s">
        <v>26</v>
      </c>
      <c r="E1266" t="s">
        <v>78</v>
      </c>
      <c r="F1266" t="s">
        <v>4479</v>
      </c>
      <c r="G1266" s="6">
        <v>24827.25</v>
      </c>
      <c r="H1266" s="3">
        <v>993.09</v>
      </c>
    </row>
    <row r="1267" spans="2:8" x14ac:dyDescent="0.25">
      <c r="B1267" t="s">
        <v>8</v>
      </c>
      <c r="C1267" t="s">
        <v>1741</v>
      </c>
      <c r="D1267" t="s">
        <v>45</v>
      </c>
      <c r="E1267" t="s">
        <v>1742</v>
      </c>
      <c r="F1267" t="s">
        <v>4479</v>
      </c>
      <c r="G1267" s="6">
        <v>24673</v>
      </c>
      <c r="H1267" s="3">
        <v>98.765000000000001</v>
      </c>
    </row>
    <row r="1268" spans="2:8" x14ac:dyDescent="0.25">
      <c r="B1268" t="s">
        <v>8</v>
      </c>
      <c r="C1268" t="s">
        <v>921</v>
      </c>
      <c r="D1268" t="s">
        <v>18</v>
      </c>
      <c r="E1268" t="s">
        <v>693</v>
      </c>
      <c r="F1268" t="s">
        <v>4479</v>
      </c>
      <c r="G1268" s="6">
        <v>24609.43</v>
      </c>
      <c r="H1268" s="3">
        <v>105.20376765254463</v>
      </c>
    </row>
    <row r="1269" spans="2:8" x14ac:dyDescent="0.25">
      <c r="B1269" t="s">
        <v>8</v>
      </c>
      <c r="C1269" t="s">
        <v>3556</v>
      </c>
      <c r="D1269" t="s">
        <v>18</v>
      </c>
      <c r="E1269" t="s">
        <v>3555</v>
      </c>
      <c r="F1269">
        <v>100</v>
      </c>
      <c r="G1269" s="6">
        <v>24500</v>
      </c>
      <c r="H1269" s="3">
        <v>74.025000000000006</v>
      </c>
    </row>
    <row r="1270" spans="2:8" x14ac:dyDescent="0.25">
      <c r="B1270" t="s">
        <v>8</v>
      </c>
      <c r="C1270" t="s">
        <v>765</v>
      </c>
      <c r="D1270" t="s">
        <v>18</v>
      </c>
      <c r="E1270" t="s">
        <v>766</v>
      </c>
      <c r="F1270" t="s">
        <v>4479</v>
      </c>
      <c r="G1270" s="6">
        <v>24448.1</v>
      </c>
      <c r="H1270" s="3">
        <v>101.86125</v>
      </c>
    </row>
    <row r="1271" spans="2:8" x14ac:dyDescent="0.25">
      <c r="B1271" t="s">
        <v>8</v>
      </c>
      <c r="C1271" t="s">
        <v>387</v>
      </c>
      <c r="D1271" t="s">
        <v>18</v>
      </c>
      <c r="E1271" t="s">
        <v>388</v>
      </c>
      <c r="F1271">
        <v>1000</v>
      </c>
      <c r="G1271" s="6">
        <v>24000</v>
      </c>
      <c r="H1271" s="3">
        <v>848.71417582417587</v>
      </c>
    </row>
    <row r="1272" spans="2:8" x14ac:dyDescent="0.25">
      <c r="B1272" t="s">
        <v>8</v>
      </c>
      <c r="C1272" t="s">
        <v>1450</v>
      </c>
      <c r="D1272" t="s">
        <v>30</v>
      </c>
      <c r="E1272" t="s">
        <v>122</v>
      </c>
      <c r="F1272">
        <v>1000</v>
      </c>
      <c r="G1272" s="6">
        <v>24000</v>
      </c>
      <c r="H1272" s="3">
        <v>1033.2684523809523</v>
      </c>
    </row>
    <row r="1273" spans="2:8" x14ac:dyDescent="0.25">
      <c r="B1273" t="s">
        <v>8</v>
      </c>
      <c r="C1273" t="s">
        <v>3091</v>
      </c>
      <c r="D1273" t="s">
        <v>18</v>
      </c>
      <c r="E1273" t="s">
        <v>3092</v>
      </c>
      <c r="F1273">
        <v>100</v>
      </c>
      <c r="G1273" s="6">
        <v>24000</v>
      </c>
      <c r="H1273" s="3">
        <v>102.76249999999999</v>
      </c>
    </row>
    <row r="1274" spans="2:8" x14ac:dyDescent="0.25">
      <c r="B1274" t="s">
        <v>8</v>
      </c>
      <c r="C1274" t="s">
        <v>3944</v>
      </c>
      <c r="D1274" t="s">
        <v>20</v>
      </c>
      <c r="E1274" t="s">
        <v>3945</v>
      </c>
      <c r="F1274">
        <v>1000</v>
      </c>
      <c r="G1274" s="6">
        <v>24000</v>
      </c>
      <c r="H1274" s="3">
        <v>798.17000000000007</v>
      </c>
    </row>
    <row r="1275" spans="2:8" x14ac:dyDescent="0.25">
      <c r="B1275" t="s">
        <v>8</v>
      </c>
      <c r="C1275" t="s">
        <v>480</v>
      </c>
      <c r="D1275" t="s">
        <v>30</v>
      </c>
      <c r="E1275" t="s">
        <v>481</v>
      </c>
      <c r="F1275">
        <v>1000</v>
      </c>
      <c r="G1275" s="6">
        <v>24000</v>
      </c>
      <c r="H1275" s="3">
        <v>958.375</v>
      </c>
    </row>
    <row r="1276" spans="2:8" x14ac:dyDescent="0.25">
      <c r="B1276" t="s">
        <v>8</v>
      </c>
      <c r="C1276" t="s">
        <v>1114</v>
      </c>
      <c r="D1276" t="s">
        <v>16</v>
      </c>
      <c r="E1276" t="s">
        <v>610</v>
      </c>
      <c r="F1276">
        <v>100</v>
      </c>
      <c r="G1276" s="6">
        <v>24000</v>
      </c>
      <c r="H1276" s="3">
        <v>98.484999999999999</v>
      </c>
    </row>
    <row r="1277" spans="2:8" x14ac:dyDescent="0.25">
      <c r="B1277" t="s">
        <v>8</v>
      </c>
      <c r="C1277" t="s">
        <v>3454</v>
      </c>
      <c r="D1277" t="s">
        <v>36</v>
      </c>
      <c r="E1277" t="s">
        <v>503</v>
      </c>
      <c r="F1277">
        <v>1000</v>
      </c>
      <c r="G1277" s="6">
        <v>24000</v>
      </c>
      <c r="H1277" s="3">
        <v>980.68</v>
      </c>
    </row>
    <row r="1278" spans="2:8" x14ac:dyDescent="0.25">
      <c r="B1278" t="s">
        <v>8</v>
      </c>
      <c r="C1278" t="s">
        <v>3101</v>
      </c>
      <c r="D1278" t="s">
        <v>18</v>
      </c>
      <c r="E1278" t="s">
        <v>3102</v>
      </c>
      <c r="F1278">
        <v>100</v>
      </c>
      <c r="G1278" s="6">
        <v>24000</v>
      </c>
      <c r="H1278" s="3">
        <v>92.37</v>
      </c>
    </row>
    <row r="1279" spans="2:8" x14ac:dyDescent="0.25">
      <c r="B1279" t="s">
        <v>8</v>
      </c>
      <c r="C1279" t="s">
        <v>724</v>
      </c>
      <c r="D1279" t="s">
        <v>18</v>
      </c>
      <c r="E1279" t="s">
        <v>725</v>
      </c>
      <c r="F1279">
        <v>100</v>
      </c>
      <c r="G1279" s="6">
        <v>23900</v>
      </c>
      <c r="H1279" s="3">
        <v>106.54333333333334</v>
      </c>
    </row>
    <row r="1280" spans="2:8" x14ac:dyDescent="0.25">
      <c r="B1280" t="s">
        <v>8</v>
      </c>
      <c r="C1280" t="s">
        <v>4060</v>
      </c>
      <c r="D1280" t="s">
        <v>18</v>
      </c>
      <c r="E1280" t="s">
        <v>4061</v>
      </c>
      <c r="F1280">
        <v>100</v>
      </c>
      <c r="G1280" s="6">
        <v>23800</v>
      </c>
      <c r="H1280" s="3">
        <v>87.114340659340655</v>
      </c>
    </row>
    <row r="1281" spans="2:8" x14ac:dyDescent="0.25">
      <c r="B1281" t="s">
        <v>8</v>
      </c>
      <c r="C1281" t="s">
        <v>2281</v>
      </c>
      <c r="D1281" t="s">
        <v>30</v>
      </c>
      <c r="E1281" t="s">
        <v>2282</v>
      </c>
      <c r="F1281" t="s">
        <v>4479</v>
      </c>
      <c r="G1281" s="6">
        <v>23601.5</v>
      </c>
      <c r="H1281" s="3">
        <v>944.06</v>
      </c>
    </row>
    <row r="1282" spans="2:8" x14ac:dyDescent="0.25">
      <c r="B1282" t="s">
        <v>8</v>
      </c>
      <c r="C1282" t="s">
        <v>1668</v>
      </c>
      <c r="D1282" t="s">
        <v>18</v>
      </c>
      <c r="E1282" t="s">
        <v>1669</v>
      </c>
      <c r="F1282">
        <v>100</v>
      </c>
      <c r="G1282" s="6">
        <v>23600</v>
      </c>
      <c r="H1282" s="3">
        <v>64.953333333333333</v>
      </c>
    </row>
    <row r="1283" spans="2:8" x14ac:dyDescent="0.25">
      <c r="B1283" t="s">
        <v>8</v>
      </c>
      <c r="C1283" t="s">
        <v>3132</v>
      </c>
      <c r="D1283" t="s">
        <v>17</v>
      </c>
      <c r="E1283" t="s">
        <v>182</v>
      </c>
      <c r="F1283">
        <v>100</v>
      </c>
      <c r="G1283" s="6">
        <v>23600</v>
      </c>
      <c r="H1283" s="3">
        <v>100.20358490566038</v>
      </c>
    </row>
    <row r="1284" spans="2:8" x14ac:dyDescent="0.25">
      <c r="B1284" t="s">
        <v>8</v>
      </c>
      <c r="C1284" t="s">
        <v>2710</v>
      </c>
      <c r="D1284" t="s">
        <v>30</v>
      </c>
      <c r="E1284" t="s">
        <v>2711</v>
      </c>
      <c r="F1284">
        <v>980</v>
      </c>
      <c r="G1284" s="6">
        <v>23520</v>
      </c>
      <c r="H1284" s="3">
        <v>1045.9264705882351</v>
      </c>
    </row>
    <row r="1285" spans="2:8" x14ac:dyDescent="0.25">
      <c r="B1285" t="s">
        <v>8</v>
      </c>
      <c r="C1285" t="s">
        <v>3708</v>
      </c>
      <c r="D1285" t="s">
        <v>33</v>
      </c>
      <c r="E1285" t="s">
        <v>3707</v>
      </c>
      <c r="F1285">
        <v>100</v>
      </c>
      <c r="G1285" s="6">
        <v>23500</v>
      </c>
      <c r="H1285" s="3">
        <v>98.026395348837212</v>
      </c>
    </row>
    <row r="1286" spans="2:8" x14ac:dyDescent="0.25">
      <c r="B1286" t="s">
        <v>8</v>
      </c>
      <c r="C1286" t="s">
        <v>3711</v>
      </c>
      <c r="D1286" t="s">
        <v>18</v>
      </c>
      <c r="E1286" t="s">
        <v>3710</v>
      </c>
      <c r="F1286">
        <v>100</v>
      </c>
      <c r="G1286" s="6">
        <v>23500</v>
      </c>
      <c r="H1286" s="3">
        <v>39.790638297872334</v>
      </c>
    </row>
    <row r="1287" spans="2:8" x14ac:dyDescent="0.25">
      <c r="B1287" t="s">
        <v>8</v>
      </c>
      <c r="C1287" t="s">
        <v>2834</v>
      </c>
      <c r="D1287" t="s">
        <v>36</v>
      </c>
      <c r="E1287" t="s">
        <v>594</v>
      </c>
      <c r="F1287">
        <v>100</v>
      </c>
      <c r="G1287" s="6">
        <v>23200</v>
      </c>
      <c r="H1287" s="3">
        <v>102.96000000000001</v>
      </c>
    </row>
    <row r="1288" spans="2:8" x14ac:dyDescent="0.25">
      <c r="B1288" t="s">
        <v>8</v>
      </c>
      <c r="C1288" t="s">
        <v>1581</v>
      </c>
      <c r="D1288" t="s">
        <v>45</v>
      </c>
      <c r="E1288" t="s">
        <v>1582</v>
      </c>
      <c r="F1288">
        <v>100</v>
      </c>
      <c r="G1288" s="6">
        <v>23200</v>
      </c>
      <c r="H1288" s="3">
        <v>88.919790849673191</v>
      </c>
    </row>
    <row r="1289" spans="2:8" x14ac:dyDescent="0.25">
      <c r="B1289" t="s">
        <v>8</v>
      </c>
      <c r="C1289" t="s">
        <v>3947</v>
      </c>
      <c r="D1289" t="s">
        <v>45</v>
      </c>
      <c r="E1289" t="s">
        <v>3948</v>
      </c>
      <c r="F1289">
        <v>100</v>
      </c>
      <c r="G1289" s="6">
        <v>23100</v>
      </c>
      <c r="H1289" s="3">
        <v>99.166666666666671</v>
      </c>
    </row>
    <row r="1290" spans="2:8" x14ac:dyDescent="0.25">
      <c r="B1290" t="s">
        <v>8</v>
      </c>
      <c r="C1290" t="s">
        <v>1457</v>
      </c>
      <c r="D1290" t="s">
        <v>18</v>
      </c>
      <c r="E1290" t="s">
        <v>1458</v>
      </c>
      <c r="F1290">
        <v>100</v>
      </c>
      <c r="G1290" s="6">
        <v>23100</v>
      </c>
      <c r="H1290" s="3">
        <v>85.053934426229503</v>
      </c>
    </row>
    <row r="1291" spans="2:8" x14ac:dyDescent="0.25">
      <c r="B1291" t="s">
        <v>8</v>
      </c>
      <c r="C1291" t="s">
        <v>3960</v>
      </c>
      <c r="D1291" t="s">
        <v>24</v>
      </c>
      <c r="E1291" t="s">
        <v>3961</v>
      </c>
      <c r="F1291" t="s">
        <v>4479</v>
      </c>
      <c r="G1291" s="6">
        <v>23014.379999999997</v>
      </c>
      <c r="H1291" s="3">
        <v>908.65304347826088</v>
      </c>
    </row>
    <row r="1292" spans="2:8" x14ac:dyDescent="0.25">
      <c r="B1292" t="s">
        <v>8</v>
      </c>
      <c r="C1292" t="s">
        <v>4222</v>
      </c>
      <c r="D1292" t="s">
        <v>29</v>
      </c>
      <c r="E1292" t="s">
        <v>1148</v>
      </c>
      <c r="F1292">
        <v>1000</v>
      </c>
      <c r="G1292" s="6">
        <v>23000</v>
      </c>
      <c r="H1292" s="3">
        <v>966.31500000000005</v>
      </c>
    </row>
    <row r="1293" spans="2:8" x14ac:dyDescent="0.25">
      <c r="B1293" t="s">
        <v>8</v>
      </c>
      <c r="C1293" t="s">
        <v>3789</v>
      </c>
      <c r="D1293" t="s">
        <v>24</v>
      </c>
      <c r="E1293" t="s">
        <v>3788</v>
      </c>
      <c r="F1293">
        <v>1000</v>
      </c>
      <c r="G1293" s="6">
        <v>23000</v>
      </c>
      <c r="H1293" s="3">
        <v>1002.5</v>
      </c>
    </row>
    <row r="1294" spans="2:8" x14ac:dyDescent="0.25">
      <c r="B1294" t="s">
        <v>8</v>
      </c>
      <c r="C1294" t="s">
        <v>908</v>
      </c>
      <c r="D1294" t="s">
        <v>45</v>
      </c>
      <c r="E1294" t="s">
        <v>36</v>
      </c>
      <c r="F1294">
        <v>1000</v>
      </c>
      <c r="G1294" s="6">
        <v>23000</v>
      </c>
      <c r="H1294" s="3">
        <v>986.98190476190484</v>
      </c>
    </row>
    <row r="1295" spans="2:8" x14ac:dyDescent="0.25">
      <c r="B1295" t="s">
        <v>8</v>
      </c>
      <c r="C1295" t="s">
        <v>1354</v>
      </c>
      <c r="D1295" t="s">
        <v>45</v>
      </c>
      <c r="E1295" t="s">
        <v>307</v>
      </c>
      <c r="F1295">
        <v>100</v>
      </c>
      <c r="G1295" s="6">
        <v>23000</v>
      </c>
      <c r="H1295" s="3">
        <v>102.69499999999999</v>
      </c>
    </row>
    <row r="1296" spans="2:8" x14ac:dyDescent="0.25">
      <c r="B1296" t="s">
        <v>8</v>
      </c>
      <c r="C1296" t="s">
        <v>3949</v>
      </c>
      <c r="D1296" t="s">
        <v>18</v>
      </c>
      <c r="E1296" t="s">
        <v>3950</v>
      </c>
      <c r="F1296">
        <v>100</v>
      </c>
      <c r="G1296" s="6">
        <v>23000</v>
      </c>
      <c r="H1296" s="3">
        <v>93.3</v>
      </c>
    </row>
    <row r="1297" spans="2:8" x14ac:dyDescent="0.25">
      <c r="B1297" t="s">
        <v>8</v>
      </c>
      <c r="C1297" t="s">
        <v>1681</v>
      </c>
      <c r="D1297" t="s">
        <v>18</v>
      </c>
      <c r="E1297" t="s">
        <v>1055</v>
      </c>
      <c r="F1297">
        <v>100</v>
      </c>
      <c r="G1297" s="6">
        <v>23000</v>
      </c>
      <c r="H1297" s="3">
        <v>85.710000000000008</v>
      </c>
    </row>
    <row r="1298" spans="2:8" x14ac:dyDescent="0.25">
      <c r="B1298" t="s">
        <v>8</v>
      </c>
      <c r="C1298" t="s">
        <v>462</v>
      </c>
      <c r="D1298" t="s">
        <v>24</v>
      </c>
      <c r="E1298" t="s">
        <v>463</v>
      </c>
      <c r="F1298">
        <v>1000</v>
      </c>
      <c r="G1298" s="6">
        <v>23000</v>
      </c>
      <c r="H1298" s="3">
        <v>1004.0274999999999</v>
      </c>
    </row>
    <row r="1299" spans="2:8" x14ac:dyDescent="0.25">
      <c r="B1299" t="s">
        <v>8</v>
      </c>
      <c r="C1299" t="s">
        <v>545</v>
      </c>
      <c r="D1299" t="s">
        <v>18</v>
      </c>
      <c r="E1299" t="s">
        <v>546</v>
      </c>
      <c r="F1299">
        <v>100</v>
      </c>
      <c r="G1299" s="6">
        <v>22900</v>
      </c>
      <c r="H1299" s="3">
        <v>95.445974025974024</v>
      </c>
    </row>
    <row r="1300" spans="2:8" x14ac:dyDescent="0.25">
      <c r="B1300" t="s">
        <v>8</v>
      </c>
      <c r="C1300" t="s">
        <v>1701</v>
      </c>
      <c r="D1300" t="s">
        <v>36</v>
      </c>
      <c r="E1300" t="s">
        <v>181</v>
      </c>
      <c r="F1300">
        <v>100</v>
      </c>
      <c r="G1300" s="6">
        <v>22900</v>
      </c>
      <c r="H1300" s="3">
        <v>100.14256410256411</v>
      </c>
    </row>
    <row r="1301" spans="2:8" x14ac:dyDescent="0.25">
      <c r="B1301" t="s">
        <v>8</v>
      </c>
      <c r="C1301" t="s">
        <v>997</v>
      </c>
      <c r="D1301" t="s">
        <v>25</v>
      </c>
      <c r="E1301" t="s">
        <v>998</v>
      </c>
      <c r="F1301">
        <v>995</v>
      </c>
      <c r="G1301" s="6">
        <v>22885</v>
      </c>
      <c r="H1301" s="3">
        <v>1012.7776923076923</v>
      </c>
    </row>
    <row r="1302" spans="2:8" x14ac:dyDescent="0.25">
      <c r="B1302" t="s">
        <v>8</v>
      </c>
      <c r="C1302" t="s">
        <v>4590</v>
      </c>
      <c r="D1302" t="s">
        <v>18</v>
      </c>
      <c r="E1302" t="s">
        <v>4589</v>
      </c>
      <c r="F1302">
        <v>100</v>
      </c>
      <c r="G1302" s="6">
        <v>22800</v>
      </c>
      <c r="H1302" s="3">
        <v>93.010877192982448</v>
      </c>
    </row>
    <row r="1303" spans="2:8" x14ac:dyDescent="0.25">
      <c r="B1303" t="s">
        <v>8</v>
      </c>
      <c r="C1303" t="s">
        <v>4033</v>
      </c>
      <c r="D1303" t="s">
        <v>45</v>
      </c>
      <c r="E1303" t="s">
        <v>4034</v>
      </c>
      <c r="F1303" t="s">
        <v>4479</v>
      </c>
      <c r="G1303" s="6">
        <v>22629.85</v>
      </c>
      <c r="H1303" s="3">
        <v>92.043529411764695</v>
      </c>
    </row>
    <row r="1304" spans="2:8" x14ac:dyDescent="0.25">
      <c r="B1304" t="s">
        <v>8</v>
      </c>
      <c r="C1304" t="s">
        <v>2930</v>
      </c>
      <c r="D1304" t="s">
        <v>18</v>
      </c>
      <c r="E1304" t="s">
        <v>2929</v>
      </c>
      <c r="F1304">
        <v>100</v>
      </c>
      <c r="G1304" s="6">
        <v>22600</v>
      </c>
      <c r="H1304" s="3">
        <v>96.951448358928033</v>
      </c>
    </row>
    <row r="1305" spans="2:8" x14ac:dyDescent="0.25">
      <c r="B1305" t="s">
        <v>8</v>
      </c>
      <c r="C1305" t="s">
        <v>1265</v>
      </c>
      <c r="D1305" t="s">
        <v>18</v>
      </c>
      <c r="E1305" t="s">
        <v>1266</v>
      </c>
      <c r="F1305" t="s">
        <v>4479</v>
      </c>
      <c r="G1305" s="6">
        <v>22551.15</v>
      </c>
      <c r="H1305" s="3">
        <v>101.13733333333332</v>
      </c>
    </row>
    <row r="1306" spans="2:8" x14ac:dyDescent="0.25">
      <c r="B1306" t="s">
        <v>8</v>
      </c>
      <c r="C1306" t="s">
        <v>4545</v>
      </c>
      <c r="D1306" t="s">
        <v>23</v>
      </c>
      <c r="E1306" t="s">
        <v>150</v>
      </c>
      <c r="F1306" t="s">
        <v>4479</v>
      </c>
      <c r="G1306" s="6">
        <v>22517.5</v>
      </c>
      <c r="H1306" s="3">
        <v>64.335714285714289</v>
      </c>
    </row>
    <row r="1307" spans="2:8" x14ac:dyDescent="0.25">
      <c r="B1307" t="s">
        <v>8</v>
      </c>
      <c r="C1307" t="s">
        <v>1104</v>
      </c>
      <c r="D1307" t="s">
        <v>17</v>
      </c>
      <c r="E1307" t="s">
        <v>555</v>
      </c>
      <c r="F1307">
        <v>100</v>
      </c>
      <c r="G1307" s="6">
        <v>22500</v>
      </c>
      <c r="H1307" s="3">
        <v>101.8</v>
      </c>
    </row>
    <row r="1308" spans="2:8" x14ac:dyDescent="0.25">
      <c r="B1308" t="s">
        <v>8</v>
      </c>
      <c r="C1308" t="s">
        <v>3951</v>
      </c>
      <c r="D1308" t="s">
        <v>33</v>
      </c>
      <c r="E1308" t="s">
        <v>3952</v>
      </c>
      <c r="F1308">
        <v>100</v>
      </c>
      <c r="G1308" s="6">
        <v>22400</v>
      </c>
      <c r="H1308" s="3">
        <v>100.11071428571428</v>
      </c>
    </row>
    <row r="1309" spans="2:8" x14ac:dyDescent="0.25">
      <c r="B1309" t="s">
        <v>8</v>
      </c>
      <c r="C1309" t="s">
        <v>3085</v>
      </c>
      <c r="D1309" t="s">
        <v>18</v>
      </c>
      <c r="E1309" t="s">
        <v>3086</v>
      </c>
      <c r="F1309" t="s">
        <v>4479</v>
      </c>
      <c r="G1309" s="6">
        <v>22252.5</v>
      </c>
      <c r="H1309" s="3">
        <v>89.01</v>
      </c>
    </row>
    <row r="1310" spans="2:8" x14ac:dyDescent="0.25">
      <c r="B1310" t="s">
        <v>8</v>
      </c>
      <c r="C1310" t="s">
        <v>2888</v>
      </c>
      <c r="D1310" t="s">
        <v>26</v>
      </c>
      <c r="E1310" t="s">
        <v>607</v>
      </c>
      <c r="F1310" t="s">
        <v>4479</v>
      </c>
      <c r="G1310" s="6">
        <v>22161.8</v>
      </c>
      <c r="H1310" s="3">
        <v>1108.0899999999999</v>
      </c>
    </row>
    <row r="1311" spans="2:8" x14ac:dyDescent="0.25">
      <c r="B1311" t="s">
        <v>8</v>
      </c>
      <c r="C1311" t="s">
        <v>4167</v>
      </c>
      <c r="D1311" t="s">
        <v>45</v>
      </c>
      <c r="E1311" t="s">
        <v>4168</v>
      </c>
      <c r="F1311" t="s">
        <v>4479</v>
      </c>
      <c r="G1311" s="6">
        <v>22151.5</v>
      </c>
      <c r="H1311" s="3">
        <v>78.548277554663102</v>
      </c>
    </row>
    <row r="1312" spans="2:8" x14ac:dyDescent="0.25">
      <c r="B1312" t="s">
        <v>8</v>
      </c>
      <c r="C1312" t="s">
        <v>4090</v>
      </c>
      <c r="D1312" t="s">
        <v>18</v>
      </c>
      <c r="E1312" t="s">
        <v>4091</v>
      </c>
      <c r="F1312">
        <v>100</v>
      </c>
      <c r="G1312" s="6">
        <v>22000</v>
      </c>
      <c r="H1312" s="3">
        <v>100.95500000000001</v>
      </c>
    </row>
    <row r="1313" spans="2:8" x14ac:dyDescent="0.25">
      <c r="B1313" t="s">
        <v>8</v>
      </c>
      <c r="C1313" t="s">
        <v>3552</v>
      </c>
      <c r="D1313" t="s">
        <v>33</v>
      </c>
      <c r="E1313" t="s">
        <v>3551</v>
      </c>
      <c r="F1313">
        <v>100</v>
      </c>
      <c r="G1313" s="6">
        <v>22000</v>
      </c>
      <c r="H1313" s="3">
        <v>94.05</v>
      </c>
    </row>
    <row r="1314" spans="2:8" x14ac:dyDescent="0.25">
      <c r="B1314" t="s">
        <v>8</v>
      </c>
      <c r="C1314" t="s">
        <v>3308</v>
      </c>
      <c r="D1314" t="s">
        <v>24</v>
      </c>
      <c r="E1314" t="s">
        <v>3309</v>
      </c>
      <c r="F1314">
        <v>1000</v>
      </c>
      <c r="G1314" s="6">
        <v>22000</v>
      </c>
      <c r="H1314" s="3">
        <v>983.5</v>
      </c>
    </row>
    <row r="1315" spans="2:8" x14ac:dyDescent="0.25">
      <c r="B1315" t="s">
        <v>8</v>
      </c>
      <c r="C1315" t="s">
        <v>1410</v>
      </c>
      <c r="D1315" t="s">
        <v>33</v>
      </c>
      <c r="E1315" t="s">
        <v>1411</v>
      </c>
      <c r="F1315">
        <v>100</v>
      </c>
      <c r="G1315" s="6">
        <v>22000</v>
      </c>
      <c r="H1315" s="3">
        <v>90.419047619047618</v>
      </c>
    </row>
    <row r="1316" spans="2:8" x14ac:dyDescent="0.25">
      <c r="B1316" t="s">
        <v>8</v>
      </c>
      <c r="C1316" t="s">
        <v>4180</v>
      </c>
      <c r="D1316" t="s">
        <v>24</v>
      </c>
      <c r="E1316" t="s">
        <v>3961</v>
      </c>
      <c r="F1316" t="s">
        <v>4479</v>
      </c>
      <c r="G1316" s="6">
        <v>21905.65</v>
      </c>
      <c r="H1316" s="3">
        <v>794.32600000000002</v>
      </c>
    </row>
    <row r="1317" spans="2:8" x14ac:dyDescent="0.25">
      <c r="B1317" t="s">
        <v>8</v>
      </c>
      <c r="C1317" t="s">
        <v>1014</v>
      </c>
      <c r="D1317" t="s">
        <v>23</v>
      </c>
      <c r="E1317" t="s">
        <v>434</v>
      </c>
      <c r="F1317" t="s">
        <v>4479</v>
      </c>
      <c r="G1317" s="6">
        <v>21839</v>
      </c>
      <c r="H1317" s="3">
        <v>60.466666666666669</v>
      </c>
    </row>
    <row r="1318" spans="2:8" x14ac:dyDescent="0.25">
      <c r="B1318" t="s">
        <v>8</v>
      </c>
      <c r="C1318" t="s">
        <v>2345</v>
      </c>
      <c r="D1318" t="s">
        <v>16</v>
      </c>
      <c r="E1318" t="s">
        <v>610</v>
      </c>
      <c r="F1318">
        <v>100</v>
      </c>
      <c r="G1318" s="6">
        <v>21800</v>
      </c>
      <c r="H1318" s="3">
        <v>103.17020408163266</v>
      </c>
    </row>
    <row r="1319" spans="2:8" x14ac:dyDescent="0.25">
      <c r="B1319" t="s">
        <v>8</v>
      </c>
      <c r="C1319" t="s">
        <v>3955</v>
      </c>
      <c r="D1319" t="s">
        <v>45</v>
      </c>
      <c r="E1319" t="s">
        <v>3956</v>
      </c>
      <c r="F1319" t="s">
        <v>4479</v>
      </c>
      <c r="G1319" s="6">
        <v>21760</v>
      </c>
      <c r="H1319" s="3">
        <v>54.4</v>
      </c>
    </row>
    <row r="1320" spans="2:8" x14ac:dyDescent="0.25">
      <c r="B1320" t="s">
        <v>8</v>
      </c>
      <c r="C1320" t="s">
        <v>3346</v>
      </c>
      <c r="D1320" t="s">
        <v>18</v>
      </c>
      <c r="E1320" t="s">
        <v>3347</v>
      </c>
      <c r="F1320" t="s">
        <v>4479</v>
      </c>
      <c r="G1320" s="6">
        <v>21758.6</v>
      </c>
      <c r="H1320" s="3">
        <v>78.204444444444448</v>
      </c>
    </row>
    <row r="1321" spans="2:8" x14ac:dyDescent="0.25">
      <c r="B1321" t="s">
        <v>8</v>
      </c>
      <c r="C1321" t="s">
        <v>2290</v>
      </c>
      <c r="D1321" t="s">
        <v>18</v>
      </c>
      <c r="E1321" t="s">
        <v>162</v>
      </c>
      <c r="F1321">
        <v>100</v>
      </c>
      <c r="G1321" s="6">
        <v>21600</v>
      </c>
      <c r="H1321" s="3">
        <v>100.17</v>
      </c>
    </row>
    <row r="1322" spans="2:8" x14ac:dyDescent="0.25">
      <c r="B1322" t="s">
        <v>8</v>
      </c>
      <c r="C1322" t="s">
        <v>2554</v>
      </c>
      <c r="D1322" t="s">
        <v>18</v>
      </c>
      <c r="E1322" t="s">
        <v>1057</v>
      </c>
      <c r="F1322" t="s">
        <v>4479</v>
      </c>
      <c r="G1322" s="6">
        <v>21572.65</v>
      </c>
      <c r="H1322" s="3">
        <v>859.28500000000008</v>
      </c>
    </row>
    <row r="1323" spans="2:8" x14ac:dyDescent="0.25">
      <c r="B1323" t="s">
        <v>8</v>
      </c>
      <c r="C1323" t="s">
        <v>2317</v>
      </c>
      <c r="D1323" t="s">
        <v>24</v>
      </c>
      <c r="E1323" t="s">
        <v>2318</v>
      </c>
      <c r="F1323" t="s">
        <v>4479</v>
      </c>
      <c r="G1323" s="6">
        <v>21504.16</v>
      </c>
      <c r="H1323" s="3">
        <v>976.19499999999994</v>
      </c>
    </row>
    <row r="1324" spans="2:8" x14ac:dyDescent="0.25">
      <c r="B1324" t="s">
        <v>8</v>
      </c>
      <c r="C1324" t="s">
        <v>4026</v>
      </c>
      <c r="D1324" t="s">
        <v>45</v>
      </c>
      <c r="E1324" t="s">
        <v>4027</v>
      </c>
      <c r="F1324">
        <v>100</v>
      </c>
      <c r="G1324" s="6">
        <v>21500</v>
      </c>
      <c r="H1324" s="3">
        <v>90.734999999999999</v>
      </c>
    </row>
    <row r="1325" spans="2:8" x14ac:dyDescent="0.25">
      <c r="B1325" t="s">
        <v>8</v>
      </c>
      <c r="C1325" t="s">
        <v>2966</v>
      </c>
      <c r="D1325" t="s">
        <v>45</v>
      </c>
      <c r="E1325" t="s">
        <v>2965</v>
      </c>
      <c r="F1325">
        <v>100</v>
      </c>
      <c r="G1325" s="6">
        <v>21500</v>
      </c>
      <c r="H1325" s="3">
        <v>102.28999999999999</v>
      </c>
    </row>
    <row r="1326" spans="2:8" x14ac:dyDescent="0.25">
      <c r="B1326" t="s">
        <v>8</v>
      </c>
      <c r="C1326" t="s">
        <v>650</v>
      </c>
      <c r="D1326" t="s">
        <v>18</v>
      </c>
      <c r="E1326" t="s">
        <v>651</v>
      </c>
      <c r="F1326">
        <v>100</v>
      </c>
      <c r="G1326" s="6">
        <v>21400</v>
      </c>
      <c r="H1326" s="3">
        <v>81.209382716049376</v>
      </c>
    </row>
    <row r="1327" spans="2:8" x14ac:dyDescent="0.25">
      <c r="B1327" t="s">
        <v>8</v>
      </c>
      <c r="C1327" t="s">
        <v>3962</v>
      </c>
      <c r="D1327" t="s">
        <v>17</v>
      </c>
      <c r="E1327" t="s">
        <v>3963</v>
      </c>
      <c r="F1327">
        <v>100</v>
      </c>
      <c r="G1327" s="6">
        <v>21200</v>
      </c>
      <c r="H1327" s="3">
        <v>71.100943396226413</v>
      </c>
    </row>
    <row r="1328" spans="2:8" x14ac:dyDescent="0.25">
      <c r="B1328" t="s">
        <v>8</v>
      </c>
      <c r="C1328" t="s">
        <v>1453</v>
      </c>
      <c r="D1328" t="s">
        <v>24</v>
      </c>
      <c r="E1328" t="s">
        <v>1454</v>
      </c>
      <c r="F1328" t="s">
        <v>4479</v>
      </c>
      <c r="G1328" s="6">
        <v>21091.15</v>
      </c>
      <c r="H1328" s="3">
        <v>861.79750000000001</v>
      </c>
    </row>
    <row r="1329" spans="2:8" x14ac:dyDescent="0.25">
      <c r="B1329" t="s">
        <v>8</v>
      </c>
      <c r="C1329" t="s">
        <v>1583</v>
      </c>
      <c r="D1329" t="s">
        <v>18</v>
      </c>
      <c r="E1329" t="s">
        <v>97</v>
      </c>
      <c r="F1329">
        <v>100</v>
      </c>
      <c r="G1329" s="6">
        <v>21000</v>
      </c>
      <c r="H1329" s="3">
        <v>92.373333333333335</v>
      </c>
    </row>
    <row r="1330" spans="2:8" x14ac:dyDescent="0.25">
      <c r="B1330" t="s">
        <v>8</v>
      </c>
      <c r="C1330" t="s">
        <v>1295</v>
      </c>
      <c r="D1330" t="s">
        <v>36</v>
      </c>
      <c r="E1330" t="s">
        <v>529</v>
      </c>
      <c r="F1330">
        <v>100</v>
      </c>
      <c r="G1330" s="6">
        <v>21000</v>
      </c>
      <c r="H1330" s="3">
        <v>61.873333333333335</v>
      </c>
    </row>
    <row r="1331" spans="2:8" x14ac:dyDescent="0.25">
      <c r="B1331" t="s">
        <v>8</v>
      </c>
      <c r="C1331" t="s">
        <v>3601</v>
      </c>
      <c r="D1331" t="s">
        <v>18</v>
      </c>
      <c r="E1331" t="s">
        <v>3600</v>
      </c>
      <c r="F1331">
        <v>100</v>
      </c>
      <c r="G1331" s="6">
        <v>21000</v>
      </c>
      <c r="H1331" s="3">
        <v>48.314999999999998</v>
      </c>
    </row>
    <row r="1332" spans="2:8" x14ac:dyDescent="0.25">
      <c r="B1332" t="s">
        <v>8</v>
      </c>
      <c r="C1332" t="s">
        <v>2485</v>
      </c>
      <c r="D1332" t="s">
        <v>45</v>
      </c>
      <c r="E1332" t="s">
        <v>503</v>
      </c>
      <c r="F1332">
        <v>100</v>
      </c>
      <c r="G1332" s="6">
        <v>21000</v>
      </c>
      <c r="H1332" s="3">
        <v>96.75</v>
      </c>
    </row>
    <row r="1333" spans="2:8" x14ac:dyDescent="0.25">
      <c r="B1333" t="s">
        <v>8</v>
      </c>
      <c r="C1333" t="s">
        <v>2553</v>
      </c>
      <c r="D1333" t="s">
        <v>24</v>
      </c>
      <c r="E1333" t="s">
        <v>2552</v>
      </c>
      <c r="F1333">
        <v>1000</v>
      </c>
      <c r="G1333" s="6">
        <v>21000</v>
      </c>
      <c r="H1333" s="3">
        <v>996.4433333333335</v>
      </c>
    </row>
    <row r="1334" spans="2:8" x14ac:dyDescent="0.25">
      <c r="B1334" t="s">
        <v>8</v>
      </c>
      <c r="C1334" t="s">
        <v>689</v>
      </c>
      <c r="D1334" t="s">
        <v>18</v>
      </c>
      <c r="E1334" t="s">
        <v>74</v>
      </c>
      <c r="F1334">
        <v>100</v>
      </c>
      <c r="G1334" s="6">
        <v>21000</v>
      </c>
      <c r="H1334" s="3">
        <v>106.82181818181817</v>
      </c>
    </row>
    <row r="1335" spans="2:8" x14ac:dyDescent="0.25">
      <c r="B1335" t="s">
        <v>8</v>
      </c>
      <c r="C1335" t="s">
        <v>3964</v>
      </c>
      <c r="D1335" t="s">
        <v>30</v>
      </c>
      <c r="E1335" t="s">
        <v>3965</v>
      </c>
      <c r="F1335">
        <v>1000</v>
      </c>
      <c r="G1335" s="6">
        <v>21000</v>
      </c>
      <c r="H1335" s="3">
        <v>624.125</v>
      </c>
    </row>
    <row r="1336" spans="2:8" x14ac:dyDescent="0.25">
      <c r="B1336" t="s">
        <v>8</v>
      </c>
      <c r="C1336" t="s">
        <v>3190</v>
      </c>
      <c r="D1336" t="s">
        <v>33</v>
      </c>
      <c r="E1336" t="s">
        <v>3191</v>
      </c>
      <c r="F1336">
        <v>100</v>
      </c>
      <c r="G1336" s="6">
        <v>21000</v>
      </c>
      <c r="H1336" s="3">
        <v>95.66</v>
      </c>
    </row>
    <row r="1337" spans="2:8" x14ac:dyDescent="0.25">
      <c r="B1337" t="s">
        <v>8</v>
      </c>
      <c r="C1337" t="s">
        <v>3448</v>
      </c>
      <c r="D1337" t="s">
        <v>17</v>
      </c>
      <c r="E1337" t="s">
        <v>289</v>
      </c>
      <c r="F1337">
        <v>1000</v>
      </c>
      <c r="G1337" s="6">
        <v>21000</v>
      </c>
      <c r="H1337" s="3">
        <v>990.93000000000006</v>
      </c>
    </row>
    <row r="1338" spans="2:8" x14ac:dyDescent="0.25">
      <c r="B1338" t="s">
        <v>8</v>
      </c>
      <c r="C1338" t="s">
        <v>1482</v>
      </c>
      <c r="D1338" t="s">
        <v>18</v>
      </c>
      <c r="E1338" t="s">
        <v>1483</v>
      </c>
      <c r="F1338">
        <v>100</v>
      </c>
      <c r="G1338" s="6">
        <v>21000</v>
      </c>
      <c r="H1338" s="3">
        <v>50.719999999999992</v>
      </c>
    </row>
    <row r="1339" spans="2:8" x14ac:dyDescent="0.25">
      <c r="B1339" t="s">
        <v>8</v>
      </c>
      <c r="C1339" t="s">
        <v>3337</v>
      </c>
      <c r="D1339" t="s">
        <v>30</v>
      </c>
      <c r="E1339" t="s">
        <v>3286</v>
      </c>
      <c r="F1339">
        <v>1000</v>
      </c>
      <c r="G1339" s="6">
        <v>21000</v>
      </c>
      <c r="H1339" s="3">
        <v>989.90750000000003</v>
      </c>
    </row>
    <row r="1340" spans="2:8" x14ac:dyDescent="0.25">
      <c r="B1340" t="s">
        <v>8</v>
      </c>
      <c r="C1340" t="s">
        <v>1220</v>
      </c>
      <c r="D1340" t="s">
        <v>24</v>
      </c>
      <c r="E1340" t="s">
        <v>1221</v>
      </c>
      <c r="F1340">
        <v>1000</v>
      </c>
      <c r="G1340" s="6">
        <v>21000</v>
      </c>
      <c r="H1340" s="3">
        <v>1005.985</v>
      </c>
    </row>
    <row r="1341" spans="2:8" x14ac:dyDescent="0.25">
      <c r="B1341" t="s">
        <v>8</v>
      </c>
      <c r="C1341" t="s">
        <v>3966</v>
      </c>
      <c r="D1341" t="s">
        <v>33</v>
      </c>
      <c r="E1341" t="s">
        <v>3967</v>
      </c>
      <c r="F1341">
        <v>100</v>
      </c>
      <c r="G1341" s="6">
        <v>20600</v>
      </c>
      <c r="H1341" s="3">
        <v>74.5</v>
      </c>
    </row>
    <row r="1342" spans="2:8" x14ac:dyDescent="0.25">
      <c r="B1342" t="s">
        <v>8</v>
      </c>
      <c r="C1342" t="s">
        <v>2877</v>
      </c>
      <c r="D1342" t="s">
        <v>26</v>
      </c>
      <c r="E1342" t="s">
        <v>502</v>
      </c>
      <c r="F1342" t="s">
        <v>4479</v>
      </c>
      <c r="G1342" s="6">
        <v>20437.400000000001</v>
      </c>
      <c r="H1342" s="3">
        <v>1021.8700000000001</v>
      </c>
    </row>
    <row r="1343" spans="2:8" x14ac:dyDescent="0.25">
      <c r="B1343" t="s">
        <v>8</v>
      </c>
      <c r="C1343" t="s">
        <v>4471</v>
      </c>
      <c r="D1343" t="s">
        <v>45</v>
      </c>
      <c r="E1343" t="s">
        <v>4472</v>
      </c>
      <c r="F1343">
        <v>100</v>
      </c>
      <c r="G1343" s="6">
        <v>20400</v>
      </c>
      <c r="H1343" s="3">
        <v>96.844999999999999</v>
      </c>
    </row>
    <row r="1344" spans="2:8" x14ac:dyDescent="0.25">
      <c r="B1344" t="s">
        <v>8</v>
      </c>
      <c r="C1344" t="s">
        <v>3970</v>
      </c>
      <c r="D1344" t="s">
        <v>17</v>
      </c>
      <c r="E1344" t="s">
        <v>3971</v>
      </c>
      <c r="F1344">
        <v>100</v>
      </c>
      <c r="G1344" s="6">
        <v>20400</v>
      </c>
      <c r="H1344" s="3">
        <v>46.554814814814819</v>
      </c>
    </row>
    <row r="1345" spans="2:8" x14ac:dyDescent="0.25">
      <c r="B1345" t="s">
        <v>8</v>
      </c>
      <c r="C1345" t="s">
        <v>3565</v>
      </c>
      <c r="D1345" t="s">
        <v>33</v>
      </c>
      <c r="E1345" t="s">
        <v>3564</v>
      </c>
      <c r="F1345" t="s">
        <v>4479</v>
      </c>
      <c r="G1345" s="6">
        <v>20315</v>
      </c>
      <c r="H1345" s="3">
        <v>5.3743386243386242</v>
      </c>
    </row>
    <row r="1346" spans="2:8" x14ac:dyDescent="0.25">
      <c r="B1346" t="s">
        <v>8</v>
      </c>
      <c r="C1346" t="s">
        <v>3972</v>
      </c>
      <c r="D1346" t="s">
        <v>25</v>
      </c>
      <c r="E1346" t="s">
        <v>3973</v>
      </c>
      <c r="F1346" t="s">
        <v>4479</v>
      </c>
      <c r="G1346" s="6">
        <v>20305</v>
      </c>
      <c r="H1346" s="3">
        <v>1015.25</v>
      </c>
    </row>
    <row r="1347" spans="2:8" x14ac:dyDescent="0.25">
      <c r="B1347" t="s">
        <v>8</v>
      </c>
      <c r="C1347" t="s">
        <v>1327</v>
      </c>
      <c r="D1347" t="s">
        <v>33</v>
      </c>
      <c r="E1347" t="s">
        <v>1328</v>
      </c>
      <c r="F1347">
        <v>100</v>
      </c>
      <c r="G1347" s="6">
        <v>20300</v>
      </c>
      <c r="H1347" s="3">
        <v>30.849999999999998</v>
      </c>
    </row>
    <row r="1348" spans="2:8" x14ac:dyDescent="0.25">
      <c r="B1348" t="s">
        <v>8</v>
      </c>
      <c r="C1348" t="s">
        <v>2898</v>
      </c>
      <c r="D1348" t="s">
        <v>32</v>
      </c>
      <c r="E1348" t="s">
        <v>211</v>
      </c>
      <c r="F1348" t="s">
        <v>4479</v>
      </c>
      <c r="G1348" s="6">
        <v>20256</v>
      </c>
      <c r="H1348" s="3">
        <v>1012.8</v>
      </c>
    </row>
    <row r="1349" spans="2:8" x14ac:dyDescent="0.25">
      <c r="B1349" t="s">
        <v>8</v>
      </c>
      <c r="C1349" t="s">
        <v>3974</v>
      </c>
      <c r="D1349" t="s">
        <v>45</v>
      </c>
      <c r="E1349" t="s">
        <v>817</v>
      </c>
      <c r="F1349" t="s">
        <v>4479</v>
      </c>
      <c r="G1349" s="6">
        <v>20180</v>
      </c>
      <c r="H1349" s="3">
        <v>1009</v>
      </c>
    </row>
    <row r="1350" spans="2:8" x14ac:dyDescent="0.25">
      <c r="B1350" t="s">
        <v>8</v>
      </c>
      <c r="C1350" t="s">
        <v>4652</v>
      </c>
      <c r="D1350" t="s">
        <v>24</v>
      </c>
      <c r="E1350" t="s">
        <v>4651</v>
      </c>
      <c r="F1350" t="s">
        <v>4479</v>
      </c>
      <c r="G1350" s="6">
        <v>20107.45</v>
      </c>
      <c r="H1350" s="3">
        <v>1005.3725000000001</v>
      </c>
    </row>
    <row r="1351" spans="2:8" x14ac:dyDescent="0.25">
      <c r="B1351" t="s">
        <v>8</v>
      </c>
      <c r="C1351" t="s">
        <v>1554</v>
      </c>
      <c r="D1351" t="s">
        <v>33</v>
      </c>
      <c r="E1351" t="s">
        <v>1328</v>
      </c>
      <c r="F1351">
        <v>100</v>
      </c>
      <c r="G1351" s="6">
        <v>20100</v>
      </c>
      <c r="H1351" s="3">
        <v>46.110378057820604</v>
      </c>
    </row>
    <row r="1352" spans="2:8" x14ac:dyDescent="0.25">
      <c r="B1352" t="s">
        <v>8</v>
      </c>
      <c r="C1352" t="s">
        <v>1316</v>
      </c>
      <c r="D1352" t="s">
        <v>18</v>
      </c>
      <c r="E1352" t="s">
        <v>1317</v>
      </c>
      <c r="F1352">
        <v>100</v>
      </c>
      <c r="G1352" s="6">
        <v>20100</v>
      </c>
      <c r="H1352" s="3">
        <v>100.11020467836258</v>
      </c>
    </row>
    <row r="1353" spans="2:8" x14ac:dyDescent="0.25">
      <c r="B1353" t="s">
        <v>8</v>
      </c>
      <c r="C1353" t="s">
        <v>4797</v>
      </c>
      <c r="D1353" t="s">
        <v>18</v>
      </c>
      <c r="E1353" t="s">
        <v>4798</v>
      </c>
      <c r="F1353" t="s">
        <v>4479</v>
      </c>
      <c r="G1353" s="6">
        <v>20096</v>
      </c>
      <c r="H1353" s="3">
        <v>100.48</v>
      </c>
    </row>
    <row r="1354" spans="2:8" x14ac:dyDescent="0.25">
      <c r="B1354" t="s">
        <v>8</v>
      </c>
      <c r="C1354" t="s">
        <v>3550</v>
      </c>
      <c r="D1354" t="s">
        <v>24</v>
      </c>
      <c r="E1354" t="s">
        <v>3549</v>
      </c>
      <c r="F1354" t="s">
        <v>4479</v>
      </c>
      <c r="G1354" s="6">
        <v>20026.599999999999</v>
      </c>
      <c r="H1354" s="3">
        <v>1001.3299999999999</v>
      </c>
    </row>
    <row r="1355" spans="2:8" x14ac:dyDescent="0.25">
      <c r="B1355" t="s">
        <v>8</v>
      </c>
      <c r="C1355" t="s">
        <v>890</v>
      </c>
      <c r="D1355" t="s">
        <v>24</v>
      </c>
      <c r="E1355" t="s">
        <v>891</v>
      </c>
      <c r="F1355">
        <v>1000</v>
      </c>
      <c r="G1355" s="6">
        <v>20000</v>
      </c>
      <c r="H1355" s="3">
        <v>1005.4750000000001</v>
      </c>
    </row>
    <row r="1356" spans="2:8" x14ac:dyDescent="0.25">
      <c r="B1356" t="s">
        <v>8</v>
      </c>
      <c r="C1356" t="s">
        <v>2293</v>
      </c>
      <c r="D1356" t="s">
        <v>18</v>
      </c>
      <c r="E1356" t="s">
        <v>2294</v>
      </c>
      <c r="F1356">
        <v>100</v>
      </c>
      <c r="G1356" s="6">
        <v>20000</v>
      </c>
      <c r="H1356" s="3">
        <v>94.83</v>
      </c>
    </row>
    <row r="1357" spans="2:8" x14ac:dyDescent="0.25">
      <c r="B1357" t="s">
        <v>8</v>
      </c>
      <c r="C1357" t="s">
        <v>3149</v>
      </c>
      <c r="D1357" t="s">
        <v>30</v>
      </c>
      <c r="E1357" t="s">
        <v>3150</v>
      </c>
      <c r="F1357">
        <v>1000</v>
      </c>
      <c r="G1357" s="6">
        <v>20000</v>
      </c>
      <c r="H1357" s="3">
        <v>952.4</v>
      </c>
    </row>
    <row r="1358" spans="2:8" x14ac:dyDescent="0.25">
      <c r="B1358" t="s">
        <v>8</v>
      </c>
      <c r="C1358" t="s">
        <v>3489</v>
      </c>
      <c r="D1358" t="s">
        <v>46</v>
      </c>
      <c r="E1358" t="s">
        <v>558</v>
      </c>
      <c r="F1358">
        <v>100</v>
      </c>
      <c r="G1358" s="6">
        <v>20000</v>
      </c>
      <c r="H1358" s="3">
        <v>77.290000000000006</v>
      </c>
    </row>
    <row r="1359" spans="2:8" x14ac:dyDescent="0.25">
      <c r="B1359" t="s">
        <v>8</v>
      </c>
      <c r="C1359" t="s">
        <v>3997</v>
      </c>
      <c r="D1359" t="s">
        <v>17</v>
      </c>
      <c r="E1359" t="s">
        <v>3998</v>
      </c>
      <c r="F1359">
        <v>100</v>
      </c>
      <c r="G1359" s="6">
        <v>20000</v>
      </c>
      <c r="H1359" s="3">
        <v>41.424999999999997</v>
      </c>
    </row>
    <row r="1360" spans="2:8" x14ac:dyDescent="0.25">
      <c r="B1360" t="s">
        <v>8</v>
      </c>
      <c r="C1360" t="s">
        <v>3428</v>
      </c>
      <c r="D1360" t="s">
        <v>16</v>
      </c>
      <c r="E1360" t="s">
        <v>36</v>
      </c>
      <c r="F1360">
        <v>1000</v>
      </c>
      <c r="G1360" s="6">
        <v>20000</v>
      </c>
      <c r="H1360" s="3">
        <v>1006.6199999999999</v>
      </c>
    </row>
    <row r="1361" spans="2:8" x14ac:dyDescent="0.25">
      <c r="B1361" t="s">
        <v>8</v>
      </c>
      <c r="C1361" t="s">
        <v>1264</v>
      </c>
      <c r="D1361" t="s">
        <v>24</v>
      </c>
      <c r="E1361" t="s">
        <v>888</v>
      </c>
      <c r="F1361">
        <v>1000</v>
      </c>
      <c r="G1361" s="6">
        <v>20000</v>
      </c>
      <c r="H1361" s="3">
        <v>1006.1600000000001</v>
      </c>
    </row>
    <row r="1362" spans="2:8" x14ac:dyDescent="0.25">
      <c r="B1362" t="s">
        <v>8</v>
      </c>
      <c r="C1362" t="s">
        <v>2455</v>
      </c>
      <c r="D1362" t="s">
        <v>23</v>
      </c>
      <c r="E1362" t="s">
        <v>74</v>
      </c>
      <c r="F1362">
        <v>100</v>
      </c>
      <c r="G1362" s="6">
        <v>20000</v>
      </c>
      <c r="H1362" s="3">
        <v>100.7</v>
      </c>
    </row>
    <row r="1363" spans="2:8" x14ac:dyDescent="0.25">
      <c r="B1363" t="s">
        <v>8</v>
      </c>
      <c r="C1363" t="s">
        <v>3099</v>
      </c>
      <c r="D1363" t="s">
        <v>18</v>
      </c>
      <c r="E1363" t="s">
        <v>3100</v>
      </c>
      <c r="F1363">
        <v>100</v>
      </c>
      <c r="G1363" s="6">
        <v>20000</v>
      </c>
      <c r="H1363" s="3">
        <v>85.98</v>
      </c>
    </row>
    <row r="1364" spans="2:8" x14ac:dyDescent="0.25">
      <c r="B1364" t="s">
        <v>8</v>
      </c>
      <c r="C1364" t="s">
        <v>3979</v>
      </c>
      <c r="D1364" t="s">
        <v>46</v>
      </c>
      <c r="E1364" t="s">
        <v>3980</v>
      </c>
      <c r="F1364">
        <v>1000</v>
      </c>
      <c r="G1364" s="6">
        <v>20000</v>
      </c>
      <c r="H1364" s="3">
        <v>891.18999999999994</v>
      </c>
    </row>
    <row r="1365" spans="2:8" x14ac:dyDescent="0.25">
      <c r="B1365" t="s">
        <v>8</v>
      </c>
      <c r="C1365" t="s">
        <v>1555</v>
      </c>
      <c r="D1365" t="s">
        <v>26</v>
      </c>
      <c r="E1365" t="s">
        <v>470</v>
      </c>
      <c r="F1365">
        <v>1000</v>
      </c>
      <c r="G1365" s="6">
        <v>20000</v>
      </c>
      <c r="H1365" s="3">
        <v>1024.3799999999999</v>
      </c>
    </row>
    <row r="1366" spans="2:8" x14ac:dyDescent="0.25">
      <c r="B1366" t="s">
        <v>8</v>
      </c>
      <c r="C1366" t="s">
        <v>2772</v>
      </c>
      <c r="D1366" t="s">
        <v>36</v>
      </c>
      <c r="E1366" t="s">
        <v>74</v>
      </c>
      <c r="F1366">
        <v>100</v>
      </c>
      <c r="G1366" s="6">
        <v>20000</v>
      </c>
      <c r="H1366" s="3">
        <v>101.37</v>
      </c>
    </row>
    <row r="1367" spans="2:8" x14ac:dyDescent="0.25">
      <c r="B1367" t="s">
        <v>8</v>
      </c>
      <c r="C1367" t="s">
        <v>3633</v>
      </c>
      <c r="D1367" t="s">
        <v>18</v>
      </c>
      <c r="E1367" t="s">
        <v>3632</v>
      </c>
      <c r="F1367">
        <v>100</v>
      </c>
      <c r="G1367" s="6">
        <v>20000</v>
      </c>
      <c r="H1367" s="3">
        <v>92.41</v>
      </c>
    </row>
    <row r="1368" spans="2:8" x14ac:dyDescent="0.25">
      <c r="B1368" t="s">
        <v>8</v>
      </c>
      <c r="C1368" t="s">
        <v>4666</v>
      </c>
      <c r="D1368" t="s">
        <v>46</v>
      </c>
      <c r="E1368" t="s">
        <v>4665</v>
      </c>
      <c r="F1368">
        <v>1000</v>
      </c>
      <c r="G1368" s="6">
        <v>20000</v>
      </c>
      <c r="H1368" s="3">
        <v>933.04</v>
      </c>
    </row>
    <row r="1369" spans="2:8" x14ac:dyDescent="0.25">
      <c r="B1369" t="s">
        <v>8</v>
      </c>
      <c r="C1369" t="s">
        <v>1586</v>
      </c>
      <c r="D1369" t="s">
        <v>18</v>
      </c>
      <c r="E1369" t="s">
        <v>1587</v>
      </c>
      <c r="F1369">
        <v>100</v>
      </c>
      <c r="G1369" s="6">
        <v>20000</v>
      </c>
      <c r="H1369" s="3">
        <v>92.74</v>
      </c>
    </row>
    <row r="1370" spans="2:8" x14ac:dyDescent="0.25">
      <c r="B1370" t="s">
        <v>8</v>
      </c>
      <c r="C1370" t="s">
        <v>3093</v>
      </c>
      <c r="D1370" t="s">
        <v>36</v>
      </c>
      <c r="E1370" t="s">
        <v>3094</v>
      </c>
      <c r="F1370">
        <v>100</v>
      </c>
      <c r="G1370" s="6">
        <v>20000</v>
      </c>
      <c r="H1370" s="3">
        <v>99.79</v>
      </c>
    </row>
    <row r="1371" spans="2:8" x14ac:dyDescent="0.25">
      <c r="B1371" t="s">
        <v>8</v>
      </c>
      <c r="C1371" t="s">
        <v>2286</v>
      </c>
      <c r="D1371" t="s">
        <v>45</v>
      </c>
      <c r="E1371" t="s">
        <v>2287</v>
      </c>
      <c r="F1371">
        <v>100</v>
      </c>
      <c r="G1371" s="6">
        <v>20000</v>
      </c>
      <c r="H1371" s="3">
        <v>97.39</v>
      </c>
    </row>
    <row r="1372" spans="2:8" x14ac:dyDescent="0.25">
      <c r="B1372" t="s">
        <v>8</v>
      </c>
      <c r="C1372" t="s">
        <v>4679</v>
      </c>
      <c r="D1372" t="s">
        <v>46</v>
      </c>
      <c r="E1372" t="s">
        <v>4678</v>
      </c>
      <c r="F1372">
        <v>100</v>
      </c>
      <c r="G1372" s="6">
        <v>20000</v>
      </c>
      <c r="H1372" s="3">
        <v>98.265000000000001</v>
      </c>
    </row>
    <row r="1373" spans="2:8" x14ac:dyDescent="0.25">
      <c r="B1373" t="s">
        <v>8</v>
      </c>
      <c r="C1373" t="s">
        <v>3118</v>
      </c>
      <c r="D1373" t="s">
        <v>36</v>
      </c>
      <c r="E1373" t="s">
        <v>3094</v>
      </c>
      <c r="F1373">
        <v>100</v>
      </c>
      <c r="G1373" s="6">
        <v>20000</v>
      </c>
      <c r="H1373" s="3">
        <v>97.914999999999992</v>
      </c>
    </row>
    <row r="1374" spans="2:8" x14ac:dyDescent="0.25">
      <c r="B1374" t="s">
        <v>8</v>
      </c>
      <c r="C1374" t="s">
        <v>4799</v>
      </c>
      <c r="D1374" t="s">
        <v>18</v>
      </c>
      <c r="E1374" t="s">
        <v>4800</v>
      </c>
      <c r="F1374">
        <v>100</v>
      </c>
      <c r="G1374" s="6">
        <v>20000</v>
      </c>
      <c r="H1374" s="3">
        <v>86.24</v>
      </c>
    </row>
    <row r="1375" spans="2:8" x14ac:dyDescent="0.25">
      <c r="B1375" t="s">
        <v>8</v>
      </c>
      <c r="C1375" t="s">
        <v>3433</v>
      </c>
      <c r="D1375" t="s">
        <v>18</v>
      </c>
      <c r="E1375" t="s">
        <v>529</v>
      </c>
      <c r="F1375">
        <v>100</v>
      </c>
      <c r="G1375" s="6">
        <v>20000</v>
      </c>
      <c r="H1375" s="3">
        <v>72.87</v>
      </c>
    </row>
    <row r="1376" spans="2:8" x14ac:dyDescent="0.25">
      <c r="B1376" t="s">
        <v>8</v>
      </c>
      <c r="C1376" t="s">
        <v>3418</v>
      </c>
      <c r="D1376" t="s">
        <v>33</v>
      </c>
      <c r="E1376" t="s">
        <v>227</v>
      </c>
      <c r="F1376">
        <v>100</v>
      </c>
      <c r="G1376" s="6">
        <v>20000</v>
      </c>
      <c r="H1376" s="3">
        <v>99</v>
      </c>
    </row>
    <row r="1377" spans="2:8" x14ac:dyDescent="0.25">
      <c r="B1377" t="s">
        <v>8</v>
      </c>
      <c r="C1377" t="s">
        <v>3999</v>
      </c>
      <c r="D1377" t="s">
        <v>17</v>
      </c>
      <c r="E1377" t="s">
        <v>589</v>
      </c>
      <c r="F1377">
        <v>100</v>
      </c>
      <c r="G1377" s="6">
        <v>20000</v>
      </c>
      <c r="H1377" s="3">
        <v>92.48</v>
      </c>
    </row>
    <row r="1378" spans="2:8" x14ac:dyDescent="0.25">
      <c r="B1378" t="s">
        <v>8</v>
      </c>
      <c r="C1378" t="s">
        <v>3089</v>
      </c>
      <c r="D1378" t="s">
        <v>18</v>
      </c>
      <c r="E1378" t="s">
        <v>3090</v>
      </c>
      <c r="F1378">
        <v>100</v>
      </c>
      <c r="G1378" s="6">
        <v>20000</v>
      </c>
      <c r="H1378" s="3">
        <v>88.5</v>
      </c>
    </row>
    <row r="1379" spans="2:8" x14ac:dyDescent="0.25">
      <c r="B1379" t="s">
        <v>8</v>
      </c>
      <c r="C1379" t="s">
        <v>4001</v>
      </c>
      <c r="D1379" t="s">
        <v>17</v>
      </c>
      <c r="E1379" t="s">
        <v>4002</v>
      </c>
      <c r="F1379">
        <v>100</v>
      </c>
      <c r="G1379" s="6">
        <v>20000</v>
      </c>
      <c r="H1379" s="3">
        <v>103.4</v>
      </c>
    </row>
    <row r="1380" spans="2:8" x14ac:dyDescent="0.25">
      <c r="B1380" t="s">
        <v>8</v>
      </c>
      <c r="C1380" t="s">
        <v>1431</v>
      </c>
      <c r="D1380" t="s">
        <v>45</v>
      </c>
      <c r="E1380" t="s">
        <v>897</v>
      </c>
      <c r="F1380">
        <v>100</v>
      </c>
      <c r="G1380" s="6">
        <v>20000</v>
      </c>
      <c r="H1380" s="3">
        <v>92.02</v>
      </c>
    </row>
    <row r="1381" spans="2:8" x14ac:dyDescent="0.25">
      <c r="B1381" t="s">
        <v>8</v>
      </c>
      <c r="C1381" t="s">
        <v>2857</v>
      </c>
      <c r="D1381" t="s">
        <v>18</v>
      </c>
      <c r="E1381" t="s">
        <v>470</v>
      </c>
      <c r="F1381">
        <v>1000</v>
      </c>
      <c r="G1381" s="6">
        <v>20000</v>
      </c>
      <c r="H1381" s="3">
        <v>1037.75</v>
      </c>
    </row>
    <row r="1382" spans="2:8" x14ac:dyDescent="0.25">
      <c r="B1382" t="s">
        <v>8</v>
      </c>
      <c r="C1382" t="s">
        <v>3512</v>
      </c>
      <c r="D1382" t="s">
        <v>45</v>
      </c>
      <c r="E1382" t="s">
        <v>610</v>
      </c>
      <c r="F1382">
        <v>100</v>
      </c>
      <c r="G1382" s="6">
        <v>20000</v>
      </c>
      <c r="H1382" s="3">
        <v>95.01</v>
      </c>
    </row>
    <row r="1383" spans="2:8" x14ac:dyDescent="0.25">
      <c r="B1383" t="s">
        <v>8</v>
      </c>
      <c r="C1383" t="s">
        <v>2809</v>
      </c>
      <c r="D1383" t="s">
        <v>17</v>
      </c>
      <c r="E1383" t="s">
        <v>197</v>
      </c>
      <c r="F1383">
        <v>1000</v>
      </c>
      <c r="G1383" s="6">
        <v>20000</v>
      </c>
      <c r="H1383" s="3">
        <v>1005.2700000000001</v>
      </c>
    </row>
    <row r="1384" spans="2:8" x14ac:dyDescent="0.25">
      <c r="B1384" t="s">
        <v>8</v>
      </c>
      <c r="C1384" t="s">
        <v>3655</v>
      </c>
      <c r="D1384" t="s">
        <v>18</v>
      </c>
      <c r="E1384" t="s">
        <v>3654</v>
      </c>
      <c r="F1384">
        <v>100</v>
      </c>
      <c r="G1384" s="6">
        <v>20000</v>
      </c>
      <c r="H1384" s="3">
        <v>92.5</v>
      </c>
    </row>
    <row r="1385" spans="2:8" x14ac:dyDescent="0.25">
      <c r="B1385" t="s">
        <v>8</v>
      </c>
      <c r="C1385" t="s">
        <v>3515</v>
      </c>
      <c r="D1385" t="s">
        <v>16</v>
      </c>
      <c r="E1385" t="s">
        <v>150</v>
      </c>
      <c r="F1385">
        <v>100</v>
      </c>
      <c r="G1385" s="6">
        <v>20000</v>
      </c>
      <c r="H1385" s="3">
        <v>98.1</v>
      </c>
    </row>
    <row r="1386" spans="2:8" x14ac:dyDescent="0.25">
      <c r="B1386" t="s">
        <v>8</v>
      </c>
      <c r="C1386" t="s">
        <v>3675</v>
      </c>
      <c r="D1386" t="s">
        <v>17</v>
      </c>
      <c r="E1386" t="s">
        <v>3674</v>
      </c>
      <c r="F1386">
        <v>100</v>
      </c>
      <c r="G1386" s="6">
        <v>20000</v>
      </c>
      <c r="H1386" s="3">
        <v>100.42</v>
      </c>
    </row>
    <row r="1387" spans="2:8" x14ac:dyDescent="0.25">
      <c r="B1387" t="s">
        <v>8</v>
      </c>
      <c r="C1387" t="s">
        <v>4616</v>
      </c>
      <c r="D1387" t="s">
        <v>31</v>
      </c>
      <c r="E1387" t="s">
        <v>3626</v>
      </c>
      <c r="F1387">
        <v>1000</v>
      </c>
      <c r="G1387" s="6">
        <v>20000</v>
      </c>
      <c r="H1387" s="3">
        <v>951.8</v>
      </c>
    </row>
    <row r="1388" spans="2:8" x14ac:dyDescent="0.25">
      <c r="B1388" t="s">
        <v>8</v>
      </c>
      <c r="C1388" t="s">
        <v>3994</v>
      </c>
      <c r="D1388" t="s">
        <v>18</v>
      </c>
      <c r="E1388" t="s">
        <v>794</v>
      </c>
      <c r="F1388">
        <v>100</v>
      </c>
      <c r="G1388" s="6">
        <v>20000</v>
      </c>
      <c r="H1388" s="3">
        <v>70.387499999999989</v>
      </c>
    </row>
    <row r="1389" spans="2:8" x14ac:dyDescent="0.25">
      <c r="B1389" t="s">
        <v>8</v>
      </c>
      <c r="C1389" t="s">
        <v>4613</v>
      </c>
      <c r="D1389" t="s">
        <v>18</v>
      </c>
      <c r="E1389" t="s">
        <v>4612</v>
      </c>
      <c r="F1389">
        <v>100</v>
      </c>
      <c r="G1389" s="6">
        <v>20000</v>
      </c>
      <c r="H1389" s="3">
        <v>90.8</v>
      </c>
    </row>
    <row r="1390" spans="2:8" x14ac:dyDescent="0.25">
      <c r="B1390" t="s">
        <v>8</v>
      </c>
      <c r="C1390" t="s">
        <v>2716</v>
      </c>
      <c r="D1390" t="s">
        <v>18</v>
      </c>
      <c r="E1390" t="s">
        <v>1213</v>
      </c>
      <c r="F1390">
        <v>100</v>
      </c>
      <c r="G1390" s="6">
        <v>20000</v>
      </c>
      <c r="H1390" s="3">
        <v>102.74</v>
      </c>
    </row>
    <row r="1391" spans="2:8" x14ac:dyDescent="0.25">
      <c r="B1391" t="s">
        <v>8</v>
      </c>
      <c r="C1391" t="s">
        <v>4637</v>
      </c>
      <c r="D1391" t="s">
        <v>25</v>
      </c>
      <c r="E1391" t="s">
        <v>4636</v>
      </c>
      <c r="F1391">
        <v>1000</v>
      </c>
      <c r="G1391" s="6">
        <v>20000</v>
      </c>
      <c r="H1391" s="3">
        <v>1001.35</v>
      </c>
    </row>
    <row r="1392" spans="2:8" x14ac:dyDescent="0.25">
      <c r="B1392" t="s">
        <v>8</v>
      </c>
      <c r="C1392" t="s">
        <v>2481</v>
      </c>
      <c r="D1392" t="s">
        <v>45</v>
      </c>
      <c r="E1392" t="s">
        <v>66</v>
      </c>
      <c r="F1392">
        <v>100</v>
      </c>
      <c r="G1392" s="6">
        <v>20000</v>
      </c>
      <c r="H1392" s="3">
        <v>99.56</v>
      </c>
    </row>
    <row r="1393" spans="2:8" x14ac:dyDescent="0.25">
      <c r="B1393" t="s">
        <v>8</v>
      </c>
      <c r="C1393" t="s">
        <v>4801</v>
      </c>
      <c r="D1393" t="s">
        <v>45</v>
      </c>
      <c r="E1393" t="s">
        <v>4802</v>
      </c>
      <c r="F1393">
        <v>100</v>
      </c>
      <c r="G1393" s="6">
        <v>20000</v>
      </c>
      <c r="H1393" s="3">
        <v>37</v>
      </c>
    </row>
    <row r="1394" spans="2:8" x14ac:dyDescent="0.25">
      <c r="B1394" t="s">
        <v>8</v>
      </c>
      <c r="C1394" t="s">
        <v>2288</v>
      </c>
      <c r="D1394" t="s">
        <v>16</v>
      </c>
      <c r="E1394" t="s">
        <v>424</v>
      </c>
      <c r="F1394">
        <v>100</v>
      </c>
      <c r="G1394" s="6">
        <v>20000</v>
      </c>
      <c r="H1394" s="3">
        <v>99.23</v>
      </c>
    </row>
    <row r="1395" spans="2:8" x14ac:dyDescent="0.25">
      <c r="B1395" t="s">
        <v>8</v>
      </c>
      <c r="C1395" t="s">
        <v>2802</v>
      </c>
      <c r="D1395" t="s">
        <v>18</v>
      </c>
      <c r="E1395" t="s">
        <v>523</v>
      </c>
      <c r="F1395">
        <v>100</v>
      </c>
      <c r="G1395" s="6">
        <v>20000</v>
      </c>
      <c r="H1395" s="3">
        <v>74.36</v>
      </c>
    </row>
    <row r="1396" spans="2:8" x14ac:dyDescent="0.25">
      <c r="B1396" t="s">
        <v>8</v>
      </c>
      <c r="C1396" t="s">
        <v>3995</v>
      </c>
      <c r="D1396" t="s">
        <v>18</v>
      </c>
      <c r="E1396" t="s">
        <v>3996</v>
      </c>
      <c r="F1396">
        <v>100</v>
      </c>
      <c r="G1396" s="6">
        <v>20000</v>
      </c>
      <c r="H1396" s="3">
        <v>101.8</v>
      </c>
    </row>
    <row r="1397" spans="2:8" x14ac:dyDescent="0.25">
      <c r="B1397" t="s">
        <v>8</v>
      </c>
      <c r="C1397" t="s">
        <v>3098</v>
      </c>
      <c r="D1397" t="s">
        <v>36</v>
      </c>
      <c r="E1397" t="s">
        <v>201</v>
      </c>
      <c r="F1397">
        <v>1000</v>
      </c>
      <c r="G1397" s="6">
        <v>20000</v>
      </c>
      <c r="H1397" s="3">
        <v>926.1105</v>
      </c>
    </row>
    <row r="1398" spans="2:8" x14ac:dyDescent="0.25">
      <c r="B1398" t="s">
        <v>8</v>
      </c>
      <c r="C1398" t="s">
        <v>4540</v>
      </c>
      <c r="D1398" t="s">
        <v>24</v>
      </c>
      <c r="E1398" t="s">
        <v>706</v>
      </c>
      <c r="F1398">
        <v>1000</v>
      </c>
      <c r="G1398" s="6">
        <v>20000</v>
      </c>
      <c r="H1398" s="3">
        <v>1003.6700000000001</v>
      </c>
    </row>
    <row r="1399" spans="2:8" x14ac:dyDescent="0.25">
      <c r="B1399" t="s">
        <v>8</v>
      </c>
      <c r="C1399" t="s">
        <v>3499</v>
      </c>
      <c r="D1399" t="s">
        <v>45</v>
      </c>
      <c r="E1399" t="s">
        <v>3498</v>
      </c>
      <c r="F1399">
        <v>100</v>
      </c>
      <c r="G1399" s="6">
        <v>20000</v>
      </c>
      <c r="H1399" s="3">
        <v>100.16</v>
      </c>
    </row>
    <row r="1400" spans="2:8" x14ac:dyDescent="0.25">
      <c r="B1400" t="s">
        <v>8</v>
      </c>
      <c r="C1400" t="s">
        <v>3431</v>
      </c>
      <c r="D1400" t="s">
        <v>23</v>
      </c>
      <c r="E1400" t="s">
        <v>175</v>
      </c>
      <c r="F1400">
        <v>1000</v>
      </c>
      <c r="G1400" s="6">
        <v>20000</v>
      </c>
      <c r="H1400" s="3">
        <v>1015.8</v>
      </c>
    </row>
    <row r="1401" spans="2:8" x14ac:dyDescent="0.25">
      <c r="B1401" t="s">
        <v>8</v>
      </c>
      <c r="C1401" t="s">
        <v>2296</v>
      </c>
      <c r="D1401" t="s">
        <v>17</v>
      </c>
      <c r="E1401" t="s">
        <v>2297</v>
      </c>
      <c r="F1401">
        <v>100</v>
      </c>
      <c r="G1401" s="6">
        <v>20000</v>
      </c>
      <c r="H1401" s="3">
        <v>101.17</v>
      </c>
    </row>
    <row r="1402" spans="2:8" x14ac:dyDescent="0.25">
      <c r="B1402" t="s">
        <v>8</v>
      </c>
      <c r="C1402" t="s">
        <v>3527</v>
      </c>
      <c r="D1402" t="s">
        <v>36</v>
      </c>
      <c r="E1402" t="s">
        <v>1232</v>
      </c>
      <c r="F1402">
        <v>100</v>
      </c>
      <c r="G1402" s="6">
        <v>20000</v>
      </c>
      <c r="H1402" s="3">
        <v>100.23</v>
      </c>
    </row>
    <row r="1403" spans="2:8" x14ac:dyDescent="0.25">
      <c r="B1403" t="s">
        <v>8</v>
      </c>
      <c r="C1403" t="s">
        <v>747</v>
      </c>
      <c r="D1403" t="s">
        <v>17</v>
      </c>
      <c r="E1403" t="s">
        <v>748</v>
      </c>
      <c r="F1403">
        <v>1000</v>
      </c>
      <c r="G1403" s="6">
        <v>20000</v>
      </c>
      <c r="H1403" s="3">
        <v>976.62000000000012</v>
      </c>
    </row>
    <row r="1404" spans="2:8" x14ac:dyDescent="0.25">
      <c r="B1404" t="s">
        <v>8</v>
      </c>
      <c r="C1404" t="s">
        <v>1705</v>
      </c>
      <c r="D1404" t="s">
        <v>36</v>
      </c>
      <c r="E1404" t="s">
        <v>1706</v>
      </c>
      <c r="F1404">
        <v>100</v>
      </c>
      <c r="G1404" s="6">
        <v>20000</v>
      </c>
      <c r="H1404" s="3">
        <v>99.045000000000002</v>
      </c>
    </row>
    <row r="1405" spans="2:8" x14ac:dyDescent="0.25">
      <c r="B1405" t="s">
        <v>8</v>
      </c>
      <c r="C1405" t="s">
        <v>3990</v>
      </c>
      <c r="D1405" t="s">
        <v>17</v>
      </c>
      <c r="E1405" t="s">
        <v>3991</v>
      </c>
      <c r="F1405">
        <v>100</v>
      </c>
      <c r="G1405" s="6">
        <v>20000</v>
      </c>
      <c r="H1405" s="3">
        <v>74.615000000000009</v>
      </c>
    </row>
    <row r="1406" spans="2:8" x14ac:dyDescent="0.25">
      <c r="B1406" t="s">
        <v>8</v>
      </c>
      <c r="C1406" t="s">
        <v>3459</v>
      </c>
      <c r="D1406" t="s">
        <v>16</v>
      </c>
      <c r="E1406" t="s">
        <v>3457</v>
      </c>
      <c r="F1406">
        <v>100</v>
      </c>
      <c r="G1406" s="6">
        <v>20000</v>
      </c>
      <c r="H1406" s="3">
        <v>98.69</v>
      </c>
    </row>
    <row r="1407" spans="2:8" x14ac:dyDescent="0.25">
      <c r="B1407" t="s">
        <v>8</v>
      </c>
      <c r="C1407" t="s">
        <v>2549</v>
      </c>
      <c r="D1407" t="s">
        <v>20</v>
      </c>
      <c r="E1407" t="s">
        <v>2548</v>
      </c>
      <c r="F1407">
        <v>1000</v>
      </c>
      <c r="G1407" s="6">
        <v>20000</v>
      </c>
      <c r="H1407" s="3">
        <v>1001.1725</v>
      </c>
    </row>
    <row r="1408" spans="2:8" x14ac:dyDescent="0.25">
      <c r="B1408" t="s">
        <v>8</v>
      </c>
      <c r="C1408" t="s">
        <v>2514</v>
      </c>
      <c r="D1408" t="s">
        <v>45</v>
      </c>
      <c r="E1408" t="s">
        <v>984</v>
      </c>
      <c r="F1408">
        <v>100</v>
      </c>
      <c r="G1408" s="6">
        <v>20000</v>
      </c>
      <c r="H1408" s="3">
        <v>90.01</v>
      </c>
    </row>
    <row r="1409" spans="2:8" x14ac:dyDescent="0.25">
      <c r="B1409" t="s">
        <v>8</v>
      </c>
      <c r="C1409" t="s">
        <v>2612</v>
      </c>
      <c r="D1409" t="s">
        <v>24</v>
      </c>
      <c r="E1409" t="s">
        <v>606</v>
      </c>
      <c r="F1409">
        <v>1000</v>
      </c>
      <c r="G1409" s="6">
        <v>20000</v>
      </c>
      <c r="H1409" s="3">
        <v>903.21</v>
      </c>
    </row>
    <row r="1410" spans="2:8" x14ac:dyDescent="0.25">
      <c r="B1410" t="s">
        <v>8</v>
      </c>
      <c r="C1410" t="s">
        <v>4803</v>
      </c>
      <c r="D1410" t="s">
        <v>45</v>
      </c>
      <c r="E1410" t="s">
        <v>1504</v>
      </c>
      <c r="F1410">
        <v>100</v>
      </c>
      <c r="G1410" s="6">
        <v>20000</v>
      </c>
      <c r="H1410" s="3">
        <v>49.68</v>
      </c>
    </row>
    <row r="1411" spans="2:8" x14ac:dyDescent="0.25">
      <c r="B1411" t="s">
        <v>8</v>
      </c>
      <c r="C1411" t="s">
        <v>4804</v>
      </c>
      <c r="D1411" t="s">
        <v>31</v>
      </c>
      <c r="E1411" t="s">
        <v>4805</v>
      </c>
      <c r="F1411">
        <v>1000</v>
      </c>
      <c r="G1411" s="6">
        <v>20000</v>
      </c>
      <c r="H1411" s="3">
        <v>762.54</v>
      </c>
    </row>
    <row r="1412" spans="2:8" x14ac:dyDescent="0.25">
      <c r="B1412" t="s">
        <v>8</v>
      </c>
      <c r="C1412" t="s">
        <v>2731</v>
      </c>
      <c r="D1412" t="s">
        <v>18</v>
      </c>
      <c r="E1412" t="s">
        <v>2730</v>
      </c>
      <c r="F1412">
        <v>100</v>
      </c>
      <c r="G1412" s="6">
        <v>20000</v>
      </c>
      <c r="H1412" s="3">
        <v>97.224999999999994</v>
      </c>
    </row>
    <row r="1413" spans="2:8" x14ac:dyDescent="0.25">
      <c r="B1413" t="s">
        <v>8</v>
      </c>
      <c r="C1413" t="s">
        <v>4656</v>
      </c>
      <c r="D1413" t="s">
        <v>18</v>
      </c>
      <c r="E1413" t="s">
        <v>4655</v>
      </c>
      <c r="F1413">
        <v>100</v>
      </c>
      <c r="G1413" s="6">
        <v>20000</v>
      </c>
      <c r="H1413" s="3">
        <v>91.84</v>
      </c>
    </row>
    <row r="1414" spans="2:8" x14ac:dyDescent="0.25">
      <c r="B1414" t="s">
        <v>8</v>
      </c>
      <c r="C1414" t="s">
        <v>3986</v>
      </c>
      <c r="D1414" t="s">
        <v>20</v>
      </c>
      <c r="E1414" t="s">
        <v>3987</v>
      </c>
      <c r="F1414">
        <v>1000</v>
      </c>
      <c r="G1414" s="6">
        <v>20000</v>
      </c>
      <c r="H1414" s="3">
        <v>981.66000000000008</v>
      </c>
    </row>
    <row r="1415" spans="2:8" x14ac:dyDescent="0.25">
      <c r="B1415" t="s">
        <v>8</v>
      </c>
      <c r="C1415" t="s">
        <v>4005</v>
      </c>
      <c r="D1415" t="s">
        <v>26</v>
      </c>
      <c r="E1415" t="s">
        <v>817</v>
      </c>
      <c r="F1415">
        <v>20000</v>
      </c>
      <c r="G1415" s="6">
        <v>20000</v>
      </c>
      <c r="H1415" s="3">
        <v>20161.8</v>
      </c>
    </row>
    <row r="1416" spans="2:8" x14ac:dyDescent="0.25">
      <c r="B1416" t="s">
        <v>8</v>
      </c>
      <c r="C1416" t="s">
        <v>3713</v>
      </c>
      <c r="D1416" t="s">
        <v>45</v>
      </c>
      <c r="E1416" t="s">
        <v>3712</v>
      </c>
      <c r="F1416">
        <v>100</v>
      </c>
      <c r="G1416" s="6">
        <v>20000</v>
      </c>
      <c r="H1416" s="3">
        <v>90.37</v>
      </c>
    </row>
    <row r="1417" spans="2:8" x14ac:dyDescent="0.25">
      <c r="B1417" t="s">
        <v>8</v>
      </c>
      <c r="C1417" t="s">
        <v>2467</v>
      </c>
      <c r="D1417" t="s">
        <v>30</v>
      </c>
      <c r="E1417" t="s">
        <v>888</v>
      </c>
      <c r="F1417">
        <v>1000</v>
      </c>
      <c r="G1417" s="6">
        <v>20000</v>
      </c>
      <c r="H1417" s="3">
        <v>1006.3700000000001</v>
      </c>
    </row>
    <row r="1418" spans="2:8" x14ac:dyDescent="0.25">
      <c r="B1418" t="s">
        <v>8</v>
      </c>
      <c r="C1418" t="s">
        <v>3988</v>
      </c>
      <c r="D1418" t="s">
        <v>16</v>
      </c>
      <c r="E1418" t="s">
        <v>3989</v>
      </c>
      <c r="F1418">
        <v>100</v>
      </c>
      <c r="G1418" s="6">
        <v>20000</v>
      </c>
      <c r="H1418" s="3">
        <v>100.08499999999999</v>
      </c>
    </row>
    <row r="1419" spans="2:8" x14ac:dyDescent="0.25">
      <c r="B1419" t="s">
        <v>8</v>
      </c>
      <c r="C1419" t="s">
        <v>3981</v>
      </c>
      <c r="D1419" t="s">
        <v>18</v>
      </c>
      <c r="E1419" t="s">
        <v>303</v>
      </c>
      <c r="F1419">
        <v>20000</v>
      </c>
      <c r="G1419" s="6">
        <v>20000</v>
      </c>
      <c r="H1419" s="3">
        <v>19878.14</v>
      </c>
    </row>
    <row r="1420" spans="2:8" x14ac:dyDescent="0.25">
      <c r="B1420" t="s">
        <v>8</v>
      </c>
      <c r="C1420" t="s">
        <v>4575</v>
      </c>
      <c r="D1420" t="s">
        <v>36</v>
      </c>
      <c r="E1420" t="s">
        <v>279</v>
      </c>
      <c r="F1420">
        <v>100</v>
      </c>
      <c r="G1420" s="6">
        <v>20000</v>
      </c>
      <c r="H1420" s="3">
        <v>64.989999999999995</v>
      </c>
    </row>
    <row r="1421" spans="2:8" x14ac:dyDescent="0.25">
      <c r="B1421" t="s">
        <v>8</v>
      </c>
      <c r="C1421" t="s">
        <v>3992</v>
      </c>
      <c r="D1421" t="s">
        <v>25</v>
      </c>
      <c r="E1421" t="s">
        <v>3993</v>
      </c>
      <c r="F1421">
        <v>1000</v>
      </c>
      <c r="G1421" s="6">
        <v>20000</v>
      </c>
      <c r="H1421" s="3">
        <v>890.20666666666659</v>
      </c>
    </row>
    <row r="1422" spans="2:8" x14ac:dyDescent="0.25">
      <c r="B1422" t="s">
        <v>8</v>
      </c>
      <c r="C1422" t="s">
        <v>1018</v>
      </c>
      <c r="D1422" t="s">
        <v>18</v>
      </c>
      <c r="E1422" t="s">
        <v>1019</v>
      </c>
      <c r="F1422">
        <v>100</v>
      </c>
      <c r="G1422" s="6">
        <v>20000</v>
      </c>
      <c r="H1422" s="3">
        <v>99.803749999999994</v>
      </c>
    </row>
    <row r="1423" spans="2:8" x14ac:dyDescent="0.25">
      <c r="B1423" t="s">
        <v>8</v>
      </c>
      <c r="C1423" t="s">
        <v>4131</v>
      </c>
      <c r="D1423" t="s">
        <v>18</v>
      </c>
      <c r="E1423" t="s">
        <v>4132</v>
      </c>
      <c r="F1423">
        <v>100</v>
      </c>
      <c r="G1423" s="6">
        <v>20000</v>
      </c>
      <c r="H1423" s="3">
        <v>62.024999999999999</v>
      </c>
    </row>
    <row r="1424" spans="2:8" x14ac:dyDescent="0.25">
      <c r="B1424" t="s">
        <v>8</v>
      </c>
      <c r="C1424" t="s">
        <v>2284</v>
      </c>
      <c r="D1424" t="s">
        <v>18</v>
      </c>
      <c r="E1424" t="s">
        <v>2285</v>
      </c>
      <c r="F1424">
        <v>1000</v>
      </c>
      <c r="G1424" s="6">
        <v>20000</v>
      </c>
      <c r="H1424" s="3">
        <v>992.43999999999994</v>
      </c>
    </row>
    <row r="1425" spans="2:8" x14ac:dyDescent="0.25">
      <c r="B1425" t="s">
        <v>8</v>
      </c>
      <c r="C1425" t="s">
        <v>4489</v>
      </c>
      <c r="D1425" t="s">
        <v>23</v>
      </c>
      <c r="E1425" t="s">
        <v>36</v>
      </c>
      <c r="F1425">
        <v>1000</v>
      </c>
      <c r="G1425" s="6">
        <v>20000</v>
      </c>
      <c r="H1425" s="3">
        <v>1008.05</v>
      </c>
    </row>
    <row r="1426" spans="2:8" x14ac:dyDescent="0.25">
      <c r="B1426" t="s">
        <v>8</v>
      </c>
      <c r="C1426" t="s">
        <v>4715</v>
      </c>
      <c r="D1426" t="s">
        <v>17</v>
      </c>
      <c r="E1426" t="s">
        <v>4714</v>
      </c>
      <c r="F1426">
        <v>1000</v>
      </c>
      <c r="G1426" s="6">
        <v>20000</v>
      </c>
      <c r="H1426" s="3">
        <v>985.72</v>
      </c>
    </row>
    <row r="1427" spans="2:8" x14ac:dyDescent="0.25">
      <c r="B1427" t="s">
        <v>8</v>
      </c>
      <c r="C1427" t="s">
        <v>1579</v>
      </c>
      <c r="D1427" t="s">
        <v>36</v>
      </c>
      <c r="E1427" t="s">
        <v>150</v>
      </c>
      <c r="F1427">
        <v>100</v>
      </c>
      <c r="G1427" s="6">
        <v>20000</v>
      </c>
      <c r="H1427" s="3">
        <v>95.04</v>
      </c>
    </row>
    <row r="1428" spans="2:8" x14ac:dyDescent="0.25">
      <c r="B1428" t="s">
        <v>8</v>
      </c>
      <c r="C1428" t="s">
        <v>701</v>
      </c>
      <c r="D1428" t="s">
        <v>25</v>
      </c>
      <c r="E1428" t="s">
        <v>702</v>
      </c>
      <c r="F1428">
        <v>1000</v>
      </c>
      <c r="G1428" s="6">
        <v>20000</v>
      </c>
      <c r="H1428" s="3">
        <v>999.79416666666657</v>
      </c>
    </row>
    <row r="1429" spans="2:8" x14ac:dyDescent="0.25">
      <c r="B1429" t="s">
        <v>8</v>
      </c>
      <c r="C1429" t="s">
        <v>1151</v>
      </c>
      <c r="D1429" t="s">
        <v>18</v>
      </c>
      <c r="E1429" t="s">
        <v>58</v>
      </c>
      <c r="F1429">
        <v>100</v>
      </c>
      <c r="G1429" s="6">
        <v>20000</v>
      </c>
      <c r="H1429" s="3">
        <v>98.14</v>
      </c>
    </row>
    <row r="1430" spans="2:8" x14ac:dyDescent="0.25">
      <c r="B1430" t="s">
        <v>8</v>
      </c>
      <c r="C1430" t="s">
        <v>1610</v>
      </c>
      <c r="D1430" t="s">
        <v>33</v>
      </c>
      <c r="E1430" t="s">
        <v>243</v>
      </c>
      <c r="F1430">
        <v>100</v>
      </c>
      <c r="G1430" s="6">
        <v>20000</v>
      </c>
      <c r="H1430" s="3">
        <v>88.5</v>
      </c>
    </row>
    <row r="1431" spans="2:8" x14ac:dyDescent="0.25">
      <c r="B1431" t="s">
        <v>8</v>
      </c>
      <c r="C1431" t="s">
        <v>605</v>
      </c>
      <c r="D1431" t="s">
        <v>24</v>
      </c>
      <c r="E1431" t="s">
        <v>606</v>
      </c>
      <c r="F1431">
        <v>1000</v>
      </c>
      <c r="G1431" s="6">
        <v>20000</v>
      </c>
      <c r="H1431" s="3">
        <v>792.32999999999993</v>
      </c>
    </row>
    <row r="1432" spans="2:8" x14ac:dyDescent="0.25">
      <c r="B1432" t="s">
        <v>8</v>
      </c>
      <c r="C1432" t="s">
        <v>3984</v>
      </c>
      <c r="D1432" t="s">
        <v>33</v>
      </c>
      <c r="E1432" t="s">
        <v>3985</v>
      </c>
      <c r="F1432">
        <v>100</v>
      </c>
      <c r="G1432" s="6">
        <v>20000</v>
      </c>
      <c r="H1432" s="3">
        <v>100.1</v>
      </c>
    </row>
    <row r="1433" spans="2:8" x14ac:dyDescent="0.25">
      <c r="B1433" t="s">
        <v>8</v>
      </c>
      <c r="C1433" t="s">
        <v>3983</v>
      </c>
      <c r="D1433" t="s">
        <v>18</v>
      </c>
      <c r="E1433" t="s">
        <v>3969</v>
      </c>
      <c r="F1433">
        <v>100</v>
      </c>
      <c r="G1433" s="6">
        <v>20000</v>
      </c>
      <c r="H1433" s="3">
        <v>100.77500000000001</v>
      </c>
    </row>
    <row r="1434" spans="2:8" x14ac:dyDescent="0.25">
      <c r="B1434" t="s">
        <v>8</v>
      </c>
      <c r="C1434" t="s">
        <v>1471</v>
      </c>
      <c r="D1434" t="s">
        <v>31</v>
      </c>
      <c r="E1434" t="s">
        <v>192</v>
      </c>
      <c r="F1434">
        <v>1000</v>
      </c>
      <c r="G1434" s="6">
        <v>20000</v>
      </c>
      <c r="H1434" s="3">
        <v>711.57500000000005</v>
      </c>
    </row>
    <row r="1435" spans="2:8" x14ac:dyDescent="0.25">
      <c r="B1435" t="s">
        <v>8</v>
      </c>
      <c r="C1435" t="s">
        <v>2847</v>
      </c>
      <c r="D1435" t="s">
        <v>25</v>
      </c>
      <c r="E1435" t="s">
        <v>2846</v>
      </c>
      <c r="F1435">
        <v>1000</v>
      </c>
      <c r="G1435" s="6">
        <v>20000</v>
      </c>
      <c r="H1435" s="3">
        <v>1003.79</v>
      </c>
    </row>
    <row r="1436" spans="2:8" x14ac:dyDescent="0.25">
      <c r="B1436" t="s">
        <v>8</v>
      </c>
      <c r="C1436" t="s">
        <v>4806</v>
      </c>
      <c r="D1436" t="s">
        <v>24</v>
      </c>
      <c r="E1436" t="s">
        <v>4807</v>
      </c>
      <c r="F1436">
        <v>1000</v>
      </c>
      <c r="G1436" s="6">
        <v>20000</v>
      </c>
      <c r="H1436" s="3">
        <v>792.48</v>
      </c>
    </row>
    <row r="1437" spans="2:8" x14ac:dyDescent="0.25">
      <c r="B1437" t="s">
        <v>8</v>
      </c>
      <c r="C1437" t="s">
        <v>2298</v>
      </c>
      <c r="D1437" t="s">
        <v>25</v>
      </c>
      <c r="E1437" t="s">
        <v>2299</v>
      </c>
      <c r="F1437">
        <v>1000</v>
      </c>
      <c r="G1437" s="6">
        <v>20000</v>
      </c>
      <c r="H1437" s="3">
        <v>1010.64</v>
      </c>
    </row>
    <row r="1438" spans="2:8" x14ac:dyDescent="0.25">
      <c r="B1438" t="s">
        <v>8</v>
      </c>
      <c r="C1438" t="s">
        <v>3095</v>
      </c>
      <c r="D1438" t="s">
        <v>24</v>
      </c>
      <c r="E1438" t="s">
        <v>3096</v>
      </c>
      <c r="F1438">
        <v>1000</v>
      </c>
      <c r="G1438" s="6">
        <v>20000</v>
      </c>
      <c r="H1438" s="3">
        <v>578.06000000000006</v>
      </c>
    </row>
    <row r="1439" spans="2:8" x14ac:dyDescent="0.25">
      <c r="B1439" t="s">
        <v>8</v>
      </c>
      <c r="C1439" t="s">
        <v>2331</v>
      </c>
      <c r="D1439" t="s">
        <v>46</v>
      </c>
      <c r="E1439" t="s">
        <v>836</v>
      </c>
      <c r="F1439">
        <v>100</v>
      </c>
      <c r="G1439" s="6">
        <v>20000</v>
      </c>
      <c r="H1439" s="3">
        <v>91.615000000000009</v>
      </c>
    </row>
    <row r="1440" spans="2:8" x14ac:dyDescent="0.25">
      <c r="B1440" t="s">
        <v>8</v>
      </c>
      <c r="C1440" t="s">
        <v>3568</v>
      </c>
      <c r="D1440" t="s">
        <v>45</v>
      </c>
      <c r="E1440" t="s">
        <v>470</v>
      </c>
      <c r="F1440">
        <v>1000</v>
      </c>
      <c r="G1440" s="6">
        <v>20000</v>
      </c>
      <c r="H1440" s="3">
        <v>986.9</v>
      </c>
    </row>
    <row r="1441" spans="2:8" x14ac:dyDescent="0.25">
      <c r="B1441" t="s">
        <v>8</v>
      </c>
      <c r="C1441" t="s">
        <v>4525</v>
      </c>
      <c r="D1441" t="s">
        <v>45</v>
      </c>
      <c r="E1441" t="s">
        <v>558</v>
      </c>
      <c r="F1441" t="s">
        <v>4479</v>
      </c>
      <c r="G1441" s="6">
        <v>19904</v>
      </c>
      <c r="H1441" s="3">
        <v>99.52</v>
      </c>
    </row>
    <row r="1442" spans="2:8" x14ac:dyDescent="0.25">
      <c r="B1442" t="s">
        <v>8</v>
      </c>
      <c r="C1442" t="s">
        <v>4808</v>
      </c>
      <c r="D1442" t="s">
        <v>46</v>
      </c>
      <c r="E1442" t="s">
        <v>4809</v>
      </c>
      <c r="F1442">
        <v>100</v>
      </c>
      <c r="G1442" s="6">
        <v>19900</v>
      </c>
      <c r="H1442" s="3">
        <v>99.440000000000012</v>
      </c>
    </row>
    <row r="1443" spans="2:8" x14ac:dyDescent="0.25">
      <c r="B1443" t="s">
        <v>8</v>
      </c>
      <c r="C1443" t="s">
        <v>1519</v>
      </c>
      <c r="D1443" t="s">
        <v>18</v>
      </c>
      <c r="E1443" t="s">
        <v>1520</v>
      </c>
      <c r="F1443" t="s">
        <v>4479</v>
      </c>
      <c r="G1443" s="6">
        <v>19900</v>
      </c>
      <c r="H1443" s="3">
        <v>56.857142857142854</v>
      </c>
    </row>
    <row r="1444" spans="2:8" x14ac:dyDescent="0.25">
      <c r="B1444" t="s">
        <v>8</v>
      </c>
      <c r="C1444" t="s">
        <v>1149</v>
      </c>
      <c r="D1444" t="s">
        <v>25</v>
      </c>
      <c r="E1444" t="s">
        <v>1150</v>
      </c>
      <c r="F1444">
        <v>990</v>
      </c>
      <c r="G1444" s="6">
        <v>19800</v>
      </c>
      <c r="H1444" s="3">
        <v>1007.05</v>
      </c>
    </row>
    <row r="1445" spans="2:8" x14ac:dyDescent="0.25">
      <c r="B1445" t="s">
        <v>8</v>
      </c>
      <c r="C1445" t="s">
        <v>4006</v>
      </c>
      <c r="D1445" t="s">
        <v>18</v>
      </c>
      <c r="E1445" t="s">
        <v>794</v>
      </c>
      <c r="F1445">
        <v>100</v>
      </c>
      <c r="G1445" s="6">
        <v>19800</v>
      </c>
      <c r="H1445" s="3">
        <v>79.491502890173422</v>
      </c>
    </row>
    <row r="1446" spans="2:8" x14ac:dyDescent="0.25">
      <c r="B1446" t="s">
        <v>8</v>
      </c>
      <c r="C1446" t="s">
        <v>4591</v>
      </c>
      <c r="D1446" t="s">
        <v>26</v>
      </c>
      <c r="E1446" t="s">
        <v>502</v>
      </c>
      <c r="F1446" t="s">
        <v>4479</v>
      </c>
      <c r="G1446" s="6">
        <v>19764.8</v>
      </c>
      <c r="H1446" s="3">
        <v>988.24</v>
      </c>
    </row>
    <row r="1447" spans="2:8" x14ac:dyDescent="0.25">
      <c r="B1447" t="s">
        <v>8</v>
      </c>
      <c r="C1447" t="s">
        <v>2475</v>
      </c>
      <c r="D1447" t="s">
        <v>26</v>
      </c>
      <c r="E1447" t="s">
        <v>78</v>
      </c>
      <c r="F1447" t="s">
        <v>4479</v>
      </c>
      <c r="G1447" s="6">
        <v>19690.400000000001</v>
      </c>
      <c r="H1447" s="3">
        <v>984.5200000000001</v>
      </c>
    </row>
    <row r="1448" spans="2:8" x14ac:dyDescent="0.25">
      <c r="B1448" t="s">
        <v>8</v>
      </c>
      <c r="C1448" t="s">
        <v>4007</v>
      </c>
      <c r="D1448" t="s">
        <v>18</v>
      </c>
      <c r="E1448" t="s">
        <v>3123</v>
      </c>
      <c r="F1448" t="s">
        <v>4479</v>
      </c>
      <c r="G1448" s="6">
        <v>19613.25</v>
      </c>
      <c r="H1448" s="3">
        <v>87.17</v>
      </c>
    </row>
    <row r="1449" spans="2:8" x14ac:dyDescent="0.25">
      <c r="B1449" t="s">
        <v>8</v>
      </c>
      <c r="C1449" t="s">
        <v>4603</v>
      </c>
      <c r="D1449" t="s">
        <v>31</v>
      </c>
      <c r="E1449" t="s">
        <v>682</v>
      </c>
      <c r="F1449" t="s">
        <v>4479</v>
      </c>
      <c r="G1449" s="6">
        <v>19568</v>
      </c>
      <c r="H1449" s="3">
        <v>978.4</v>
      </c>
    </row>
    <row r="1450" spans="2:8" x14ac:dyDescent="0.25">
      <c r="B1450" t="s">
        <v>8</v>
      </c>
      <c r="C1450" t="s">
        <v>3185</v>
      </c>
      <c r="D1450" t="s">
        <v>46</v>
      </c>
      <c r="E1450" t="s">
        <v>265</v>
      </c>
      <c r="F1450" t="s">
        <v>4479</v>
      </c>
      <c r="G1450" s="6">
        <v>19558.5</v>
      </c>
      <c r="H1450" s="3">
        <v>78.393333333333331</v>
      </c>
    </row>
    <row r="1451" spans="2:8" x14ac:dyDescent="0.25">
      <c r="B1451" t="s">
        <v>8</v>
      </c>
      <c r="C1451" t="s">
        <v>3657</v>
      </c>
      <c r="D1451" t="s">
        <v>45</v>
      </c>
      <c r="E1451" t="s">
        <v>3656</v>
      </c>
      <c r="F1451">
        <v>100</v>
      </c>
      <c r="G1451" s="6">
        <v>19500</v>
      </c>
      <c r="H1451" s="3">
        <v>90.767702702702707</v>
      </c>
    </row>
    <row r="1452" spans="2:8" x14ac:dyDescent="0.25">
      <c r="B1452" t="s">
        <v>8</v>
      </c>
      <c r="C1452" t="s">
        <v>1518</v>
      </c>
      <c r="D1452" t="s">
        <v>46</v>
      </c>
      <c r="E1452" t="s">
        <v>855</v>
      </c>
      <c r="F1452" t="s">
        <v>4479</v>
      </c>
      <c r="G1452" s="6">
        <v>19189.830000000002</v>
      </c>
      <c r="H1452" s="3">
        <v>87.660395480225986</v>
      </c>
    </row>
    <row r="1453" spans="2:8" x14ac:dyDescent="0.25">
      <c r="B1453" t="s">
        <v>8</v>
      </c>
      <c r="C1453" t="s">
        <v>4020</v>
      </c>
      <c r="D1453" t="s">
        <v>45</v>
      </c>
      <c r="E1453" t="s">
        <v>1137</v>
      </c>
      <c r="F1453" t="s">
        <v>4479</v>
      </c>
      <c r="G1453" s="6">
        <v>19160.900000000001</v>
      </c>
      <c r="H1453" s="3">
        <v>89.966666666666683</v>
      </c>
    </row>
    <row r="1454" spans="2:8" x14ac:dyDescent="0.25">
      <c r="B1454" t="s">
        <v>8</v>
      </c>
      <c r="C1454" t="s">
        <v>4736</v>
      </c>
      <c r="D1454" t="s">
        <v>23</v>
      </c>
      <c r="E1454" t="s">
        <v>4735</v>
      </c>
      <c r="F1454" t="s">
        <v>4479</v>
      </c>
      <c r="G1454" s="6">
        <v>19146.25</v>
      </c>
      <c r="H1454" s="3">
        <v>957.3125</v>
      </c>
    </row>
    <row r="1455" spans="2:8" x14ac:dyDescent="0.25">
      <c r="B1455" t="s">
        <v>8</v>
      </c>
      <c r="C1455" t="s">
        <v>3753</v>
      </c>
      <c r="D1455" t="s">
        <v>45</v>
      </c>
      <c r="E1455" t="s">
        <v>3752</v>
      </c>
      <c r="F1455" t="s">
        <v>4479</v>
      </c>
      <c r="G1455" s="6">
        <v>19024</v>
      </c>
      <c r="H1455" s="3">
        <v>47.56</v>
      </c>
    </row>
    <row r="1456" spans="2:8" x14ac:dyDescent="0.25">
      <c r="B1456" t="s">
        <v>8</v>
      </c>
      <c r="C1456" t="s">
        <v>1676</v>
      </c>
      <c r="D1456" t="s">
        <v>18</v>
      </c>
      <c r="E1456" t="s">
        <v>322</v>
      </c>
      <c r="F1456">
        <v>100</v>
      </c>
      <c r="G1456" s="6">
        <v>19000</v>
      </c>
      <c r="H1456" s="3">
        <v>88.421875</v>
      </c>
    </row>
    <row r="1457" spans="2:8" x14ac:dyDescent="0.25">
      <c r="B1457" t="s">
        <v>8</v>
      </c>
      <c r="C1457" t="s">
        <v>4008</v>
      </c>
      <c r="D1457" t="s">
        <v>18</v>
      </c>
      <c r="E1457" t="s">
        <v>4009</v>
      </c>
      <c r="F1457">
        <v>1000</v>
      </c>
      <c r="G1457" s="6">
        <v>19000</v>
      </c>
      <c r="H1457" s="3">
        <v>992.86730769230769</v>
      </c>
    </row>
    <row r="1458" spans="2:8" x14ac:dyDescent="0.25">
      <c r="B1458" t="s">
        <v>8</v>
      </c>
      <c r="C1458" t="s">
        <v>4010</v>
      </c>
      <c r="D1458" t="s">
        <v>33</v>
      </c>
      <c r="E1458" t="s">
        <v>1009</v>
      </c>
      <c r="F1458">
        <v>1000</v>
      </c>
      <c r="G1458" s="6">
        <v>19000</v>
      </c>
      <c r="H1458" s="3">
        <v>883.52631578947364</v>
      </c>
    </row>
    <row r="1459" spans="2:8" x14ac:dyDescent="0.25">
      <c r="B1459" t="s">
        <v>8</v>
      </c>
      <c r="C1459" t="s">
        <v>2516</v>
      </c>
      <c r="D1459" t="s">
        <v>45</v>
      </c>
      <c r="E1459" t="s">
        <v>470</v>
      </c>
      <c r="F1459">
        <v>1000</v>
      </c>
      <c r="G1459" s="6">
        <v>19000</v>
      </c>
      <c r="H1459" s="3">
        <v>1024.02</v>
      </c>
    </row>
    <row r="1460" spans="2:8" x14ac:dyDescent="0.25">
      <c r="B1460" t="s">
        <v>8</v>
      </c>
      <c r="C1460" t="s">
        <v>3111</v>
      </c>
      <c r="D1460" t="s">
        <v>17</v>
      </c>
      <c r="E1460" t="s">
        <v>3112</v>
      </c>
      <c r="F1460">
        <v>100</v>
      </c>
      <c r="G1460" s="6">
        <v>19000</v>
      </c>
      <c r="H1460" s="3">
        <v>95.747500000000002</v>
      </c>
    </row>
    <row r="1461" spans="2:8" x14ac:dyDescent="0.25">
      <c r="B1461" t="s">
        <v>8</v>
      </c>
      <c r="C1461" t="s">
        <v>4013</v>
      </c>
      <c r="D1461" t="s">
        <v>24</v>
      </c>
      <c r="E1461" t="s">
        <v>466</v>
      </c>
      <c r="F1461">
        <v>1000</v>
      </c>
      <c r="G1461" s="6">
        <v>19000</v>
      </c>
      <c r="H1461" s="3">
        <v>995.59894736842114</v>
      </c>
    </row>
    <row r="1462" spans="2:8" x14ac:dyDescent="0.25">
      <c r="B1462" t="s">
        <v>8</v>
      </c>
      <c r="C1462" t="s">
        <v>2316</v>
      </c>
      <c r="D1462" t="s">
        <v>33</v>
      </c>
      <c r="E1462" t="s">
        <v>1790</v>
      </c>
      <c r="F1462">
        <v>100</v>
      </c>
      <c r="G1462" s="6">
        <v>19000</v>
      </c>
      <c r="H1462" s="3">
        <v>88.15</v>
      </c>
    </row>
    <row r="1463" spans="2:8" x14ac:dyDescent="0.25">
      <c r="B1463" t="s">
        <v>8</v>
      </c>
      <c r="C1463" t="s">
        <v>2456</v>
      </c>
      <c r="D1463" t="s">
        <v>30</v>
      </c>
      <c r="E1463" t="s">
        <v>162</v>
      </c>
      <c r="F1463" t="s">
        <v>4479</v>
      </c>
      <c r="G1463" s="6">
        <v>18900.900000000001</v>
      </c>
      <c r="H1463" s="3">
        <v>99.449999999999989</v>
      </c>
    </row>
    <row r="1464" spans="2:8" x14ac:dyDescent="0.25">
      <c r="B1464" t="s">
        <v>8</v>
      </c>
      <c r="C1464" t="s">
        <v>4014</v>
      </c>
      <c r="D1464" t="s">
        <v>17</v>
      </c>
      <c r="E1464" t="s">
        <v>589</v>
      </c>
      <c r="F1464">
        <v>100</v>
      </c>
      <c r="G1464" s="6">
        <v>18900</v>
      </c>
      <c r="H1464" s="3">
        <v>100.50174603174604</v>
      </c>
    </row>
    <row r="1465" spans="2:8" x14ac:dyDescent="0.25">
      <c r="B1465" t="s">
        <v>8</v>
      </c>
      <c r="C1465" t="s">
        <v>4015</v>
      </c>
      <c r="D1465" t="s">
        <v>18</v>
      </c>
      <c r="E1465" t="s">
        <v>4016</v>
      </c>
      <c r="F1465">
        <v>100</v>
      </c>
      <c r="G1465" s="6">
        <v>18800</v>
      </c>
      <c r="H1465" s="3">
        <v>100.74250000000001</v>
      </c>
    </row>
    <row r="1466" spans="2:8" x14ac:dyDescent="0.25">
      <c r="B1466" t="s">
        <v>8</v>
      </c>
      <c r="C1466" t="s">
        <v>4017</v>
      </c>
      <c r="D1466" t="s">
        <v>24</v>
      </c>
      <c r="E1466" t="s">
        <v>4018</v>
      </c>
      <c r="F1466">
        <v>940</v>
      </c>
      <c r="G1466" s="6">
        <v>18800</v>
      </c>
      <c r="H1466" s="3">
        <v>706.91499999999996</v>
      </c>
    </row>
    <row r="1467" spans="2:8" x14ac:dyDescent="0.25">
      <c r="B1467" t="s">
        <v>8</v>
      </c>
      <c r="C1467" t="s">
        <v>1608</v>
      </c>
      <c r="D1467" t="s">
        <v>33</v>
      </c>
      <c r="E1467" t="s">
        <v>1609</v>
      </c>
      <c r="F1467">
        <v>100</v>
      </c>
      <c r="G1467" s="6">
        <v>18800</v>
      </c>
      <c r="H1467" s="3">
        <v>45.616666666666674</v>
      </c>
    </row>
    <row r="1468" spans="2:8" x14ac:dyDescent="0.25">
      <c r="B1468" t="s">
        <v>8</v>
      </c>
      <c r="C1468" t="s">
        <v>4019</v>
      </c>
      <c r="D1468" t="s">
        <v>18</v>
      </c>
      <c r="E1468" t="s">
        <v>855</v>
      </c>
      <c r="F1468" t="s">
        <v>4479</v>
      </c>
      <c r="G1468" s="6">
        <v>18799.2</v>
      </c>
      <c r="H1468" s="3">
        <v>104.42</v>
      </c>
    </row>
    <row r="1469" spans="2:8" x14ac:dyDescent="0.25">
      <c r="B1469" t="s">
        <v>8</v>
      </c>
      <c r="C1469" t="s">
        <v>2789</v>
      </c>
      <c r="D1469" t="s">
        <v>17</v>
      </c>
      <c r="E1469" t="s">
        <v>555</v>
      </c>
      <c r="F1469">
        <v>100</v>
      </c>
      <c r="G1469" s="6">
        <v>18700</v>
      </c>
      <c r="H1469" s="3">
        <v>98.289999999999992</v>
      </c>
    </row>
    <row r="1470" spans="2:8" x14ac:dyDescent="0.25">
      <c r="B1470" t="s">
        <v>8</v>
      </c>
      <c r="C1470" t="s">
        <v>1275</v>
      </c>
      <c r="D1470" t="s">
        <v>18</v>
      </c>
      <c r="E1470" t="s">
        <v>1276</v>
      </c>
      <c r="F1470" t="s">
        <v>4479</v>
      </c>
      <c r="G1470" s="6">
        <v>18687.580000000002</v>
      </c>
      <c r="H1470" s="3">
        <v>983.42000000000007</v>
      </c>
    </row>
    <row r="1471" spans="2:8" x14ac:dyDescent="0.25">
      <c r="B1471" t="s">
        <v>8</v>
      </c>
      <c r="C1471" t="s">
        <v>3468</v>
      </c>
      <c r="D1471" t="s">
        <v>25</v>
      </c>
      <c r="E1471" t="s">
        <v>844</v>
      </c>
      <c r="F1471">
        <v>980</v>
      </c>
      <c r="G1471" s="6">
        <v>18620</v>
      </c>
      <c r="H1471" s="3">
        <v>854.56090909090904</v>
      </c>
    </row>
    <row r="1472" spans="2:8" x14ac:dyDescent="0.25">
      <c r="B1472" t="s">
        <v>8</v>
      </c>
      <c r="C1472" t="s">
        <v>1028</v>
      </c>
      <c r="D1472" t="s">
        <v>18</v>
      </c>
      <c r="E1472" t="s">
        <v>1029</v>
      </c>
      <c r="F1472">
        <v>100</v>
      </c>
      <c r="G1472" s="6">
        <v>18600</v>
      </c>
      <c r="H1472" s="3">
        <v>102.500625</v>
      </c>
    </row>
    <row r="1473" spans="2:8" x14ac:dyDescent="0.25">
      <c r="B1473" t="s">
        <v>8</v>
      </c>
      <c r="C1473" t="s">
        <v>528</v>
      </c>
      <c r="D1473" t="s">
        <v>36</v>
      </c>
      <c r="E1473" t="s">
        <v>529</v>
      </c>
      <c r="F1473">
        <v>100</v>
      </c>
      <c r="G1473" s="6">
        <v>18500</v>
      </c>
      <c r="H1473" s="3">
        <v>82.357678571428565</v>
      </c>
    </row>
    <row r="1474" spans="2:8" x14ac:dyDescent="0.25">
      <c r="B1474" t="s">
        <v>8</v>
      </c>
      <c r="C1474" t="s">
        <v>1445</v>
      </c>
      <c r="D1474" t="s">
        <v>18</v>
      </c>
      <c r="E1474" t="s">
        <v>265</v>
      </c>
      <c r="F1474" t="s">
        <v>4479</v>
      </c>
      <c r="G1474" s="6">
        <v>18475.75</v>
      </c>
      <c r="H1474" s="3">
        <v>81.710000000000008</v>
      </c>
    </row>
    <row r="1475" spans="2:8" x14ac:dyDescent="0.25">
      <c r="B1475" t="s">
        <v>8</v>
      </c>
      <c r="C1475" t="s">
        <v>3139</v>
      </c>
      <c r="D1475" t="s">
        <v>18</v>
      </c>
      <c r="E1475" t="s">
        <v>301</v>
      </c>
      <c r="F1475">
        <v>100</v>
      </c>
      <c r="G1475" s="6">
        <v>18400</v>
      </c>
      <c r="H1475" s="3">
        <v>94.504999999999995</v>
      </c>
    </row>
    <row r="1476" spans="2:8" x14ac:dyDescent="0.25">
      <c r="B1476" t="s">
        <v>8</v>
      </c>
      <c r="C1476" t="s">
        <v>1225</v>
      </c>
      <c r="D1476" t="s">
        <v>17</v>
      </c>
      <c r="E1476" t="s">
        <v>728</v>
      </c>
      <c r="F1476">
        <v>73</v>
      </c>
      <c r="G1476" s="6">
        <v>18250</v>
      </c>
      <c r="H1476" s="3">
        <v>90.173333333333332</v>
      </c>
    </row>
    <row r="1477" spans="2:8" x14ac:dyDescent="0.25">
      <c r="B1477" t="s">
        <v>8</v>
      </c>
      <c r="C1477" t="s">
        <v>3671</v>
      </c>
      <c r="D1477" t="s">
        <v>17</v>
      </c>
      <c r="E1477" t="s">
        <v>3670</v>
      </c>
      <c r="F1477" t="s">
        <v>4479</v>
      </c>
      <c r="G1477" s="6">
        <v>18106</v>
      </c>
      <c r="H1477" s="3">
        <v>90.53</v>
      </c>
    </row>
    <row r="1478" spans="2:8" x14ac:dyDescent="0.25">
      <c r="B1478" t="s">
        <v>8</v>
      </c>
      <c r="C1478" t="s">
        <v>4188</v>
      </c>
      <c r="D1478" t="s">
        <v>24</v>
      </c>
      <c r="E1478" t="s">
        <v>4189</v>
      </c>
      <c r="F1478">
        <v>1000</v>
      </c>
      <c r="G1478" s="6">
        <v>18000</v>
      </c>
      <c r="H1478" s="3">
        <v>946.67499999999995</v>
      </c>
    </row>
    <row r="1479" spans="2:8" x14ac:dyDescent="0.25">
      <c r="B1479" t="s">
        <v>8</v>
      </c>
      <c r="C1479" t="s">
        <v>4210</v>
      </c>
      <c r="D1479" t="s">
        <v>33</v>
      </c>
      <c r="E1479" t="s">
        <v>308</v>
      </c>
      <c r="F1479">
        <v>1000</v>
      </c>
      <c r="G1479" s="6">
        <v>18000</v>
      </c>
      <c r="H1479" s="3">
        <v>1042.7424242424242</v>
      </c>
    </row>
    <row r="1480" spans="2:8" x14ac:dyDescent="0.25">
      <c r="B1480" t="s">
        <v>8</v>
      </c>
      <c r="C1480" t="s">
        <v>2523</v>
      </c>
      <c r="D1480" t="s">
        <v>30</v>
      </c>
      <c r="E1480" t="s">
        <v>2522</v>
      </c>
      <c r="F1480">
        <v>1000</v>
      </c>
      <c r="G1480" s="6">
        <v>18000</v>
      </c>
      <c r="H1480" s="3">
        <v>1015</v>
      </c>
    </row>
    <row r="1481" spans="2:8" x14ac:dyDescent="0.25">
      <c r="B1481" t="s">
        <v>8</v>
      </c>
      <c r="C1481" t="s">
        <v>2314</v>
      </c>
      <c r="D1481" t="s">
        <v>28</v>
      </c>
      <c r="E1481" t="s">
        <v>2315</v>
      </c>
      <c r="F1481">
        <v>1000</v>
      </c>
      <c r="G1481" s="6">
        <v>18000</v>
      </c>
      <c r="H1481" s="3">
        <v>951.33749999999998</v>
      </c>
    </row>
    <row r="1482" spans="2:8" x14ac:dyDescent="0.25">
      <c r="B1482" t="s">
        <v>8</v>
      </c>
      <c r="C1482" t="s">
        <v>1638</v>
      </c>
      <c r="D1482" t="s">
        <v>18</v>
      </c>
      <c r="E1482" t="s">
        <v>190</v>
      </c>
      <c r="F1482">
        <v>1000</v>
      </c>
      <c r="G1482" s="6">
        <v>18000</v>
      </c>
      <c r="H1482" s="3">
        <v>545.84708333333333</v>
      </c>
    </row>
    <row r="1483" spans="2:8" x14ac:dyDescent="0.25">
      <c r="B1483" t="s">
        <v>8</v>
      </c>
      <c r="C1483" t="s">
        <v>2932</v>
      </c>
      <c r="D1483" t="s">
        <v>18</v>
      </c>
      <c r="E1483" t="s">
        <v>2931</v>
      </c>
      <c r="F1483">
        <v>100</v>
      </c>
      <c r="G1483" s="6">
        <v>18000</v>
      </c>
      <c r="H1483" s="3">
        <v>4.8555555555555561</v>
      </c>
    </row>
    <row r="1484" spans="2:8" x14ac:dyDescent="0.25">
      <c r="B1484" t="s">
        <v>8</v>
      </c>
      <c r="C1484" t="s">
        <v>1214</v>
      </c>
      <c r="D1484" t="s">
        <v>33</v>
      </c>
      <c r="E1484" t="s">
        <v>1215</v>
      </c>
      <c r="F1484">
        <v>100</v>
      </c>
      <c r="G1484" s="6">
        <v>18000</v>
      </c>
      <c r="H1484" s="3">
        <v>81.32692307692308</v>
      </c>
    </row>
    <row r="1485" spans="2:8" x14ac:dyDescent="0.25">
      <c r="B1485" t="s">
        <v>8</v>
      </c>
      <c r="C1485" t="s">
        <v>1479</v>
      </c>
      <c r="D1485" t="s">
        <v>18</v>
      </c>
      <c r="E1485" t="s">
        <v>529</v>
      </c>
      <c r="F1485">
        <v>100</v>
      </c>
      <c r="G1485" s="6">
        <v>18000</v>
      </c>
      <c r="H1485" s="3">
        <v>45.308</v>
      </c>
    </row>
    <row r="1486" spans="2:8" x14ac:dyDescent="0.25">
      <c r="B1486" t="s">
        <v>8</v>
      </c>
      <c r="C1486" t="s">
        <v>1604</v>
      </c>
      <c r="D1486" t="s">
        <v>18</v>
      </c>
      <c r="E1486" t="s">
        <v>1605</v>
      </c>
      <c r="F1486" t="s">
        <v>4479</v>
      </c>
      <c r="G1486" s="6">
        <v>17997.980000000003</v>
      </c>
      <c r="H1486" s="3">
        <v>73.306678571428563</v>
      </c>
    </row>
    <row r="1487" spans="2:8" x14ac:dyDescent="0.25">
      <c r="B1487" t="s">
        <v>8</v>
      </c>
      <c r="C1487" t="s">
        <v>4597</v>
      </c>
      <c r="D1487" t="s">
        <v>26</v>
      </c>
      <c r="E1487" t="s">
        <v>607</v>
      </c>
      <c r="F1487" t="s">
        <v>4479</v>
      </c>
      <c r="G1487" s="6">
        <v>17791.8</v>
      </c>
      <c r="H1487" s="3">
        <v>1186.1199999999999</v>
      </c>
    </row>
    <row r="1488" spans="2:8" x14ac:dyDescent="0.25">
      <c r="B1488" t="s">
        <v>8</v>
      </c>
      <c r="C1488" t="s">
        <v>3160</v>
      </c>
      <c r="D1488" t="s">
        <v>18</v>
      </c>
      <c r="E1488" t="s">
        <v>2730</v>
      </c>
      <c r="F1488">
        <v>100</v>
      </c>
      <c r="G1488" s="6">
        <v>17700</v>
      </c>
      <c r="H1488" s="3">
        <v>89.495000000000005</v>
      </c>
    </row>
    <row r="1489" spans="2:8" x14ac:dyDescent="0.25">
      <c r="B1489" t="s">
        <v>8</v>
      </c>
      <c r="C1489" t="s">
        <v>4166</v>
      </c>
      <c r="D1489" t="s">
        <v>17</v>
      </c>
      <c r="E1489" t="s">
        <v>3847</v>
      </c>
      <c r="F1489">
        <v>100</v>
      </c>
      <c r="G1489" s="6">
        <v>17700</v>
      </c>
      <c r="H1489" s="3">
        <v>92.076097402597398</v>
      </c>
    </row>
    <row r="1490" spans="2:8" x14ac:dyDescent="0.25">
      <c r="B1490" t="s">
        <v>8</v>
      </c>
      <c r="C1490" t="s">
        <v>1451</v>
      </c>
      <c r="D1490" t="s">
        <v>36</v>
      </c>
      <c r="E1490" t="s">
        <v>1452</v>
      </c>
      <c r="F1490">
        <v>100</v>
      </c>
      <c r="G1490" s="6">
        <v>17500</v>
      </c>
      <c r="H1490" s="3">
        <v>66.3</v>
      </c>
    </row>
    <row r="1491" spans="2:8" x14ac:dyDescent="0.25">
      <c r="B1491" t="s">
        <v>8</v>
      </c>
      <c r="C1491" t="s">
        <v>4021</v>
      </c>
      <c r="D1491" t="s">
        <v>18</v>
      </c>
      <c r="E1491" t="s">
        <v>794</v>
      </c>
      <c r="F1491" t="s">
        <v>4479</v>
      </c>
      <c r="G1491" s="6">
        <v>17331.989999999998</v>
      </c>
      <c r="H1491" s="3">
        <v>61.285082644628098</v>
      </c>
    </row>
    <row r="1492" spans="2:8" x14ac:dyDescent="0.25">
      <c r="B1492" t="s">
        <v>8</v>
      </c>
      <c r="C1492" t="s">
        <v>3105</v>
      </c>
      <c r="D1492" t="s">
        <v>18</v>
      </c>
      <c r="E1492" t="s">
        <v>3106</v>
      </c>
      <c r="F1492">
        <v>100</v>
      </c>
      <c r="G1492" s="6">
        <v>17300</v>
      </c>
      <c r="H1492" s="3">
        <v>93.861387283236994</v>
      </c>
    </row>
    <row r="1493" spans="2:8" x14ac:dyDescent="0.25">
      <c r="B1493" t="s">
        <v>8</v>
      </c>
      <c r="C1493" t="s">
        <v>707</v>
      </c>
      <c r="D1493" t="s">
        <v>18</v>
      </c>
      <c r="E1493" t="s">
        <v>708</v>
      </c>
      <c r="F1493">
        <v>100</v>
      </c>
      <c r="G1493" s="6">
        <v>17300</v>
      </c>
      <c r="H1493" s="3">
        <v>96.144999999999996</v>
      </c>
    </row>
    <row r="1494" spans="2:8" x14ac:dyDescent="0.25">
      <c r="B1494" t="s">
        <v>8</v>
      </c>
      <c r="C1494" t="s">
        <v>3159</v>
      </c>
      <c r="D1494" t="s">
        <v>45</v>
      </c>
      <c r="E1494" t="s">
        <v>1009</v>
      </c>
      <c r="F1494">
        <v>100</v>
      </c>
      <c r="G1494" s="6">
        <v>17100</v>
      </c>
      <c r="H1494" s="3">
        <v>101.24077464788732</v>
      </c>
    </row>
    <row r="1495" spans="2:8" x14ac:dyDescent="0.25">
      <c r="B1495" t="s">
        <v>8</v>
      </c>
      <c r="C1495" t="s">
        <v>3645</v>
      </c>
      <c r="D1495" t="s">
        <v>33</v>
      </c>
      <c r="E1495" t="s">
        <v>3644</v>
      </c>
      <c r="F1495">
        <v>100</v>
      </c>
      <c r="G1495" s="6">
        <v>17100</v>
      </c>
      <c r="H1495" s="3">
        <v>98.85</v>
      </c>
    </row>
    <row r="1496" spans="2:8" x14ac:dyDescent="0.25">
      <c r="B1496" t="s">
        <v>8</v>
      </c>
      <c r="C1496" t="s">
        <v>2301</v>
      </c>
      <c r="D1496" t="s">
        <v>25</v>
      </c>
      <c r="E1496" t="s">
        <v>1236</v>
      </c>
      <c r="F1496" t="s">
        <v>4479</v>
      </c>
      <c r="G1496" s="6">
        <v>17037.400000000001</v>
      </c>
      <c r="H1496" s="3">
        <v>709.89166666666677</v>
      </c>
    </row>
    <row r="1497" spans="2:8" x14ac:dyDescent="0.25">
      <c r="B1497" t="s">
        <v>8</v>
      </c>
      <c r="C1497" t="s">
        <v>3107</v>
      </c>
      <c r="D1497" t="s">
        <v>18</v>
      </c>
      <c r="E1497" t="s">
        <v>3108</v>
      </c>
      <c r="F1497">
        <v>100</v>
      </c>
      <c r="G1497" s="6">
        <v>17000</v>
      </c>
      <c r="H1497" s="3">
        <v>103.12</v>
      </c>
    </row>
    <row r="1498" spans="2:8" x14ac:dyDescent="0.25">
      <c r="B1498" t="s">
        <v>8</v>
      </c>
      <c r="C1498" t="s">
        <v>1081</v>
      </c>
      <c r="D1498" t="s">
        <v>24</v>
      </c>
      <c r="E1498" t="s">
        <v>36</v>
      </c>
      <c r="F1498">
        <v>1000</v>
      </c>
      <c r="G1498" s="6">
        <v>17000</v>
      </c>
      <c r="H1498" s="3">
        <v>1007.7599999999999</v>
      </c>
    </row>
    <row r="1499" spans="2:8" x14ac:dyDescent="0.25">
      <c r="B1499" t="s">
        <v>8</v>
      </c>
      <c r="C1499" t="s">
        <v>1678</v>
      </c>
      <c r="D1499" t="s">
        <v>18</v>
      </c>
      <c r="E1499" t="s">
        <v>1679</v>
      </c>
      <c r="F1499">
        <v>100</v>
      </c>
      <c r="G1499" s="6">
        <v>17000</v>
      </c>
      <c r="H1499" s="3">
        <v>95.384999999999991</v>
      </c>
    </row>
    <row r="1500" spans="2:8" x14ac:dyDescent="0.25">
      <c r="B1500" t="s">
        <v>8</v>
      </c>
      <c r="C1500" t="s">
        <v>784</v>
      </c>
      <c r="D1500" t="s">
        <v>25</v>
      </c>
      <c r="E1500" t="s">
        <v>708</v>
      </c>
      <c r="F1500">
        <v>1000</v>
      </c>
      <c r="G1500" s="6">
        <v>17000</v>
      </c>
      <c r="H1500" s="3">
        <v>1064.2</v>
      </c>
    </row>
    <row r="1501" spans="2:8" x14ac:dyDescent="0.25">
      <c r="B1501" t="s">
        <v>8</v>
      </c>
      <c r="C1501" t="s">
        <v>638</v>
      </c>
      <c r="D1501" t="s">
        <v>28</v>
      </c>
      <c r="E1501" t="s">
        <v>639</v>
      </c>
      <c r="F1501">
        <v>1000</v>
      </c>
      <c r="G1501" s="6">
        <v>17000</v>
      </c>
      <c r="H1501" s="3">
        <v>994.66416666666669</v>
      </c>
    </row>
    <row r="1502" spans="2:8" x14ac:dyDescent="0.25">
      <c r="B1502" t="s">
        <v>8</v>
      </c>
      <c r="C1502" t="s">
        <v>2386</v>
      </c>
      <c r="D1502" t="s">
        <v>24</v>
      </c>
      <c r="E1502" t="s">
        <v>2387</v>
      </c>
      <c r="F1502">
        <v>1000</v>
      </c>
      <c r="G1502" s="6">
        <v>17000</v>
      </c>
      <c r="H1502" s="3">
        <v>980.54</v>
      </c>
    </row>
    <row r="1503" spans="2:8" x14ac:dyDescent="0.25">
      <c r="B1503" t="s">
        <v>8</v>
      </c>
      <c r="C1503" t="s">
        <v>4582</v>
      </c>
      <c r="D1503" t="s">
        <v>25</v>
      </c>
      <c r="E1503" t="s">
        <v>4034</v>
      </c>
      <c r="F1503">
        <v>1000</v>
      </c>
      <c r="G1503" s="6">
        <v>17000</v>
      </c>
      <c r="H1503" s="3">
        <v>868.37</v>
      </c>
    </row>
    <row r="1504" spans="2:8" x14ac:dyDescent="0.25">
      <c r="B1504" t="s">
        <v>8</v>
      </c>
      <c r="C1504" t="s">
        <v>4025</v>
      </c>
      <c r="D1504" t="s">
        <v>24</v>
      </c>
      <c r="E1504" t="s">
        <v>3950</v>
      </c>
      <c r="F1504">
        <v>1000</v>
      </c>
      <c r="G1504" s="6">
        <v>17000</v>
      </c>
      <c r="H1504" s="3">
        <v>1012.8576470588237</v>
      </c>
    </row>
    <row r="1505" spans="2:8" x14ac:dyDescent="0.25">
      <c r="B1505" t="s">
        <v>8</v>
      </c>
      <c r="C1505" t="s">
        <v>1649</v>
      </c>
      <c r="D1505" t="s">
        <v>18</v>
      </c>
      <c r="E1505" t="s">
        <v>1650</v>
      </c>
      <c r="F1505">
        <v>100</v>
      </c>
      <c r="G1505" s="6">
        <v>17000</v>
      </c>
      <c r="H1505" s="3">
        <v>80.429999999999993</v>
      </c>
    </row>
    <row r="1506" spans="2:8" x14ac:dyDescent="0.25">
      <c r="B1506" t="s">
        <v>8</v>
      </c>
      <c r="C1506" t="s">
        <v>4205</v>
      </c>
      <c r="D1506" t="s">
        <v>24</v>
      </c>
      <c r="E1506" t="s">
        <v>824</v>
      </c>
      <c r="F1506">
        <v>1000</v>
      </c>
      <c r="G1506" s="6">
        <v>17000</v>
      </c>
      <c r="H1506" s="3">
        <v>777.80500000000006</v>
      </c>
    </row>
    <row r="1507" spans="2:8" x14ac:dyDescent="0.25">
      <c r="B1507" t="s">
        <v>8</v>
      </c>
      <c r="C1507" t="s">
        <v>2741</v>
      </c>
      <c r="D1507" t="s">
        <v>18</v>
      </c>
      <c r="E1507" t="s">
        <v>2729</v>
      </c>
      <c r="F1507">
        <v>100</v>
      </c>
      <c r="G1507" s="6">
        <v>17000</v>
      </c>
      <c r="H1507" s="3">
        <v>99.793333333333337</v>
      </c>
    </row>
    <row r="1508" spans="2:8" x14ac:dyDescent="0.25">
      <c r="B1508" t="s">
        <v>8</v>
      </c>
      <c r="C1508" t="s">
        <v>4023</v>
      </c>
      <c r="D1508" t="s">
        <v>33</v>
      </c>
      <c r="E1508" t="s">
        <v>4024</v>
      </c>
      <c r="F1508">
        <v>100</v>
      </c>
      <c r="G1508" s="6">
        <v>17000</v>
      </c>
      <c r="H1508" s="3">
        <v>98.125</v>
      </c>
    </row>
    <row r="1509" spans="2:8" x14ac:dyDescent="0.25">
      <c r="B1509" t="s">
        <v>8</v>
      </c>
      <c r="C1509" t="s">
        <v>4204</v>
      </c>
      <c r="D1509" t="s">
        <v>46</v>
      </c>
      <c r="E1509" t="s">
        <v>3950</v>
      </c>
      <c r="F1509">
        <v>1000</v>
      </c>
      <c r="G1509" s="6">
        <v>17000</v>
      </c>
      <c r="H1509" s="3">
        <v>1003.4749999999999</v>
      </c>
    </row>
    <row r="1510" spans="2:8" x14ac:dyDescent="0.25">
      <c r="B1510" t="s">
        <v>8</v>
      </c>
      <c r="C1510" t="s">
        <v>799</v>
      </c>
      <c r="D1510" t="s">
        <v>18</v>
      </c>
      <c r="E1510" t="s">
        <v>723</v>
      </c>
      <c r="F1510">
        <v>100</v>
      </c>
      <c r="G1510" s="6">
        <v>16900</v>
      </c>
      <c r="H1510" s="3">
        <v>77.704127516778527</v>
      </c>
    </row>
    <row r="1511" spans="2:8" x14ac:dyDescent="0.25">
      <c r="B1511" t="s">
        <v>8</v>
      </c>
      <c r="C1511" t="s">
        <v>4810</v>
      </c>
      <c r="D1511" t="s">
        <v>17</v>
      </c>
      <c r="E1511" t="s">
        <v>4811</v>
      </c>
      <c r="F1511">
        <v>100</v>
      </c>
      <c r="G1511" s="6">
        <v>16900</v>
      </c>
      <c r="H1511" s="3">
        <v>87.213964497041417</v>
      </c>
    </row>
    <row r="1512" spans="2:8" x14ac:dyDescent="0.25">
      <c r="B1512" t="s">
        <v>8</v>
      </c>
      <c r="C1512" t="s">
        <v>4654</v>
      </c>
      <c r="D1512" t="s">
        <v>20</v>
      </c>
      <c r="E1512" t="s">
        <v>4653</v>
      </c>
      <c r="F1512" t="s">
        <v>4479</v>
      </c>
      <c r="G1512" s="6">
        <v>16865.849999999999</v>
      </c>
      <c r="H1512" s="3">
        <v>843.2924999999999</v>
      </c>
    </row>
    <row r="1513" spans="2:8" x14ac:dyDescent="0.25">
      <c r="B1513" t="s">
        <v>8</v>
      </c>
      <c r="C1513" t="s">
        <v>1184</v>
      </c>
      <c r="D1513" t="s">
        <v>30</v>
      </c>
      <c r="E1513" t="s">
        <v>1185</v>
      </c>
      <c r="F1513" t="s">
        <v>4479</v>
      </c>
      <c r="G1513" s="6">
        <v>16810.22</v>
      </c>
      <c r="H1513" s="3">
        <v>987.10500000000002</v>
      </c>
    </row>
    <row r="1514" spans="2:8" x14ac:dyDescent="0.25">
      <c r="B1514" t="s">
        <v>8</v>
      </c>
      <c r="C1514" t="s">
        <v>1531</v>
      </c>
      <c r="D1514" t="s">
        <v>18</v>
      </c>
      <c r="E1514" t="s">
        <v>1532</v>
      </c>
      <c r="F1514">
        <v>100</v>
      </c>
      <c r="G1514" s="6">
        <v>16800</v>
      </c>
      <c r="H1514" s="3">
        <v>92.776864406779652</v>
      </c>
    </row>
    <row r="1515" spans="2:8" x14ac:dyDescent="0.25">
      <c r="B1515" t="s">
        <v>8</v>
      </c>
      <c r="C1515" t="s">
        <v>915</v>
      </c>
      <c r="D1515" t="s">
        <v>18</v>
      </c>
      <c r="E1515" t="s">
        <v>916</v>
      </c>
      <c r="F1515" t="s">
        <v>4479</v>
      </c>
      <c r="G1515" s="6">
        <v>16749.620000000003</v>
      </c>
      <c r="H1515" s="3">
        <v>834.25814814814805</v>
      </c>
    </row>
    <row r="1516" spans="2:8" x14ac:dyDescent="0.25">
      <c r="B1516" t="s">
        <v>8</v>
      </c>
      <c r="C1516" t="s">
        <v>4178</v>
      </c>
      <c r="D1516" t="s">
        <v>30</v>
      </c>
      <c r="E1516" t="s">
        <v>4179</v>
      </c>
      <c r="F1516" t="s">
        <v>4479</v>
      </c>
      <c r="G1516" s="6">
        <v>16609.7</v>
      </c>
      <c r="H1516" s="3">
        <v>830.48500000000001</v>
      </c>
    </row>
    <row r="1517" spans="2:8" x14ac:dyDescent="0.25">
      <c r="B1517" t="s">
        <v>8</v>
      </c>
      <c r="C1517" t="s">
        <v>3694</v>
      </c>
      <c r="D1517" t="s">
        <v>18</v>
      </c>
      <c r="E1517" t="s">
        <v>3693</v>
      </c>
      <c r="F1517" t="s">
        <v>4479</v>
      </c>
      <c r="G1517" s="6">
        <v>16531.18</v>
      </c>
      <c r="H1517" s="3">
        <v>423.96000000000004</v>
      </c>
    </row>
    <row r="1518" spans="2:8" x14ac:dyDescent="0.25">
      <c r="B1518" t="s">
        <v>8</v>
      </c>
      <c r="C1518" t="s">
        <v>4301</v>
      </c>
      <c r="D1518" t="s">
        <v>18</v>
      </c>
      <c r="E1518" t="s">
        <v>4302</v>
      </c>
      <c r="F1518" t="s">
        <v>4479</v>
      </c>
      <c r="G1518" s="6">
        <v>16529.25</v>
      </c>
      <c r="H1518" s="3">
        <v>60.82</v>
      </c>
    </row>
    <row r="1519" spans="2:8" x14ac:dyDescent="0.25">
      <c r="B1519" t="s">
        <v>8</v>
      </c>
      <c r="C1519" t="s">
        <v>2402</v>
      </c>
      <c r="D1519" t="s">
        <v>17</v>
      </c>
      <c r="E1519" t="s">
        <v>893</v>
      </c>
      <c r="F1519">
        <v>100</v>
      </c>
      <c r="G1519" s="6">
        <v>16500</v>
      </c>
      <c r="H1519" s="3">
        <v>99.754999999999995</v>
      </c>
    </row>
    <row r="1520" spans="2:8" x14ac:dyDescent="0.25">
      <c r="B1520" t="s">
        <v>8</v>
      </c>
      <c r="C1520" t="s">
        <v>4217</v>
      </c>
      <c r="D1520" t="s">
        <v>18</v>
      </c>
      <c r="E1520" t="s">
        <v>4218</v>
      </c>
      <c r="F1520">
        <v>100</v>
      </c>
      <c r="G1520" s="6">
        <v>16200</v>
      </c>
      <c r="H1520" s="3">
        <v>70.003505154639171</v>
      </c>
    </row>
    <row r="1521" spans="2:8" x14ac:dyDescent="0.25">
      <c r="B1521" t="s">
        <v>8</v>
      </c>
      <c r="C1521" t="s">
        <v>2376</v>
      </c>
      <c r="D1521" t="s">
        <v>18</v>
      </c>
      <c r="E1521" t="s">
        <v>523</v>
      </c>
      <c r="F1521">
        <v>100</v>
      </c>
      <c r="G1521" s="6">
        <v>16100</v>
      </c>
      <c r="H1521" s="3">
        <v>88.700165289256205</v>
      </c>
    </row>
    <row r="1522" spans="2:8" x14ac:dyDescent="0.25">
      <c r="B1522" t="s">
        <v>8</v>
      </c>
      <c r="C1522" t="s">
        <v>4028</v>
      </c>
      <c r="D1522" t="s">
        <v>46</v>
      </c>
      <c r="E1522" t="s">
        <v>3989</v>
      </c>
      <c r="F1522">
        <v>37.4</v>
      </c>
      <c r="G1522" s="6">
        <v>16082</v>
      </c>
      <c r="H1522" s="3">
        <v>43.574418604651164</v>
      </c>
    </row>
    <row r="1523" spans="2:8" x14ac:dyDescent="0.25">
      <c r="B1523" t="s">
        <v>8</v>
      </c>
      <c r="C1523" t="s">
        <v>2563</v>
      </c>
      <c r="D1523" t="s">
        <v>26</v>
      </c>
      <c r="E1523" t="s">
        <v>205</v>
      </c>
      <c r="F1523" t="s">
        <v>4479</v>
      </c>
      <c r="G1523" s="6">
        <v>16056.550000000001</v>
      </c>
      <c r="H1523" s="3">
        <v>1146.2504545454547</v>
      </c>
    </row>
    <row r="1524" spans="2:8" x14ac:dyDescent="0.25">
      <c r="B1524" t="s">
        <v>8</v>
      </c>
      <c r="C1524" t="s">
        <v>1400</v>
      </c>
      <c r="D1524" t="s">
        <v>33</v>
      </c>
      <c r="E1524" t="s">
        <v>1401</v>
      </c>
      <c r="F1524" t="s">
        <v>4479</v>
      </c>
      <c r="G1524" s="6">
        <v>16022</v>
      </c>
      <c r="H1524" s="3">
        <v>42.213043478260872</v>
      </c>
    </row>
    <row r="1525" spans="2:8" x14ac:dyDescent="0.25">
      <c r="B1525" t="s">
        <v>8</v>
      </c>
      <c r="C1525" t="s">
        <v>4098</v>
      </c>
      <c r="D1525" t="s">
        <v>33</v>
      </c>
      <c r="E1525" t="s">
        <v>4099</v>
      </c>
      <c r="F1525">
        <v>1000</v>
      </c>
      <c r="G1525" s="6">
        <v>16000</v>
      </c>
      <c r="H1525" s="3">
        <v>1085</v>
      </c>
    </row>
    <row r="1526" spans="2:8" x14ac:dyDescent="0.25">
      <c r="B1526" t="s">
        <v>8</v>
      </c>
      <c r="C1526" t="s">
        <v>899</v>
      </c>
      <c r="D1526" t="s">
        <v>18</v>
      </c>
      <c r="E1526" t="s">
        <v>900</v>
      </c>
      <c r="F1526">
        <v>100</v>
      </c>
      <c r="G1526" s="6">
        <v>16000</v>
      </c>
      <c r="H1526" s="3">
        <v>88.05</v>
      </c>
    </row>
    <row r="1527" spans="2:8" x14ac:dyDescent="0.25">
      <c r="B1527" t="s">
        <v>8</v>
      </c>
      <c r="C1527" t="s">
        <v>1629</v>
      </c>
      <c r="D1527" t="s">
        <v>24</v>
      </c>
      <c r="E1527" t="s">
        <v>1630</v>
      </c>
      <c r="F1527">
        <v>1000</v>
      </c>
      <c r="G1527" s="6">
        <v>16000</v>
      </c>
      <c r="H1527" s="3">
        <v>1008.225</v>
      </c>
    </row>
    <row r="1528" spans="2:8" x14ac:dyDescent="0.25">
      <c r="B1528" t="s">
        <v>8</v>
      </c>
      <c r="C1528" t="s">
        <v>4562</v>
      </c>
      <c r="D1528" t="s">
        <v>45</v>
      </c>
      <c r="E1528" t="s">
        <v>643</v>
      </c>
      <c r="F1528">
        <v>100</v>
      </c>
      <c r="G1528" s="6">
        <v>16000</v>
      </c>
      <c r="H1528" s="3">
        <v>99.166250000000005</v>
      </c>
    </row>
    <row r="1529" spans="2:8" x14ac:dyDescent="0.25">
      <c r="B1529" t="s">
        <v>8</v>
      </c>
      <c r="C1529" t="s">
        <v>4565</v>
      </c>
      <c r="D1529" t="s">
        <v>18</v>
      </c>
      <c r="E1529" t="s">
        <v>4564</v>
      </c>
      <c r="F1529">
        <v>100</v>
      </c>
      <c r="G1529" s="6">
        <v>16000</v>
      </c>
      <c r="H1529" s="3">
        <v>0.01</v>
      </c>
    </row>
    <row r="1530" spans="2:8" x14ac:dyDescent="0.25">
      <c r="B1530" t="s">
        <v>8</v>
      </c>
      <c r="C1530" t="s">
        <v>4555</v>
      </c>
      <c r="D1530" t="s">
        <v>25</v>
      </c>
      <c r="E1530" t="s">
        <v>4554</v>
      </c>
      <c r="F1530">
        <v>1000</v>
      </c>
      <c r="G1530" s="6">
        <v>16000</v>
      </c>
      <c r="H1530" s="3">
        <v>998.65625</v>
      </c>
    </row>
    <row r="1531" spans="2:8" x14ac:dyDescent="0.25">
      <c r="B1531" t="s">
        <v>8</v>
      </c>
      <c r="C1531" t="s">
        <v>2306</v>
      </c>
      <c r="D1531" t="s">
        <v>17</v>
      </c>
      <c r="E1531" t="s">
        <v>2307</v>
      </c>
      <c r="F1531">
        <v>100</v>
      </c>
      <c r="G1531" s="6">
        <v>16000</v>
      </c>
      <c r="H1531" s="3">
        <v>64.126249999999999</v>
      </c>
    </row>
    <row r="1532" spans="2:8" x14ac:dyDescent="0.25">
      <c r="B1532" t="s">
        <v>8</v>
      </c>
      <c r="C1532" t="s">
        <v>3524</v>
      </c>
      <c r="D1532" t="s">
        <v>25</v>
      </c>
      <c r="E1532" t="s">
        <v>3522</v>
      </c>
      <c r="F1532">
        <v>1000</v>
      </c>
      <c r="G1532" s="6">
        <v>16000</v>
      </c>
      <c r="H1532" s="3">
        <v>950.55500000000006</v>
      </c>
    </row>
    <row r="1533" spans="2:8" x14ac:dyDescent="0.25">
      <c r="B1533" t="s">
        <v>8</v>
      </c>
      <c r="C1533" t="s">
        <v>1369</v>
      </c>
      <c r="D1533" t="s">
        <v>25</v>
      </c>
      <c r="E1533" t="s">
        <v>1370</v>
      </c>
      <c r="F1533">
        <v>1000</v>
      </c>
      <c r="G1533" s="6">
        <v>16000</v>
      </c>
      <c r="H1533" s="3">
        <v>983.65999999999985</v>
      </c>
    </row>
    <row r="1534" spans="2:8" x14ac:dyDescent="0.25">
      <c r="B1534" t="s">
        <v>8</v>
      </c>
      <c r="C1534" t="s">
        <v>4031</v>
      </c>
      <c r="D1534" t="s">
        <v>28</v>
      </c>
      <c r="E1534" t="s">
        <v>3954</v>
      </c>
      <c r="F1534">
        <v>1000</v>
      </c>
      <c r="G1534" s="6">
        <v>16000</v>
      </c>
      <c r="H1534" s="3">
        <v>924</v>
      </c>
    </row>
    <row r="1535" spans="2:8" x14ac:dyDescent="0.25">
      <c r="B1535" t="s">
        <v>8</v>
      </c>
      <c r="C1535" t="s">
        <v>4543</v>
      </c>
      <c r="D1535" t="s">
        <v>16</v>
      </c>
      <c r="E1535" t="s">
        <v>505</v>
      </c>
      <c r="F1535">
        <v>100</v>
      </c>
      <c r="G1535" s="6">
        <v>16000</v>
      </c>
      <c r="H1535" s="3">
        <v>100.47749999999999</v>
      </c>
    </row>
    <row r="1536" spans="2:8" x14ac:dyDescent="0.25">
      <c r="B1536" t="s">
        <v>8</v>
      </c>
      <c r="C1536" t="s">
        <v>2738</v>
      </c>
      <c r="D1536" t="s">
        <v>33</v>
      </c>
      <c r="E1536" t="s">
        <v>946</v>
      </c>
      <c r="F1536">
        <v>100</v>
      </c>
      <c r="G1536" s="6">
        <v>16000</v>
      </c>
      <c r="H1536" s="3">
        <v>99.424999999999997</v>
      </c>
    </row>
    <row r="1537" spans="2:8" x14ac:dyDescent="0.25">
      <c r="B1537" t="s">
        <v>8</v>
      </c>
      <c r="C1537" t="s">
        <v>3637</v>
      </c>
      <c r="D1537" t="s">
        <v>45</v>
      </c>
      <c r="E1537" t="s">
        <v>3636</v>
      </c>
      <c r="F1537">
        <v>1000</v>
      </c>
      <c r="G1537" s="6">
        <v>16000</v>
      </c>
      <c r="H1537" s="3">
        <v>893.42</v>
      </c>
    </row>
    <row r="1538" spans="2:8" x14ac:dyDescent="0.25">
      <c r="B1538" t="s">
        <v>8</v>
      </c>
      <c r="C1538" t="s">
        <v>2648</v>
      </c>
      <c r="D1538" t="s">
        <v>18</v>
      </c>
      <c r="E1538" t="s">
        <v>2647</v>
      </c>
      <c r="F1538">
        <v>100</v>
      </c>
      <c r="G1538" s="6">
        <v>16000</v>
      </c>
      <c r="H1538" s="3">
        <v>101.5</v>
      </c>
    </row>
    <row r="1539" spans="2:8" x14ac:dyDescent="0.25">
      <c r="B1539" t="s">
        <v>8</v>
      </c>
      <c r="C1539" t="s">
        <v>4035</v>
      </c>
      <c r="D1539" t="s">
        <v>36</v>
      </c>
      <c r="E1539" t="s">
        <v>4036</v>
      </c>
      <c r="F1539">
        <v>100</v>
      </c>
      <c r="G1539" s="6">
        <v>16000</v>
      </c>
      <c r="H1539" s="3">
        <v>99.641666666666666</v>
      </c>
    </row>
    <row r="1540" spans="2:8" x14ac:dyDescent="0.25">
      <c r="B1540" t="s">
        <v>8</v>
      </c>
      <c r="C1540" t="s">
        <v>1391</v>
      </c>
      <c r="D1540" t="s">
        <v>24</v>
      </c>
      <c r="E1540" t="s">
        <v>632</v>
      </c>
      <c r="F1540">
        <v>1000</v>
      </c>
      <c r="G1540" s="6">
        <v>16000</v>
      </c>
      <c r="H1540" s="3">
        <v>1010.45</v>
      </c>
    </row>
    <row r="1541" spans="2:8" x14ac:dyDescent="0.25">
      <c r="B1541" t="s">
        <v>8</v>
      </c>
      <c r="C1541" t="s">
        <v>1724</v>
      </c>
      <c r="D1541" t="s">
        <v>33</v>
      </c>
      <c r="E1541" t="s">
        <v>1725</v>
      </c>
      <c r="F1541">
        <v>100</v>
      </c>
      <c r="G1541" s="6">
        <v>15900</v>
      </c>
      <c r="H1541" s="3">
        <v>87.75</v>
      </c>
    </row>
    <row r="1542" spans="2:8" x14ac:dyDescent="0.25">
      <c r="B1542" t="s">
        <v>8</v>
      </c>
      <c r="C1542" t="s">
        <v>1238</v>
      </c>
      <c r="D1542" t="s">
        <v>18</v>
      </c>
      <c r="E1542" t="s">
        <v>994</v>
      </c>
      <c r="F1542" t="s">
        <v>4479</v>
      </c>
      <c r="G1542" s="6">
        <v>15662.4</v>
      </c>
      <c r="H1542" s="3">
        <v>70.820652173913032</v>
      </c>
    </row>
    <row r="1543" spans="2:8" x14ac:dyDescent="0.25">
      <c r="B1543" t="s">
        <v>8</v>
      </c>
      <c r="C1543" t="s">
        <v>2319</v>
      </c>
      <c r="D1543" t="s">
        <v>27</v>
      </c>
      <c r="E1543" t="s">
        <v>2320</v>
      </c>
      <c r="F1543" t="s">
        <v>4479</v>
      </c>
      <c r="G1543" s="6">
        <v>15574.6</v>
      </c>
      <c r="H1543" s="3">
        <v>678.45</v>
      </c>
    </row>
    <row r="1544" spans="2:8" x14ac:dyDescent="0.25">
      <c r="B1544" t="s">
        <v>8</v>
      </c>
      <c r="C1544" t="s">
        <v>2308</v>
      </c>
      <c r="D1544" t="s">
        <v>36</v>
      </c>
      <c r="E1544" t="s">
        <v>172</v>
      </c>
      <c r="F1544">
        <v>100</v>
      </c>
      <c r="G1544" s="6">
        <v>15500</v>
      </c>
      <c r="H1544" s="3">
        <v>103.21</v>
      </c>
    </row>
    <row r="1545" spans="2:8" x14ac:dyDescent="0.25">
      <c r="B1545" t="s">
        <v>8</v>
      </c>
      <c r="C1545" t="s">
        <v>1422</v>
      </c>
      <c r="D1545" t="s">
        <v>18</v>
      </c>
      <c r="E1545" t="s">
        <v>523</v>
      </c>
      <c r="F1545">
        <v>100</v>
      </c>
      <c r="G1545" s="6">
        <v>15500</v>
      </c>
      <c r="H1545" s="3">
        <v>90.35</v>
      </c>
    </row>
    <row r="1546" spans="2:8" x14ac:dyDescent="0.25">
      <c r="B1546" t="s">
        <v>8</v>
      </c>
      <c r="C1546" t="s">
        <v>1384</v>
      </c>
      <c r="D1546" t="s">
        <v>18</v>
      </c>
      <c r="E1546" t="s">
        <v>523</v>
      </c>
      <c r="F1546" t="s">
        <v>4479</v>
      </c>
      <c r="G1546" s="6">
        <v>15331.85</v>
      </c>
      <c r="H1546" s="3">
        <v>1022.11</v>
      </c>
    </row>
    <row r="1547" spans="2:8" x14ac:dyDescent="0.25">
      <c r="B1547" t="s">
        <v>8</v>
      </c>
      <c r="C1547" t="s">
        <v>2876</v>
      </c>
      <c r="D1547" t="s">
        <v>45</v>
      </c>
      <c r="E1547" t="s">
        <v>502</v>
      </c>
      <c r="F1547" t="s">
        <v>4479</v>
      </c>
      <c r="G1547" s="6">
        <v>15219.45</v>
      </c>
      <c r="H1547" s="3">
        <v>1014.63</v>
      </c>
    </row>
    <row r="1548" spans="2:8" x14ac:dyDescent="0.25">
      <c r="B1548" t="s">
        <v>8</v>
      </c>
      <c r="C1548" t="s">
        <v>2926</v>
      </c>
      <c r="D1548" t="s">
        <v>18</v>
      </c>
      <c r="E1548" t="s">
        <v>2925</v>
      </c>
      <c r="F1548" t="s">
        <v>4479</v>
      </c>
      <c r="G1548" s="6">
        <v>15165.470000000001</v>
      </c>
      <c r="H1548" s="3">
        <v>800.79033333333336</v>
      </c>
    </row>
    <row r="1549" spans="2:8" x14ac:dyDescent="0.25">
      <c r="B1549" t="s">
        <v>8</v>
      </c>
      <c r="C1549" t="s">
        <v>4238</v>
      </c>
      <c r="D1549" t="s">
        <v>25</v>
      </c>
      <c r="E1549" t="s">
        <v>4239</v>
      </c>
      <c r="F1549">
        <v>838</v>
      </c>
      <c r="G1549" s="6">
        <v>15084</v>
      </c>
      <c r="H1549" s="3">
        <v>581.82111111111101</v>
      </c>
    </row>
    <row r="1550" spans="2:8" x14ac:dyDescent="0.25">
      <c r="B1550" t="s">
        <v>8</v>
      </c>
      <c r="C1550" t="s">
        <v>3330</v>
      </c>
      <c r="D1550" t="s">
        <v>45</v>
      </c>
      <c r="E1550" t="s">
        <v>3331</v>
      </c>
      <c r="F1550" t="s">
        <v>4479</v>
      </c>
      <c r="G1550" s="6">
        <v>15065.300000000001</v>
      </c>
      <c r="H1550" s="3">
        <v>98.42</v>
      </c>
    </row>
    <row r="1551" spans="2:8" x14ac:dyDescent="0.25">
      <c r="B1551" t="s">
        <v>8</v>
      </c>
      <c r="C1551" t="s">
        <v>1402</v>
      </c>
      <c r="D1551" t="s">
        <v>31</v>
      </c>
      <c r="E1551" t="s">
        <v>1403</v>
      </c>
      <c r="F1551" t="s">
        <v>4479</v>
      </c>
      <c r="G1551" s="6">
        <v>15040.5</v>
      </c>
      <c r="H1551" s="3">
        <v>1002.7</v>
      </c>
    </row>
    <row r="1552" spans="2:8" x14ac:dyDescent="0.25">
      <c r="B1552" t="s">
        <v>8</v>
      </c>
      <c r="C1552" t="s">
        <v>4057</v>
      </c>
      <c r="D1552" t="s">
        <v>25</v>
      </c>
      <c r="E1552" t="s">
        <v>4058</v>
      </c>
      <c r="F1552">
        <v>1000</v>
      </c>
      <c r="G1552" s="6">
        <v>15000</v>
      </c>
      <c r="H1552" s="3">
        <v>1003.74</v>
      </c>
    </row>
    <row r="1553" spans="2:8" x14ac:dyDescent="0.25">
      <c r="B1553" t="s">
        <v>8</v>
      </c>
      <c r="C1553" t="s">
        <v>4155</v>
      </c>
      <c r="D1553" t="s">
        <v>45</v>
      </c>
      <c r="E1553" t="s">
        <v>807</v>
      </c>
      <c r="F1553">
        <v>100</v>
      </c>
      <c r="G1553" s="6">
        <v>15000</v>
      </c>
      <c r="H1553" s="3">
        <v>89.925000000000011</v>
      </c>
    </row>
    <row r="1554" spans="2:8" x14ac:dyDescent="0.25">
      <c r="B1554" t="s">
        <v>8</v>
      </c>
      <c r="C1554" t="s">
        <v>1426</v>
      </c>
      <c r="D1554" t="s">
        <v>45</v>
      </c>
      <c r="E1554" t="s">
        <v>1427</v>
      </c>
      <c r="F1554">
        <v>100</v>
      </c>
      <c r="G1554" s="6">
        <v>15000</v>
      </c>
      <c r="H1554" s="3">
        <v>60.120000000000005</v>
      </c>
    </row>
    <row r="1555" spans="2:8" x14ac:dyDescent="0.25">
      <c r="B1555" t="s">
        <v>8</v>
      </c>
      <c r="C1555" t="s">
        <v>1336</v>
      </c>
      <c r="D1555" t="s">
        <v>46</v>
      </c>
      <c r="E1555" t="s">
        <v>1337</v>
      </c>
      <c r="F1555">
        <v>1000</v>
      </c>
      <c r="G1555" s="6">
        <v>15000</v>
      </c>
      <c r="H1555" s="3">
        <v>988.16499999999996</v>
      </c>
    </row>
    <row r="1556" spans="2:8" x14ac:dyDescent="0.25">
      <c r="B1556" t="s">
        <v>8</v>
      </c>
      <c r="C1556" t="s">
        <v>3115</v>
      </c>
      <c r="D1556" t="s">
        <v>20</v>
      </c>
      <c r="E1556" t="s">
        <v>3116</v>
      </c>
      <c r="F1556">
        <v>1000</v>
      </c>
      <c r="G1556" s="6">
        <v>15000</v>
      </c>
      <c r="H1556" s="3">
        <v>988.78000000000009</v>
      </c>
    </row>
    <row r="1557" spans="2:8" x14ac:dyDescent="0.25">
      <c r="B1557" t="s">
        <v>8</v>
      </c>
      <c r="C1557" t="s">
        <v>564</v>
      </c>
      <c r="D1557" t="s">
        <v>24</v>
      </c>
      <c r="E1557" t="s">
        <v>240</v>
      </c>
      <c r="F1557">
        <v>1000</v>
      </c>
      <c r="G1557" s="6">
        <v>15000</v>
      </c>
      <c r="H1557" s="3">
        <v>1000.1466666666668</v>
      </c>
    </row>
    <row r="1558" spans="2:8" x14ac:dyDescent="0.25">
      <c r="B1558" t="s">
        <v>8</v>
      </c>
      <c r="C1558" t="s">
        <v>4812</v>
      </c>
      <c r="D1558" t="s">
        <v>24</v>
      </c>
      <c r="E1558" t="s">
        <v>4813</v>
      </c>
      <c r="F1558">
        <v>1000</v>
      </c>
      <c r="G1558" s="6">
        <v>15000</v>
      </c>
      <c r="H1558" s="3">
        <v>985.37</v>
      </c>
    </row>
    <row r="1559" spans="2:8" x14ac:dyDescent="0.25">
      <c r="B1559" t="s">
        <v>8</v>
      </c>
      <c r="C1559" t="s">
        <v>4631</v>
      </c>
      <c r="D1559" t="s">
        <v>31</v>
      </c>
      <c r="E1559" t="s">
        <v>4630</v>
      </c>
      <c r="F1559">
        <v>1000</v>
      </c>
      <c r="G1559" s="6">
        <v>15000</v>
      </c>
      <c r="H1559" s="3">
        <v>981.84</v>
      </c>
    </row>
    <row r="1560" spans="2:8" x14ac:dyDescent="0.25">
      <c r="B1560" t="s">
        <v>8</v>
      </c>
      <c r="C1560" t="s">
        <v>3243</v>
      </c>
      <c r="D1560" t="s">
        <v>36</v>
      </c>
      <c r="E1560" t="s">
        <v>503</v>
      </c>
      <c r="F1560">
        <v>1000</v>
      </c>
      <c r="G1560" s="6">
        <v>15000</v>
      </c>
      <c r="H1560" s="3">
        <v>982.70333333333338</v>
      </c>
    </row>
    <row r="1561" spans="2:8" x14ac:dyDescent="0.25">
      <c r="B1561" t="s">
        <v>8</v>
      </c>
      <c r="C1561" t="s">
        <v>4050</v>
      </c>
      <c r="D1561" t="s">
        <v>36</v>
      </c>
      <c r="E1561" t="s">
        <v>895</v>
      </c>
      <c r="F1561">
        <v>100</v>
      </c>
      <c r="G1561" s="6">
        <v>15000</v>
      </c>
      <c r="H1561" s="3">
        <v>100.14</v>
      </c>
    </row>
    <row r="1562" spans="2:8" x14ac:dyDescent="0.25">
      <c r="B1562" t="s">
        <v>8</v>
      </c>
      <c r="C1562" t="s">
        <v>4814</v>
      </c>
      <c r="D1562" t="s">
        <v>24</v>
      </c>
      <c r="E1562" t="s">
        <v>4815</v>
      </c>
      <c r="F1562">
        <v>1000</v>
      </c>
      <c r="G1562" s="6">
        <v>15000</v>
      </c>
      <c r="H1562" s="3">
        <v>974.67</v>
      </c>
    </row>
    <row r="1563" spans="2:8" x14ac:dyDescent="0.25">
      <c r="B1563" t="s">
        <v>8</v>
      </c>
      <c r="C1563" t="s">
        <v>1437</v>
      </c>
      <c r="D1563" t="s">
        <v>36</v>
      </c>
      <c r="E1563" t="s">
        <v>1438</v>
      </c>
      <c r="F1563">
        <v>1000</v>
      </c>
      <c r="G1563" s="6">
        <v>15000</v>
      </c>
      <c r="H1563" s="3">
        <v>1021.31</v>
      </c>
    </row>
    <row r="1564" spans="2:8" x14ac:dyDescent="0.25">
      <c r="B1564" t="s">
        <v>8</v>
      </c>
      <c r="C1564" t="s">
        <v>2533</v>
      </c>
      <c r="D1564" t="s">
        <v>25</v>
      </c>
      <c r="E1564" t="s">
        <v>1370</v>
      </c>
      <c r="F1564">
        <v>1000</v>
      </c>
      <c r="G1564" s="6">
        <v>15000</v>
      </c>
      <c r="H1564" s="3">
        <v>902.03499999999985</v>
      </c>
    </row>
    <row r="1565" spans="2:8" x14ac:dyDescent="0.25">
      <c r="B1565" t="s">
        <v>8</v>
      </c>
      <c r="C1565" t="s">
        <v>2734</v>
      </c>
      <c r="D1565" t="s">
        <v>24</v>
      </c>
      <c r="E1565" t="s">
        <v>2735</v>
      </c>
      <c r="F1565">
        <v>1000</v>
      </c>
      <c r="G1565" s="6">
        <v>15000</v>
      </c>
      <c r="H1565" s="3">
        <v>974.54499999999996</v>
      </c>
    </row>
    <row r="1566" spans="2:8" x14ac:dyDescent="0.25">
      <c r="B1566" t="s">
        <v>8</v>
      </c>
      <c r="C1566" t="s">
        <v>2976</v>
      </c>
      <c r="D1566" t="s">
        <v>24</v>
      </c>
      <c r="E1566" t="s">
        <v>2975</v>
      </c>
      <c r="F1566">
        <v>1000</v>
      </c>
      <c r="G1566" s="6">
        <v>15000</v>
      </c>
      <c r="H1566" s="3">
        <v>891.30318181818177</v>
      </c>
    </row>
    <row r="1567" spans="2:8" x14ac:dyDescent="0.25">
      <c r="B1567" t="s">
        <v>8</v>
      </c>
      <c r="C1567" t="s">
        <v>4739</v>
      </c>
      <c r="D1567" t="s">
        <v>24</v>
      </c>
      <c r="E1567" t="s">
        <v>4738</v>
      </c>
      <c r="F1567">
        <v>1000</v>
      </c>
      <c r="G1567" s="6">
        <v>15000</v>
      </c>
      <c r="H1567" s="3">
        <v>1004.8199999999999</v>
      </c>
    </row>
    <row r="1568" spans="2:8" x14ac:dyDescent="0.25">
      <c r="B1568" t="s">
        <v>8</v>
      </c>
      <c r="C1568" t="s">
        <v>2859</v>
      </c>
      <c r="D1568" t="s">
        <v>24</v>
      </c>
      <c r="E1568" t="s">
        <v>930</v>
      </c>
      <c r="F1568">
        <v>1000</v>
      </c>
      <c r="G1568" s="6">
        <v>15000</v>
      </c>
      <c r="H1568" s="3">
        <v>998.78000000000009</v>
      </c>
    </row>
    <row r="1569" spans="2:8" x14ac:dyDescent="0.25">
      <c r="B1569" t="s">
        <v>8</v>
      </c>
      <c r="C1569" t="s">
        <v>4142</v>
      </c>
      <c r="D1569" t="s">
        <v>24</v>
      </c>
      <c r="E1569" t="s">
        <v>4143</v>
      </c>
      <c r="F1569">
        <v>1000</v>
      </c>
      <c r="G1569" s="6">
        <v>15000</v>
      </c>
      <c r="H1569" s="3">
        <v>922.48</v>
      </c>
    </row>
    <row r="1570" spans="2:8" x14ac:dyDescent="0.25">
      <c r="B1570" t="s">
        <v>8</v>
      </c>
      <c r="C1570" t="s">
        <v>2310</v>
      </c>
      <c r="D1570" t="s">
        <v>45</v>
      </c>
      <c r="E1570" t="s">
        <v>888</v>
      </c>
      <c r="F1570">
        <v>100</v>
      </c>
      <c r="G1570" s="6">
        <v>15000</v>
      </c>
      <c r="H1570" s="3">
        <v>100.3</v>
      </c>
    </row>
    <row r="1571" spans="2:8" x14ac:dyDescent="0.25">
      <c r="B1571" t="s">
        <v>8</v>
      </c>
      <c r="C1571" t="s">
        <v>3119</v>
      </c>
      <c r="D1571" t="s">
        <v>18</v>
      </c>
      <c r="E1571" t="s">
        <v>3120</v>
      </c>
      <c r="F1571">
        <v>1000</v>
      </c>
      <c r="G1571" s="6">
        <v>15000</v>
      </c>
      <c r="H1571" s="3">
        <v>963.58</v>
      </c>
    </row>
    <row r="1572" spans="2:8" x14ac:dyDescent="0.25">
      <c r="B1572" t="s">
        <v>8</v>
      </c>
      <c r="C1572" t="s">
        <v>2311</v>
      </c>
      <c r="D1572" t="s">
        <v>45</v>
      </c>
      <c r="E1572" t="s">
        <v>2312</v>
      </c>
      <c r="F1572">
        <v>1000</v>
      </c>
      <c r="G1572" s="6">
        <v>15000</v>
      </c>
      <c r="H1572" s="3">
        <v>959.45999999999992</v>
      </c>
    </row>
    <row r="1573" spans="2:8" x14ac:dyDescent="0.25">
      <c r="B1573" t="s">
        <v>8</v>
      </c>
      <c r="C1573" t="s">
        <v>3759</v>
      </c>
      <c r="D1573" t="s">
        <v>46</v>
      </c>
      <c r="E1573" t="s">
        <v>3758</v>
      </c>
      <c r="F1573">
        <v>100</v>
      </c>
      <c r="G1573" s="6">
        <v>15000</v>
      </c>
      <c r="H1573" s="3">
        <v>88.7</v>
      </c>
    </row>
    <row r="1574" spans="2:8" x14ac:dyDescent="0.25">
      <c r="B1574" t="s">
        <v>8</v>
      </c>
      <c r="C1574" t="s">
        <v>1002</v>
      </c>
      <c r="D1574" t="s">
        <v>45</v>
      </c>
      <c r="E1574" t="s">
        <v>470</v>
      </c>
      <c r="F1574">
        <v>1000</v>
      </c>
      <c r="G1574" s="6">
        <v>15000</v>
      </c>
      <c r="H1574" s="3">
        <v>1035.5900000000001</v>
      </c>
    </row>
    <row r="1575" spans="2:8" x14ac:dyDescent="0.25">
      <c r="B1575" t="s">
        <v>8</v>
      </c>
      <c r="C1575" t="s">
        <v>951</v>
      </c>
      <c r="D1575" t="s">
        <v>18</v>
      </c>
      <c r="E1575" t="s">
        <v>952</v>
      </c>
      <c r="F1575">
        <v>1000</v>
      </c>
      <c r="G1575" s="6">
        <v>15000</v>
      </c>
      <c r="H1575" s="3">
        <v>974.21450000000004</v>
      </c>
    </row>
    <row r="1576" spans="2:8" x14ac:dyDescent="0.25">
      <c r="B1576" t="s">
        <v>8</v>
      </c>
      <c r="C1576" t="s">
        <v>4151</v>
      </c>
      <c r="D1576" t="s">
        <v>16</v>
      </c>
      <c r="E1576" t="s">
        <v>855</v>
      </c>
      <c r="F1576">
        <v>100</v>
      </c>
      <c r="G1576" s="6">
        <v>15000</v>
      </c>
      <c r="H1576" s="3">
        <v>93.715000000000003</v>
      </c>
    </row>
    <row r="1577" spans="2:8" x14ac:dyDescent="0.25">
      <c r="B1577" t="s">
        <v>8</v>
      </c>
      <c r="C1577" t="s">
        <v>4488</v>
      </c>
      <c r="D1577" t="s">
        <v>24</v>
      </c>
      <c r="E1577" t="s">
        <v>36</v>
      </c>
      <c r="F1577">
        <v>1000</v>
      </c>
      <c r="G1577" s="6">
        <v>15000</v>
      </c>
      <c r="H1577" s="3">
        <v>1006.9033333333333</v>
      </c>
    </row>
    <row r="1578" spans="2:8" x14ac:dyDescent="0.25">
      <c r="B1578" t="s">
        <v>8</v>
      </c>
      <c r="C1578" t="s">
        <v>4055</v>
      </c>
      <c r="D1578" t="s">
        <v>45</v>
      </c>
      <c r="E1578" t="s">
        <v>4056</v>
      </c>
      <c r="F1578">
        <v>1000</v>
      </c>
      <c r="G1578" s="6">
        <v>15000</v>
      </c>
      <c r="H1578" s="3">
        <v>963.64</v>
      </c>
    </row>
    <row r="1579" spans="2:8" x14ac:dyDescent="0.25">
      <c r="B1579" t="s">
        <v>8</v>
      </c>
      <c r="C1579" t="s">
        <v>4037</v>
      </c>
      <c r="D1579" t="s">
        <v>20</v>
      </c>
      <c r="E1579" t="s">
        <v>4038</v>
      </c>
      <c r="F1579">
        <v>1000</v>
      </c>
      <c r="G1579" s="6">
        <v>15000</v>
      </c>
      <c r="H1579" s="3">
        <v>936.44</v>
      </c>
    </row>
    <row r="1580" spans="2:8" x14ac:dyDescent="0.25">
      <c r="B1580" t="s">
        <v>8</v>
      </c>
      <c r="C1580" t="s">
        <v>4054</v>
      </c>
      <c r="D1580" t="s">
        <v>45</v>
      </c>
      <c r="E1580" t="s">
        <v>3832</v>
      </c>
      <c r="F1580">
        <v>100</v>
      </c>
      <c r="G1580" s="6">
        <v>15000</v>
      </c>
      <c r="H1580" s="3">
        <v>99.64</v>
      </c>
    </row>
    <row r="1581" spans="2:8" x14ac:dyDescent="0.25">
      <c r="B1581" t="s">
        <v>8</v>
      </c>
      <c r="C1581" t="s">
        <v>4816</v>
      </c>
      <c r="D1581" t="s">
        <v>18</v>
      </c>
      <c r="E1581" t="s">
        <v>4817</v>
      </c>
      <c r="F1581">
        <v>100</v>
      </c>
      <c r="G1581" s="6">
        <v>15000</v>
      </c>
      <c r="H1581" s="3">
        <v>39.020000000000003</v>
      </c>
    </row>
    <row r="1582" spans="2:8" x14ac:dyDescent="0.25">
      <c r="B1582" t="s">
        <v>8</v>
      </c>
      <c r="C1582" t="s">
        <v>4042</v>
      </c>
      <c r="D1582" t="s">
        <v>36</v>
      </c>
      <c r="E1582" t="s">
        <v>4043</v>
      </c>
      <c r="F1582">
        <v>100</v>
      </c>
      <c r="G1582" s="6">
        <v>15000</v>
      </c>
      <c r="H1582" s="3">
        <v>97.84</v>
      </c>
    </row>
    <row r="1583" spans="2:8" x14ac:dyDescent="0.25">
      <c r="B1583" t="s">
        <v>8</v>
      </c>
      <c r="C1583" t="s">
        <v>1394</v>
      </c>
      <c r="D1583" t="s">
        <v>24</v>
      </c>
      <c r="E1583" t="s">
        <v>316</v>
      </c>
      <c r="F1583">
        <v>1000</v>
      </c>
      <c r="G1583" s="6">
        <v>15000</v>
      </c>
      <c r="H1583" s="3">
        <v>996.17</v>
      </c>
    </row>
    <row r="1584" spans="2:8" x14ac:dyDescent="0.25">
      <c r="B1584" t="s">
        <v>8</v>
      </c>
      <c r="C1584" t="s">
        <v>4568</v>
      </c>
      <c r="D1584" t="s">
        <v>36</v>
      </c>
      <c r="E1584" t="s">
        <v>1148</v>
      </c>
      <c r="F1584">
        <v>100</v>
      </c>
      <c r="G1584" s="6">
        <v>15000</v>
      </c>
      <c r="H1584" s="3">
        <v>96.24</v>
      </c>
    </row>
    <row r="1585" spans="2:8" x14ac:dyDescent="0.25">
      <c r="B1585" t="s">
        <v>8</v>
      </c>
      <c r="C1585" t="s">
        <v>353</v>
      </c>
      <c r="D1585" t="s">
        <v>45</v>
      </c>
      <c r="E1585" t="s">
        <v>354</v>
      </c>
      <c r="F1585">
        <v>1000</v>
      </c>
      <c r="G1585" s="6">
        <v>15000</v>
      </c>
      <c r="H1585" s="3">
        <v>999.51</v>
      </c>
    </row>
    <row r="1586" spans="2:8" x14ac:dyDescent="0.25">
      <c r="B1586" t="s">
        <v>8</v>
      </c>
      <c r="C1586" t="s">
        <v>4520</v>
      </c>
      <c r="D1586" t="s">
        <v>45</v>
      </c>
      <c r="E1586" t="s">
        <v>122</v>
      </c>
      <c r="F1586">
        <v>100</v>
      </c>
      <c r="G1586" s="6">
        <v>15000</v>
      </c>
      <c r="H1586" s="3">
        <v>99.3</v>
      </c>
    </row>
    <row r="1587" spans="2:8" x14ac:dyDescent="0.25">
      <c r="B1587" t="s">
        <v>8</v>
      </c>
      <c r="C1587" t="s">
        <v>4818</v>
      </c>
      <c r="D1587" t="s">
        <v>30</v>
      </c>
      <c r="E1587" t="s">
        <v>4819</v>
      </c>
      <c r="F1587">
        <v>1000</v>
      </c>
      <c r="G1587" s="6">
        <v>15000</v>
      </c>
      <c r="H1587" s="3">
        <v>965.87333333333333</v>
      </c>
    </row>
    <row r="1588" spans="2:8" x14ac:dyDescent="0.25">
      <c r="B1588" t="s">
        <v>8</v>
      </c>
      <c r="C1588" t="s">
        <v>4052</v>
      </c>
      <c r="D1588" t="s">
        <v>33</v>
      </c>
      <c r="E1588" t="s">
        <v>4053</v>
      </c>
      <c r="F1588">
        <v>1000</v>
      </c>
      <c r="G1588" s="6">
        <v>15000</v>
      </c>
      <c r="H1588" s="3">
        <v>1085</v>
      </c>
    </row>
    <row r="1589" spans="2:8" x14ac:dyDescent="0.25">
      <c r="B1589" t="s">
        <v>8</v>
      </c>
      <c r="C1589" t="s">
        <v>4041</v>
      </c>
      <c r="D1589" t="s">
        <v>24</v>
      </c>
      <c r="E1589" t="s">
        <v>824</v>
      </c>
      <c r="F1589">
        <v>1000</v>
      </c>
      <c r="G1589" s="6">
        <v>15000</v>
      </c>
      <c r="H1589" s="3">
        <v>1012.98</v>
      </c>
    </row>
    <row r="1590" spans="2:8" x14ac:dyDescent="0.25">
      <c r="B1590" t="s">
        <v>8</v>
      </c>
      <c r="C1590" t="s">
        <v>2878</v>
      </c>
      <c r="D1590" t="s">
        <v>36</v>
      </c>
      <c r="E1590" t="s">
        <v>1530</v>
      </c>
      <c r="F1590">
        <v>100</v>
      </c>
      <c r="G1590" s="6">
        <v>15000</v>
      </c>
      <c r="H1590" s="3">
        <v>92.09</v>
      </c>
    </row>
    <row r="1591" spans="2:8" x14ac:dyDescent="0.25">
      <c r="B1591" t="s">
        <v>8</v>
      </c>
      <c r="C1591" t="s">
        <v>2450</v>
      </c>
      <c r="D1591" t="s">
        <v>30</v>
      </c>
      <c r="E1591" t="s">
        <v>249</v>
      </c>
      <c r="F1591">
        <v>1000</v>
      </c>
      <c r="G1591" s="6">
        <v>15000</v>
      </c>
      <c r="H1591" s="3">
        <v>1032.79</v>
      </c>
    </row>
    <row r="1592" spans="2:8" x14ac:dyDescent="0.25">
      <c r="B1592" t="s">
        <v>8</v>
      </c>
      <c r="C1592" t="s">
        <v>1080</v>
      </c>
      <c r="D1592" t="s">
        <v>24</v>
      </c>
      <c r="E1592" t="s">
        <v>249</v>
      </c>
      <c r="F1592">
        <v>1000</v>
      </c>
      <c r="G1592" s="6">
        <v>15000</v>
      </c>
      <c r="H1592" s="3">
        <v>1013.2900000000001</v>
      </c>
    </row>
    <row r="1593" spans="2:8" x14ac:dyDescent="0.25">
      <c r="B1593" t="s">
        <v>8</v>
      </c>
      <c r="C1593" t="s">
        <v>2354</v>
      </c>
      <c r="D1593" t="s">
        <v>24</v>
      </c>
      <c r="E1593" t="s">
        <v>1419</v>
      </c>
      <c r="F1593">
        <v>1000</v>
      </c>
      <c r="G1593" s="6">
        <v>15000</v>
      </c>
      <c r="H1593" s="3">
        <v>1030.875</v>
      </c>
    </row>
    <row r="1594" spans="2:8" x14ac:dyDescent="0.25">
      <c r="B1594" t="s">
        <v>8</v>
      </c>
      <c r="C1594" t="s">
        <v>1122</v>
      </c>
      <c r="D1594" t="s">
        <v>18</v>
      </c>
      <c r="E1594" t="s">
        <v>1123</v>
      </c>
      <c r="F1594">
        <v>100</v>
      </c>
      <c r="G1594" s="6">
        <v>15000</v>
      </c>
      <c r="H1594" s="3">
        <v>95.651111111111106</v>
      </c>
    </row>
    <row r="1595" spans="2:8" x14ac:dyDescent="0.25">
      <c r="B1595" t="s">
        <v>8</v>
      </c>
      <c r="C1595" t="s">
        <v>2813</v>
      </c>
      <c r="D1595" t="s">
        <v>17</v>
      </c>
      <c r="E1595" t="s">
        <v>2812</v>
      </c>
      <c r="F1595">
        <v>100</v>
      </c>
      <c r="G1595" s="6">
        <v>15000</v>
      </c>
      <c r="H1595" s="3">
        <v>101.52</v>
      </c>
    </row>
    <row r="1596" spans="2:8" x14ac:dyDescent="0.25">
      <c r="B1596" t="s">
        <v>8</v>
      </c>
      <c r="C1596" t="s">
        <v>3117</v>
      </c>
      <c r="D1596" t="s">
        <v>36</v>
      </c>
      <c r="E1596" t="s">
        <v>150</v>
      </c>
      <c r="F1596">
        <v>100</v>
      </c>
      <c r="G1596" s="6">
        <v>15000</v>
      </c>
      <c r="H1596" s="3">
        <v>93.677333333333337</v>
      </c>
    </row>
    <row r="1597" spans="2:8" x14ac:dyDescent="0.25">
      <c r="B1597" t="s">
        <v>8</v>
      </c>
      <c r="C1597" t="s">
        <v>3113</v>
      </c>
      <c r="D1597" t="s">
        <v>17</v>
      </c>
      <c r="E1597" t="s">
        <v>3114</v>
      </c>
      <c r="F1597">
        <v>100</v>
      </c>
      <c r="G1597" s="6">
        <v>15000</v>
      </c>
      <c r="H1597" s="3">
        <v>99.77</v>
      </c>
    </row>
    <row r="1598" spans="2:8" x14ac:dyDescent="0.25">
      <c r="B1598" t="s">
        <v>8</v>
      </c>
      <c r="C1598" t="s">
        <v>3121</v>
      </c>
      <c r="D1598" t="s">
        <v>24</v>
      </c>
      <c r="F1598">
        <v>1000</v>
      </c>
      <c r="G1598" s="6">
        <v>15000</v>
      </c>
      <c r="H1598" s="3">
        <v>1004.42</v>
      </c>
    </row>
    <row r="1599" spans="2:8" x14ac:dyDescent="0.25">
      <c r="B1599" t="s">
        <v>8</v>
      </c>
      <c r="C1599" t="s">
        <v>2635</v>
      </c>
      <c r="D1599" t="s">
        <v>17</v>
      </c>
      <c r="E1599" t="s">
        <v>2634</v>
      </c>
      <c r="F1599">
        <v>100</v>
      </c>
      <c r="G1599" s="6">
        <v>15000</v>
      </c>
      <c r="H1599" s="3">
        <v>94.97</v>
      </c>
    </row>
    <row r="1600" spans="2:8" x14ac:dyDescent="0.25">
      <c r="B1600" t="s">
        <v>8</v>
      </c>
      <c r="C1600" t="s">
        <v>3209</v>
      </c>
      <c r="D1600" t="s">
        <v>24</v>
      </c>
      <c r="E1600" t="s">
        <v>3210</v>
      </c>
      <c r="F1600">
        <v>1000</v>
      </c>
      <c r="G1600" s="6">
        <v>15000</v>
      </c>
      <c r="H1600" s="3">
        <v>1018.99</v>
      </c>
    </row>
    <row r="1601" spans="2:8" x14ac:dyDescent="0.25">
      <c r="B1601" t="s">
        <v>8</v>
      </c>
      <c r="C1601" t="s">
        <v>4059</v>
      </c>
      <c r="D1601" t="s">
        <v>46</v>
      </c>
      <c r="E1601" t="s">
        <v>336</v>
      </c>
      <c r="F1601">
        <v>100</v>
      </c>
      <c r="G1601" s="6">
        <v>14900</v>
      </c>
      <c r="H1601" s="3">
        <v>98.81256880733946</v>
      </c>
    </row>
    <row r="1602" spans="2:8" x14ac:dyDescent="0.25">
      <c r="B1602" t="s">
        <v>8</v>
      </c>
      <c r="C1602" t="s">
        <v>1010</v>
      </c>
      <c r="D1602" t="s">
        <v>18</v>
      </c>
      <c r="E1602" t="s">
        <v>1011</v>
      </c>
      <c r="F1602">
        <v>100</v>
      </c>
      <c r="G1602" s="6">
        <v>14900</v>
      </c>
      <c r="H1602" s="3">
        <v>98.504999999999995</v>
      </c>
    </row>
    <row r="1603" spans="2:8" x14ac:dyDescent="0.25">
      <c r="B1603" t="s">
        <v>8</v>
      </c>
      <c r="C1603" t="s">
        <v>2374</v>
      </c>
      <c r="D1603" t="s">
        <v>45</v>
      </c>
      <c r="E1603" t="s">
        <v>1447</v>
      </c>
      <c r="F1603">
        <v>100</v>
      </c>
      <c r="G1603" s="6">
        <v>14900</v>
      </c>
      <c r="H1603" s="3">
        <v>96.586666666666659</v>
      </c>
    </row>
    <row r="1604" spans="2:8" x14ac:dyDescent="0.25">
      <c r="B1604" t="s">
        <v>8</v>
      </c>
      <c r="C1604" t="s">
        <v>2313</v>
      </c>
      <c r="D1604" t="s">
        <v>26</v>
      </c>
      <c r="E1604" t="s">
        <v>607</v>
      </c>
      <c r="F1604" t="s">
        <v>4479</v>
      </c>
      <c r="G1604" s="6">
        <v>14884.05</v>
      </c>
      <c r="H1604" s="3">
        <v>992.27</v>
      </c>
    </row>
    <row r="1605" spans="2:8" x14ac:dyDescent="0.25">
      <c r="B1605" t="s">
        <v>8</v>
      </c>
      <c r="C1605" t="s">
        <v>1283</v>
      </c>
      <c r="D1605" t="s">
        <v>17</v>
      </c>
      <c r="E1605" t="s">
        <v>1284</v>
      </c>
      <c r="F1605">
        <v>100</v>
      </c>
      <c r="G1605" s="6">
        <v>14800</v>
      </c>
      <c r="H1605" s="3">
        <v>96.42</v>
      </c>
    </row>
    <row r="1606" spans="2:8" x14ac:dyDescent="0.25">
      <c r="B1606" t="s">
        <v>8</v>
      </c>
      <c r="C1606" t="s">
        <v>3623</v>
      </c>
      <c r="D1606" t="s">
        <v>47</v>
      </c>
      <c r="E1606" t="s">
        <v>3622</v>
      </c>
      <c r="F1606" t="s">
        <v>4479</v>
      </c>
      <c r="G1606" s="6">
        <v>14697</v>
      </c>
      <c r="H1606" s="3">
        <v>979.8</v>
      </c>
    </row>
    <row r="1607" spans="2:8" x14ac:dyDescent="0.25">
      <c r="B1607" t="s">
        <v>8</v>
      </c>
      <c r="C1607" t="s">
        <v>1216</v>
      </c>
      <c r="D1607" t="s">
        <v>33</v>
      </c>
      <c r="E1607" t="s">
        <v>1217</v>
      </c>
      <c r="F1607" t="s">
        <v>4479</v>
      </c>
      <c r="G1607" s="6">
        <v>14312</v>
      </c>
      <c r="H1607" s="3">
        <v>22.018461538461537</v>
      </c>
    </row>
    <row r="1608" spans="2:8" x14ac:dyDescent="0.25">
      <c r="B1608" t="s">
        <v>8</v>
      </c>
      <c r="C1608" t="s">
        <v>4068</v>
      </c>
      <c r="D1608" t="s">
        <v>17</v>
      </c>
      <c r="E1608" t="s">
        <v>4069</v>
      </c>
      <c r="F1608" t="s">
        <v>4479</v>
      </c>
      <c r="G1608" s="6">
        <v>14266.86</v>
      </c>
      <c r="H1608" s="3">
        <v>63.596666666666657</v>
      </c>
    </row>
    <row r="1609" spans="2:8" x14ac:dyDescent="0.25">
      <c r="B1609" t="s">
        <v>8</v>
      </c>
      <c r="C1609" t="s">
        <v>898</v>
      </c>
      <c r="D1609" t="s">
        <v>18</v>
      </c>
      <c r="E1609" t="s">
        <v>316</v>
      </c>
      <c r="F1609">
        <v>100</v>
      </c>
      <c r="G1609" s="6">
        <v>14200</v>
      </c>
      <c r="H1609" s="3">
        <v>98.269285714285729</v>
      </c>
    </row>
    <row r="1610" spans="2:8" x14ac:dyDescent="0.25">
      <c r="B1610" t="s">
        <v>8</v>
      </c>
      <c r="C1610" t="s">
        <v>2736</v>
      </c>
      <c r="D1610" t="s">
        <v>33</v>
      </c>
      <c r="E1610" t="s">
        <v>2737</v>
      </c>
      <c r="F1610">
        <v>100</v>
      </c>
      <c r="G1610" s="6">
        <v>14200</v>
      </c>
      <c r="H1610" s="3">
        <v>94.066666666666663</v>
      </c>
    </row>
    <row r="1611" spans="2:8" x14ac:dyDescent="0.25">
      <c r="B1611" t="s">
        <v>8</v>
      </c>
      <c r="C1611" t="s">
        <v>4080</v>
      </c>
      <c r="D1611" t="s">
        <v>17</v>
      </c>
      <c r="E1611" t="s">
        <v>4081</v>
      </c>
      <c r="F1611">
        <v>100</v>
      </c>
      <c r="G1611" s="6">
        <v>14200</v>
      </c>
      <c r="H1611" s="3">
        <v>96.755163934426221</v>
      </c>
    </row>
    <row r="1612" spans="2:8" x14ac:dyDescent="0.25">
      <c r="B1612" t="s">
        <v>8</v>
      </c>
      <c r="C1612" t="s">
        <v>1090</v>
      </c>
      <c r="D1612" t="s">
        <v>18</v>
      </c>
      <c r="E1612" t="s">
        <v>965</v>
      </c>
      <c r="F1612">
        <v>100</v>
      </c>
      <c r="G1612" s="6">
        <v>14100</v>
      </c>
      <c r="H1612" s="3">
        <v>97.43686274509804</v>
      </c>
    </row>
    <row r="1613" spans="2:8" x14ac:dyDescent="0.25">
      <c r="B1613" t="s">
        <v>8</v>
      </c>
      <c r="C1613" t="s">
        <v>4066</v>
      </c>
      <c r="D1613" t="s">
        <v>18</v>
      </c>
      <c r="E1613" t="s">
        <v>4067</v>
      </c>
      <c r="F1613">
        <v>100</v>
      </c>
      <c r="G1613" s="6">
        <v>14000</v>
      </c>
      <c r="H1613" s="3">
        <v>102.15</v>
      </c>
    </row>
    <row r="1614" spans="2:8" x14ac:dyDescent="0.25">
      <c r="B1614" t="s">
        <v>8</v>
      </c>
      <c r="C1614" t="s">
        <v>3436</v>
      </c>
      <c r="D1614" t="s">
        <v>33</v>
      </c>
      <c r="E1614" t="s">
        <v>529</v>
      </c>
      <c r="F1614">
        <v>1000</v>
      </c>
      <c r="G1614" s="6">
        <v>14000</v>
      </c>
      <c r="H1614" s="3">
        <v>532.57142857142856</v>
      </c>
    </row>
    <row r="1615" spans="2:8" x14ac:dyDescent="0.25">
      <c r="B1615" t="s">
        <v>8</v>
      </c>
      <c r="C1615" t="s">
        <v>4311</v>
      </c>
      <c r="D1615" t="s">
        <v>24</v>
      </c>
      <c r="E1615" t="s">
        <v>4312</v>
      </c>
      <c r="F1615">
        <v>1000</v>
      </c>
      <c r="G1615" s="6">
        <v>14000</v>
      </c>
      <c r="H1615" s="3">
        <v>824.96499999999992</v>
      </c>
    </row>
    <row r="1616" spans="2:8" x14ac:dyDescent="0.25">
      <c r="B1616" t="s">
        <v>8</v>
      </c>
      <c r="C1616" t="s">
        <v>4820</v>
      </c>
      <c r="D1616" t="s">
        <v>27</v>
      </c>
      <c r="E1616" t="s">
        <v>728</v>
      </c>
      <c r="F1616">
        <v>1000</v>
      </c>
      <c r="G1616" s="6">
        <v>14000</v>
      </c>
      <c r="H1616" s="3">
        <v>1007.5</v>
      </c>
    </row>
    <row r="1617" spans="2:8" x14ac:dyDescent="0.25">
      <c r="B1617" t="s">
        <v>8</v>
      </c>
      <c r="C1617" t="s">
        <v>3456</v>
      </c>
      <c r="D1617" t="s">
        <v>28</v>
      </c>
      <c r="E1617" t="s">
        <v>3455</v>
      </c>
      <c r="F1617">
        <v>1000</v>
      </c>
      <c r="G1617" s="6">
        <v>14000</v>
      </c>
      <c r="H1617" s="3">
        <v>959.72500000000002</v>
      </c>
    </row>
    <row r="1618" spans="2:8" x14ac:dyDescent="0.25">
      <c r="B1618" t="s">
        <v>8</v>
      </c>
      <c r="C1618" t="s">
        <v>4129</v>
      </c>
      <c r="D1618" t="s">
        <v>31</v>
      </c>
      <c r="E1618" t="s">
        <v>303</v>
      </c>
      <c r="F1618">
        <v>1000</v>
      </c>
      <c r="G1618" s="6">
        <v>14000</v>
      </c>
      <c r="H1618" s="3">
        <v>1015.9995</v>
      </c>
    </row>
    <row r="1619" spans="2:8" x14ac:dyDescent="0.25">
      <c r="B1619" t="s">
        <v>8</v>
      </c>
      <c r="C1619" t="s">
        <v>889</v>
      </c>
      <c r="D1619" t="s">
        <v>24</v>
      </c>
      <c r="E1619" t="s">
        <v>471</v>
      </c>
      <c r="F1619">
        <v>1000</v>
      </c>
      <c r="G1619" s="6">
        <v>14000</v>
      </c>
      <c r="H1619" s="3">
        <v>992.26499999999999</v>
      </c>
    </row>
    <row r="1620" spans="2:8" x14ac:dyDescent="0.25">
      <c r="B1620" t="s">
        <v>8</v>
      </c>
      <c r="C1620" t="s">
        <v>867</v>
      </c>
      <c r="D1620" t="s">
        <v>18</v>
      </c>
      <c r="E1620" t="s">
        <v>868</v>
      </c>
      <c r="F1620">
        <v>100</v>
      </c>
      <c r="G1620" s="6">
        <v>14000</v>
      </c>
      <c r="H1620" s="3">
        <v>98.942266666666669</v>
      </c>
    </row>
    <row r="1621" spans="2:8" x14ac:dyDescent="0.25">
      <c r="B1621" t="s">
        <v>8</v>
      </c>
      <c r="C1621" t="s">
        <v>4064</v>
      </c>
      <c r="D1621" t="s">
        <v>24</v>
      </c>
      <c r="E1621" t="s">
        <v>4065</v>
      </c>
      <c r="F1621">
        <v>1000</v>
      </c>
      <c r="G1621" s="6">
        <v>14000</v>
      </c>
      <c r="H1621" s="3">
        <v>680.91499999999996</v>
      </c>
    </row>
    <row r="1622" spans="2:8" x14ac:dyDescent="0.25">
      <c r="B1622" t="s">
        <v>8</v>
      </c>
      <c r="C1622" t="s">
        <v>2652</v>
      </c>
      <c r="D1622" t="s">
        <v>24</v>
      </c>
      <c r="E1622" t="s">
        <v>2651</v>
      </c>
      <c r="F1622">
        <v>1000</v>
      </c>
      <c r="G1622" s="6">
        <v>14000</v>
      </c>
      <c r="H1622" s="3">
        <v>961.26</v>
      </c>
    </row>
    <row r="1623" spans="2:8" x14ac:dyDescent="0.25">
      <c r="B1623" t="s">
        <v>8</v>
      </c>
      <c r="C1623" t="s">
        <v>4821</v>
      </c>
      <c r="D1623" t="s">
        <v>33</v>
      </c>
      <c r="E1623" t="s">
        <v>4822</v>
      </c>
      <c r="F1623">
        <v>1000</v>
      </c>
      <c r="G1623" s="6">
        <v>14000</v>
      </c>
      <c r="H1623" s="3">
        <v>1010</v>
      </c>
    </row>
    <row r="1624" spans="2:8" x14ac:dyDescent="0.25">
      <c r="B1624" t="s">
        <v>8</v>
      </c>
      <c r="C1624" t="s">
        <v>2902</v>
      </c>
      <c r="D1624" t="s">
        <v>33</v>
      </c>
      <c r="E1624" t="s">
        <v>2901</v>
      </c>
      <c r="F1624">
        <v>100</v>
      </c>
      <c r="G1624" s="6">
        <v>14000</v>
      </c>
      <c r="H1624" s="3">
        <v>70.465000000000003</v>
      </c>
    </row>
    <row r="1625" spans="2:8" x14ac:dyDescent="0.25">
      <c r="B1625" t="s">
        <v>8</v>
      </c>
      <c r="C1625" t="s">
        <v>938</v>
      </c>
      <c r="D1625" t="s">
        <v>25</v>
      </c>
      <c r="E1625" t="s">
        <v>939</v>
      </c>
      <c r="F1625">
        <v>1000</v>
      </c>
      <c r="G1625" s="6">
        <v>14000</v>
      </c>
      <c r="H1625" s="3">
        <v>980.87333333333333</v>
      </c>
    </row>
    <row r="1626" spans="2:8" x14ac:dyDescent="0.25">
      <c r="B1626" t="s">
        <v>8</v>
      </c>
      <c r="C1626" t="s">
        <v>2763</v>
      </c>
      <c r="D1626" t="s">
        <v>18</v>
      </c>
      <c r="E1626" t="s">
        <v>170</v>
      </c>
      <c r="F1626">
        <v>100</v>
      </c>
      <c r="G1626" s="6">
        <v>14000</v>
      </c>
      <c r="H1626" s="3">
        <v>94.884166666666658</v>
      </c>
    </row>
    <row r="1627" spans="2:8" x14ac:dyDescent="0.25">
      <c r="B1627" t="s">
        <v>8</v>
      </c>
      <c r="C1627" t="s">
        <v>3726</v>
      </c>
      <c r="D1627" t="s">
        <v>18</v>
      </c>
      <c r="E1627" t="s">
        <v>3725</v>
      </c>
      <c r="F1627">
        <v>100</v>
      </c>
      <c r="G1627" s="6">
        <v>14000</v>
      </c>
      <c r="H1627" s="3">
        <v>100.98045454545455</v>
      </c>
    </row>
    <row r="1628" spans="2:8" x14ac:dyDescent="0.25">
      <c r="B1628" t="s">
        <v>8</v>
      </c>
      <c r="C1628" t="s">
        <v>4062</v>
      </c>
      <c r="D1628" t="s">
        <v>33</v>
      </c>
      <c r="E1628" t="s">
        <v>4063</v>
      </c>
      <c r="F1628">
        <v>100</v>
      </c>
      <c r="G1628" s="6">
        <v>14000</v>
      </c>
      <c r="H1628" s="3">
        <v>99.550000000000011</v>
      </c>
    </row>
    <row r="1629" spans="2:8" x14ac:dyDescent="0.25">
      <c r="B1629" t="s">
        <v>8</v>
      </c>
      <c r="C1629" t="s">
        <v>1715</v>
      </c>
      <c r="D1629" t="s">
        <v>18</v>
      </c>
      <c r="E1629" t="s">
        <v>1716</v>
      </c>
      <c r="F1629">
        <v>100</v>
      </c>
      <c r="G1629" s="6">
        <v>13900</v>
      </c>
      <c r="H1629" s="3">
        <v>98.553956834532372</v>
      </c>
    </row>
    <row r="1630" spans="2:8" x14ac:dyDescent="0.25">
      <c r="B1630" t="s">
        <v>8</v>
      </c>
      <c r="C1630" t="s">
        <v>3122</v>
      </c>
      <c r="D1630" t="s">
        <v>24</v>
      </c>
      <c r="E1630" t="s">
        <v>3123</v>
      </c>
      <c r="F1630" t="s">
        <v>4479</v>
      </c>
      <c r="G1630" s="6">
        <v>13886</v>
      </c>
      <c r="H1630" s="3">
        <v>694.3</v>
      </c>
    </row>
    <row r="1631" spans="2:8" x14ac:dyDescent="0.25">
      <c r="B1631" t="s">
        <v>8</v>
      </c>
      <c r="C1631" t="s">
        <v>1743</v>
      </c>
      <c r="D1631" t="s">
        <v>18</v>
      </c>
      <c r="E1631" t="s">
        <v>1744</v>
      </c>
      <c r="F1631" t="s">
        <v>4479</v>
      </c>
      <c r="G1631" s="6">
        <v>13503.5</v>
      </c>
      <c r="H1631" s="3">
        <v>103.83500000000001</v>
      </c>
    </row>
    <row r="1632" spans="2:8" x14ac:dyDescent="0.25">
      <c r="B1632" t="s">
        <v>8</v>
      </c>
      <c r="C1632" t="s">
        <v>2589</v>
      </c>
      <c r="D1632" t="s">
        <v>18</v>
      </c>
      <c r="E1632" t="s">
        <v>2588</v>
      </c>
      <c r="F1632">
        <v>100</v>
      </c>
      <c r="G1632" s="6">
        <v>13500</v>
      </c>
      <c r="H1632" s="3">
        <v>75.8</v>
      </c>
    </row>
    <row r="1633" spans="2:8" x14ac:dyDescent="0.25">
      <c r="B1633" t="s">
        <v>8</v>
      </c>
      <c r="C1633" t="s">
        <v>1490</v>
      </c>
      <c r="D1633" t="s">
        <v>45</v>
      </c>
      <c r="E1633" t="s">
        <v>1491</v>
      </c>
      <c r="F1633">
        <v>100</v>
      </c>
      <c r="G1633" s="6">
        <v>13500</v>
      </c>
      <c r="H1633" s="3">
        <v>98.895588235294127</v>
      </c>
    </row>
    <row r="1634" spans="2:8" x14ac:dyDescent="0.25">
      <c r="B1634" t="s">
        <v>8</v>
      </c>
      <c r="C1634" t="s">
        <v>2942</v>
      </c>
      <c r="D1634" t="s">
        <v>33</v>
      </c>
      <c r="E1634" t="s">
        <v>1215</v>
      </c>
      <c r="F1634">
        <v>100</v>
      </c>
      <c r="G1634" s="6">
        <v>13500</v>
      </c>
      <c r="H1634" s="3">
        <v>86.099166666666676</v>
      </c>
    </row>
    <row r="1635" spans="2:8" x14ac:dyDescent="0.25">
      <c r="B1635" t="s">
        <v>8</v>
      </c>
      <c r="C1635" t="s">
        <v>1646</v>
      </c>
      <c r="D1635" t="s">
        <v>17</v>
      </c>
      <c r="E1635" t="s">
        <v>1647</v>
      </c>
      <c r="F1635">
        <v>100</v>
      </c>
      <c r="G1635" s="6">
        <v>13500</v>
      </c>
      <c r="H1635" s="3">
        <v>88.5042857142857</v>
      </c>
    </row>
    <row r="1636" spans="2:8" x14ac:dyDescent="0.25">
      <c r="B1636" t="s">
        <v>8</v>
      </c>
      <c r="C1636" t="s">
        <v>4560</v>
      </c>
      <c r="D1636" t="s">
        <v>20</v>
      </c>
      <c r="E1636" t="s">
        <v>1200</v>
      </c>
      <c r="F1636" t="s">
        <v>4479</v>
      </c>
      <c r="G1636" s="6">
        <v>13370.8</v>
      </c>
      <c r="H1636" s="3">
        <v>334.27</v>
      </c>
    </row>
    <row r="1637" spans="2:8" x14ac:dyDescent="0.25">
      <c r="B1637" t="s">
        <v>8</v>
      </c>
      <c r="C1637" t="s">
        <v>3254</v>
      </c>
      <c r="D1637" t="s">
        <v>25</v>
      </c>
      <c r="E1637" t="s">
        <v>3255</v>
      </c>
      <c r="F1637" t="s">
        <v>4479</v>
      </c>
      <c r="G1637" s="6">
        <v>13262.05</v>
      </c>
      <c r="H1637" s="3">
        <v>885.78499999999985</v>
      </c>
    </row>
    <row r="1638" spans="2:8" x14ac:dyDescent="0.25">
      <c r="B1638" t="s">
        <v>8</v>
      </c>
      <c r="C1638" t="s">
        <v>3516</v>
      </c>
      <c r="D1638" t="s">
        <v>45</v>
      </c>
      <c r="E1638" t="s">
        <v>150</v>
      </c>
      <c r="F1638" t="s">
        <v>4479</v>
      </c>
      <c r="G1638" s="6">
        <v>13055</v>
      </c>
      <c r="H1638" s="3">
        <v>65.275000000000006</v>
      </c>
    </row>
    <row r="1639" spans="2:8" x14ac:dyDescent="0.25">
      <c r="B1639" t="s">
        <v>8</v>
      </c>
      <c r="C1639" t="s">
        <v>2536</v>
      </c>
      <c r="D1639" t="s">
        <v>25</v>
      </c>
      <c r="E1639" t="s">
        <v>2535</v>
      </c>
      <c r="F1639" t="s">
        <v>4479</v>
      </c>
      <c r="G1639" s="6">
        <v>13001.82</v>
      </c>
      <c r="H1639" s="3">
        <v>393.99454545454546</v>
      </c>
    </row>
    <row r="1640" spans="2:8" x14ac:dyDescent="0.25">
      <c r="B1640" t="s">
        <v>8</v>
      </c>
      <c r="C1640" t="s">
        <v>3692</v>
      </c>
      <c r="D1640" t="s">
        <v>33</v>
      </c>
      <c r="E1640" t="s">
        <v>3691</v>
      </c>
      <c r="F1640">
        <v>100</v>
      </c>
      <c r="G1640" s="6">
        <v>13000</v>
      </c>
      <c r="H1640" s="3">
        <v>91.584999999999994</v>
      </c>
    </row>
    <row r="1641" spans="2:8" x14ac:dyDescent="0.25">
      <c r="B1641" t="s">
        <v>8</v>
      </c>
      <c r="C1641" t="s">
        <v>4072</v>
      </c>
      <c r="D1641" t="s">
        <v>28</v>
      </c>
      <c r="E1641" t="s">
        <v>589</v>
      </c>
      <c r="F1641">
        <v>1000</v>
      </c>
      <c r="G1641" s="6">
        <v>13000</v>
      </c>
      <c r="H1641" s="3">
        <v>1062.4038461538462</v>
      </c>
    </row>
    <row r="1642" spans="2:8" x14ac:dyDescent="0.25">
      <c r="B1642" t="s">
        <v>8</v>
      </c>
      <c r="C1642" t="s">
        <v>2342</v>
      </c>
      <c r="D1642" t="s">
        <v>25</v>
      </c>
      <c r="E1642" t="s">
        <v>471</v>
      </c>
      <c r="F1642">
        <v>1000</v>
      </c>
      <c r="G1642" s="6">
        <v>13000</v>
      </c>
      <c r="H1642" s="3">
        <v>894.31</v>
      </c>
    </row>
    <row r="1643" spans="2:8" x14ac:dyDescent="0.25">
      <c r="B1643" t="s">
        <v>8</v>
      </c>
      <c r="C1643" t="s">
        <v>1590</v>
      </c>
      <c r="D1643" t="s">
        <v>33</v>
      </c>
      <c r="E1643" t="s">
        <v>1411</v>
      </c>
      <c r="F1643">
        <v>100</v>
      </c>
      <c r="G1643" s="6">
        <v>13000</v>
      </c>
      <c r="H1643" s="3">
        <v>92.212500000000006</v>
      </c>
    </row>
    <row r="1644" spans="2:8" x14ac:dyDescent="0.25">
      <c r="B1644" t="s">
        <v>8</v>
      </c>
      <c r="C1644" t="s">
        <v>1406</v>
      </c>
      <c r="D1644" t="s">
        <v>45</v>
      </c>
      <c r="E1644" t="s">
        <v>1407</v>
      </c>
      <c r="F1644">
        <v>100</v>
      </c>
      <c r="G1644" s="6">
        <v>13000</v>
      </c>
      <c r="H1644" s="3">
        <v>98.907499999999999</v>
      </c>
    </row>
    <row r="1645" spans="2:8" x14ac:dyDescent="0.25">
      <c r="B1645" t="s">
        <v>8</v>
      </c>
      <c r="C1645" t="s">
        <v>782</v>
      </c>
      <c r="D1645" t="s">
        <v>24</v>
      </c>
      <c r="E1645" t="s">
        <v>249</v>
      </c>
      <c r="F1645">
        <v>1000</v>
      </c>
      <c r="G1645" s="6">
        <v>13000</v>
      </c>
      <c r="H1645" s="3">
        <v>1015.5550000000001</v>
      </c>
    </row>
    <row r="1646" spans="2:8" x14ac:dyDescent="0.25">
      <c r="B1646" t="s">
        <v>8</v>
      </c>
      <c r="C1646" t="s">
        <v>3575</v>
      </c>
      <c r="D1646" t="s">
        <v>31</v>
      </c>
      <c r="E1646" t="s">
        <v>3574</v>
      </c>
      <c r="F1646">
        <v>1000</v>
      </c>
      <c r="G1646" s="6">
        <v>13000</v>
      </c>
      <c r="H1646" s="3">
        <v>847.7323076923077</v>
      </c>
    </row>
    <row r="1647" spans="2:8" x14ac:dyDescent="0.25">
      <c r="B1647" t="s">
        <v>8</v>
      </c>
      <c r="C1647" t="s">
        <v>4123</v>
      </c>
      <c r="D1647" t="s">
        <v>18</v>
      </c>
      <c r="E1647" t="s">
        <v>1038</v>
      </c>
      <c r="F1647">
        <v>100</v>
      </c>
      <c r="G1647" s="6">
        <v>13000</v>
      </c>
      <c r="H1647" s="3">
        <v>48.174999999999997</v>
      </c>
    </row>
    <row r="1648" spans="2:8" x14ac:dyDescent="0.25">
      <c r="B1648" t="s">
        <v>8</v>
      </c>
      <c r="C1648" t="s">
        <v>1466</v>
      </c>
      <c r="D1648" t="s">
        <v>33</v>
      </c>
      <c r="E1648" t="s">
        <v>1467</v>
      </c>
      <c r="F1648">
        <v>1000</v>
      </c>
      <c r="G1648" s="6">
        <v>13000</v>
      </c>
      <c r="H1648" s="3">
        <v>965</v>
      </c>
    </row>
    <row r="1649" spans="2:8" x14ac:dyDescent="0.25">
      <c r="B1649" t="s">
        <v>8</v>
      </c>
      <c r="C1649" t="s">
        <v>3411</v>
      </c>
      <c r="D1649" t="s">
        <v>29</v>
      </c>
      <c r="E1649" t="s">
        <v>68</v>
      </c>
      <c r="F1649">
        <v>1000</v>
      </c>
      <c r="G1649" s="6">
        <v>13000</v>
      </c>
      <c r="H1649" s="3">
        <v>994.06500000000005</v>
      </c>
    </row>
    <row r="1650" spans="2:8" x14ac:dyDescent="0.25">
      <c r="B1650" t="s">
        <v>8</v>
      </c>
      <c r="C1650" t="s">
        <v>4070</v>
      </c>
      <c r="D1650" t="s">
        <v>33</v>
      </c>
      <c r="E1650" t="s">
        <v>4071</v>
      </c>
      <c r="F1650">
        <v>100</v>
      </c>
      <c r="G1650" s="6">
        <v>13000</v>
      </c>
      <c r="H1650" s="3">
        <v>62.45</v>
      </c>
    </row>
    <row r="1651" spans="2:8" x14ac:dyDescent="0.25">
      <c r="B1651" t="s">
        <v>8</v>
      </c>
      <c r="C1651" t="s">
        <v>458</v>
      </c>
      <c r="D1651" t="s">
        <v>16</v>
      </c>
      <c r="E1651" t="s">
        <v>36</v>
      </c>
      <c r="F1651">
        <v>1000</v>
      </c>
      <c r="G1651" s="6">
        <v>13000</v>
      </c>
      <c r="H1651" s="3">
        <v>1003.8150000000001</v>
      </c>
    </row>
    <row r="1652" spans="2:8" x14ac:dyDescent="0.25">
      <c r="B1652" t="s">
        <v>8</v>
      </c>
      <c r="C1652" t="s">
        <v>1378</v>
      </c>
      <c r="D1652" t="s">
        <v>18</v>
      </c>
      <c r="E1652" t="s">
        <v>1379</v>
      </c>
      <c r="F1652">
        <v>100</v>
      </c>
      <c r="G1652" s="6">
        <v>13000</v>
      </c>
      <c r="H1652" s="3">
        <v>80.444999999999993</v>
      </c>
    </row>
    <row r="1653" spans="2:8" x14ac:dyDescent="0.25">
      <c r="B1653" t="s">
        <v>8</v>
      </c>
      <c r="C1653" t="s">
        <v>2541</v>
      </c>
      <c r="D1653" t="s">
        <v>18</v>
      </c>
      <c r="E1653" t="s">
        <v>1659</v>
      </c>
      <c r="F1653" t="s">
        <v>4479</v>
      </c>
      <c r="G1653" s="6">
        <v>12925.35</v>
      </c>
      <c r="H1653" s="3">
        <v>288.03499999999997</v>
      </c>
    </row>
    <row r="1654" spans="2:8" x14ac:dyDescent="0.25">
      <c r="B1654" t="s">
        <v>8</v>
      </c>
      <c r="C1654" t="s">
        <v>4157</v>
      </c>
      <c r="D1654" t="s">
        <v>18</v>
      </c>
      <c r="E1654" t="s">
        <v>4024</v>
      </c>
      <c r="F1654">
        <v>100</v>
      </c>
      <c r="G1654" s="6">
        <v>12900</v>
      </c>
      <c r="H1654" s="3">
        <v>104.2</v>
      </c>
    </row>
    <row r="1655" spans="2:8" x14ac:dyDescent="0.25">
      <c r="B1655" t="s">
        <v>8</v>
      </c>
      <c r="C1655" t="s">
        <v>4419</v>
      </c>
      <c r="D1655" t="s">
        <v>17</v>
      </c>
      <c r="E1655" t="s">
        <v>4420</v>
      </c>
      <c r="F1655">
        <v>100</v>
      </c>
      <c r="G1655" s="6">
        <v>12800</v>
      </c>
      <c r="H1655" s="3">
        <v>99.609782608695653</v>
      </c>
    </row>
    <row r="1656" spans="2:8" x14ac:dyDescent="0.25">
      <c r="B1656" t="s">
        <v>8</v>
      </c>
      <c r="C1656" t="s">
        <v>4075</v>
      </c>
      <c r="D1656" t="s">
        <v>17</v>
      </c>
      <c r="E1656" t="s">
        <v>4076</v>
      </c>
      <c r="F1656">
        <v>100</v>
      </c>
      <c r="G1656" s="6">
        <v>12700</v>
      </c>
      <c r="H1656" s="3">
        <v>78.34</v>
      </c>
    </row>
    <row r="1657" spans="2:8" x14ac:dyDescent="0.25">
      <c r="B1657" t="s">
        <v>8</v>
      </c>
      <c r="C1657" t="s">
        <v>4579</v>
      </c>
      <c r="D1657" t="s">
        <v>46</v>
      </c>
      <c r="E1657" t="s">
        <v>4578</v>
      </c>
      <c r="F1657" t="s">
        <v>4479</v>
      </c>
      <c r="G1657" s="6">
        <v>12560</v>
      </c>
      <c r="H1657" s="3">
        <v>628</v>
      </c>
    </row>
    <row r="1658" spans="2:8" x14ac:dyDescent="0.25">
      <c r="B1658" t="s">
        <v>8</v>
      </c>
      <c r="C1658" t="s">
        <v>4077</v>
      </c>
      <c r="D1658" t="s">
        <v>18</v>
      </c>
      <c r="E1658" t="s">
        <v>1036</v>
      </c>
      <c r="F1658">
        <v>100</v>
      </c>
      <c r="G1658" s="6">
        <v>12500</v>
      </c>
      <c r="H1658" s="3">
        <v>68.11</v>
      </c>
    </row>
    <row r="1659" spans="2:8" x14ac:dyDescent="0.25">
      <c r="B1659" t="s">
        <v>8</v>
      </c>
      <c r="C1659" t="s">
        <v>2928</v>
      </c>
      <c r="D1659" t="s">
        <v>45</v>
      </c>
      <c r="E1659" t="s">
        <v>2927</v>
      </c>
      <c r="F1659">
        <v>100</v>
      </c>
      <c r="G1659" s="6">
        <v>12500</v>
      </c>
      <c r="H1659" s="3">
        <v>99.784999999999997</v>
      </c>
    </row>
    <row r="1660" spans="2:8" x14ac:dyDescent="0.25">
      <c r="B1660" t="s">
        <v>8</v>
      </c>
      <c r="C1660" t="s">
        <v>3125</v>
      </c>
      <c r="D1660" t="s">
        <v>18</v>
      </c>
      <c r="E1660" t="s">
        <v>3126</v>
      </c>
      <c r="F1660" t="s">
        <v>4479</v>
      </c>
      <c r="G1660" s="6">
        <v>12421.1</v>
      </c>
      <c r="H1660" s="3">
        <v>33.93</v>
      </c>
    </row>
    <row r="1661" spans="2:8" x14ac:dyDescent="0.25">
      <c r="B1661" t="s">
        <v>8</v>
      </c>
      <c r="C1661" t="s">
        <v>1130</v>
      </c>
      <c r="D1661" t="s">
        <v>18</v>
      </c>
      <c r="E1661" t="s">
        <v>190</v>
      </c>
      <c r="F1661" t="s">
        <v>4479</v>
      </c>
      <c r="G1661" s="6">
        <v>12407.8</v>
      </c>
      <c r="H1661" s="3">
        <v>31.4</v>
      </c>
    </row>
    <row r="1662" spans="2:8" x14ac:dyDescent="0.25">
      <c r="B1662" t="s">
        <v>8</v>
      </c>
      <c r="C1662" t="s">
        <v>4094</v>
      </c>
      <c r="D1662" t="s">
        <v>18</v>
      </c>
      <c r="E1662" t="s">
        <v>4095</v>
      </c>
      <c r="F1662">
        <v>100</v>
      </c>
      <c r="G1662" s="6">
        <v>12300</v>
      </c>
      <c r="H1662" s="3">
        <v>102.48333333333335</v>
      </c>
    </row>
    <row r="1663" spans="2:8" x14ac:dyDescent="0.25">
      <c r="B1663" t="s">
        <v>8</v>
      </c>
      <c r="C1663" t="s">
        <v>4823</v>
      </c>
      <c r="D1663" t="s">
        <v>46</v>
      </c>
      <c r="E1663" t="s">
        <v>1137</v>
      </c>
      <c r="F1663">
        <v>22.32</v>
      </c>
      <c r="G1663" s="6">
        <v>12276</v>
      </c>
      <c r="H1663" s="3">
        <v>21.32</v>
      </c>
    </row>
    <row r="1664" spans="2:8" x14ac:dyDescent="0.25">
      <c r="B1664" t="s">
        <v>8</v>
      </c>
      <c r="C1664" t="s">
        <v>4079</v>
      </c>
      <c r="D1664" t="s">
        <v>18</v>
      </c>
      <c r="E1664" t="s">
        <v>1067</v>
      </c>
      <c r="F1664" t="s">
        <v>4479</v>
      </c>
      <c r="G1664" s="6">
        <v>12217.6</v>
      </c>
      <c r="H1664" s="3">
        <v>95.45</v>
      </c>
    </row>
    <row r="1665" spans="2:8" x14ac:dyDescent="0.25">
      <c r="B1665" t="s">
        <v>8</v>
      </c>
      <c r="C1665" t="s">
        <v>613</v>
      </c>
      <c r="D1665" t="s">
        <v>18</v>
      </c>
      <c r="E1665" t="s">
        <v>614</v>
      </c>
      <c r="F1665">
        <v>100</v>
      </c>
      <c r="G1665" s="6">
        <v>12200</v>
      </c>
      <c r="H1665" s="3">
        <v>94.72</v>
      </c>
    </row>
    <row r="1666" spans="2:8" x14ac:dyDescent="0.25">
      <c r="B1666" t="s">
        <v>8</v>
      </c>
      <c r="C1666" t="s">
        <v>720</v>
      </c>
      <c r="D1666" t="s">
        <v>18</v>
      </c>
      <c r="E1666" t="s">
        <v>721</v>
      </c>
      <c r="F1666">
        <v>100</v>
      </c>
      <c r="G1666" s="6">
        <v>12200</v>
      </c>
      <c r="H1666" s="3">
        <v>71.155000000000001</v>
      </c>
    </row>
    <row r="1667" spans="2:8" x14ac:dyDescent="0.25">
      <c r="B1667" t="s">
        <v>8</v>
      </c>
      <c r="C1667" t="s">
        <v>4517</v>
      </c>
      <c r="D1667" t="s">
        <v>45</v>
      </c>
      <c r="E1667" t="s">
        <v>4516</v>
      </c>
      <c r="F1667" t="s">
        <v>4479</v>
      </c>
      <c r="G1667" s="6">
        <v>12158.4</v>
      </c>
      <c r="H1667" s="3">
        <v>101.32</v>
      </c>
    </row>
    <row r="1668" spans="2:8" x14ac:dyDescent="0.25">
      <c r="B1668" t="s">
        <v>8</v>
      </c>
      <c r="C1668" t="s">
        <v>2323</v>
      </c>
      <c r="D1668" t="s">
        <v>17</v>
      </c>
      <c r="E1668" t="s">
        <v>828</v>
      </c>
      <c r="F1668" t="s">
        <v>4479</v>
      </c>
      <c r="G1668" s="6">
        <v>12150</v>
      </c>
      <c r="H1668" s="3">
        <v>60.75</v>
      </c>
    </row>
    <row r="1669" spans="2:8" x14ac:dyDescent="0.25">
      <c r="B1669" t="s">
        <v>8</v>
      </c>
      <c r="C1669" t="s">
        <v>2346</v>
      </c>
      <c r="D1669" t="s">
        <v>33</v>
      </c>
      <c r="E1669" t="s">
        <v>2347</v>
      </c>
      <c r="F1669">
        <v>100</v>
      </c>
      <c r="G1669" s="6">
        <v>12100</v>
      </c>
      <c r="H1669" s="3">
        <v>23.9</v>
      </c>
    </row>
    <row r="1670" spans="2:8" x14ac:dyDescent="0.25">
      <c r="B1670" t="s">
        <v>8</v>
      </c>
      <c r="C1670" t="s">
        <v>3124</v>
      </c>
      <c r="D1670" t="s">
        <v>18</v>
      </c>
      <c r="E1670" t="s">
        <v>1067</v>
      </c>
      <c r="F1670" t="s">
        <v>4479</v>
      </c>
      <c r="G1670" s="6">
        <v>12095</v>
      </c>
      <c r="H1670" s="3">
        <v>80.63333333333334</v>
      </c>
    </row>
    <row r="1671" spans="2:8" x14ac:dyDescent="0.25">
      <c r="B1671" t="s">
        <v>8</v>
      </c>
      <c r="C1671" t="s">
        <v>2968</v>
      </c>
      <c r="D1671" t="s">
        <v>23</v>
      </c>
      <c r="E1671" t="s">
        <v>2967</v>
      </c>
      <c r="F1671">
        <v>100</v>
      </c>
      <c r="G1671" s="6">
        <v>12000</v>
      </c>
      <c r="H1671" s="3">
        <v>99.4</v>
      </c>
    </row>
    <row r="1672" spans="2:8" x14ac:dyDescent="0.25">
      <c r="B1672" t="s">
        <v>8</v>
      </c>
      <c r="C1672" t="s">
        <v>4088</v>
      </c>
      <c r="D1672" t="s">
        <v>18</v>
      </c>
      <c r="E1672" t="s">
        <v>4089</v>
      </c>
      <c r="F1672">
        <v>100</v>
      </c>
      <c r="G1672" s="6">
        <v>12000</v>
      </c>
      <c r="H1672" s="3">
        <v>63.55</v>
      </c>
    </row>
    <row r="1673" spans="2:8" x14ac:dyDescent="0.25">
      <c r="B1673" t="s">
        <v>8</v>
      </c>
      <c r="C1673" t="s">
        <v>4084</v>
      </c>
      <c r="D1673" t="s">
        <v>24</v>
      </c>
      <c r="E1673" t="s">
        <v>4085</v>
      </c>
      <c r="F1673">
        <v>1000</v>
      </c>
      <c r="G1673" s="6">
        <v>12000</v>
      </c>
      <c r="H1673" s="3">
        <v>1012.3642857142858</v>
      </c>
    </row>
    <row r="1674" spans="2:8" x14ac:dyDescent="0.25">
      <c r="B1674" t="s">
        <v>8</v>
      </c>
      <c r="C1674" t="s">
        <v>1522</v>
      </c>
      <c r="D1674" t="s">
        <v>18</v>
      </c>
      <c r="E1674" t="s">
        <v>209</v>
      </c>
      <c r="F1674">
        <v>100</v>
      </c>
      <c r="G1674" s="6">
        <v>12000</v>
      </c>
      <c r="H1674" s="3">
        <v>101.1</v>
      </c>
    </row>
    <row r="1675" spans="2:8" x14ac:dyDescent="0.25">
      <c r="B1675" t="s">
        <v>8</v>
      </c>
      <c r="C1675" t="s">
        <v>1135</v>
      </c>
      <c r="D1675" t="s">
        <v>36</v>
      </c>
      <c r="E1675" t="s">
        <v>1136</v>
      </c>
      <c r="F1675">
        <v>100</v>
      </c>
      <c r="G1675" s="6">
        <v>12000</v>
      </c>
      <c r="H1675" s="3">
        <v>90.325000000000003</v>
      </c>
    </row>
    <row r="1676" spans="2:8" x14ac:dyDescent="0.25">
      <c r="B1676" t="s">
        <v>8</v>
      </c>
      <c r="C1676" t="s">
        <v>4086</v>
      </c>
      <c r="D1676" t="s">
        <v>45</v>
      </c>
      <c r="E1676" t="s">
        <v>4087</v>
      </c>
      <c r="F1676">
        <v>100</v>
      </c>
      <c r="G1676" s="6">
        <v>12000</v>
      </c>
      <c r="H1676" s="3">
        <v>69.7</v>
      </c>
    </row>
    <row r="1677" spans="2:8" x14ac:dyDescent="0.25">
      <c r="B1677" t="s">
        <v>8</v>
      </c>
      <c r="C1677" t="s">
        <v>2325</v>
      </c>
      <c r="D1677" t="s">
        <v>16</v>
      </c>
      <c r="E1677" t="s">
        <v>529</v>
      </c>
      <c r="F1677">
        <v>100</v>
      </c>
      <c r="G1677" s="6">
        <v>12000</v>
      </c>
      <c r="H1677" s="3">
        <v>85.289999999999992</v>
      </c>
    </row>
    <row r="1678" spans="2:8" x14ac:dyDescent="0.25">
      <c r="B1678" t="s">
        <v>8</v>
      </c>
      <c r="C1678" t="s">
        <v>1703</v>
      </c>
      <c r="D1678" t="s">
        <v>33</v>
      </c>
      <c r="E1678" t="s">
        <v>1704</v>
      </c>
      <c r="F1678">
        <v>100</v>
      </c>
      <c r="G1678" s="6">
        <v>12000</v>
      </c>
      <c r="H1678" s="3">
        <v>98.15</v>
      </c>
    </row>
    <row r="1679" spans="2:8" x14ac:dyDescent="0.25">
      <c r="B1679" t="s">
        <v>8</v>
      </c>
      <c r="C1679" t="s">
        <v>4824</v>
      </c>
      <c r="D1679" t="s">
        <v>33</v>
      </c>
      <c r="E1679" t="s">
        <v>4825</v>
      </c>
      <c r="F1679">
        <v>100</v>
      </c>
      <c r="G1679" s="6">
        <v>12000</v>
      </c>
      <c r="H1679" s="3">
        <v>103.4</v>
      </c>
    </row>
    <row r="1680" spans="2:8" x14ac:dyDescent="0.25">
      <c r="B1680" t="s">
        <v>8</v>
      </c>
      <c r="C1680" t="s">
        <v>1513</v>
      </c>
      <c r="D1680" t="s">
        <v>31</v>
      </c>
      <c r="E1680" t="s">
        <v>529</v>
      </c>
      <c r="F1680">
        <v>1000</v>
      </c>
      <c r="G1680" s="6">
        <v>12000</v>
      </c>
      <c r="H1680" s="3">
        <v>589.54499999999996</v>
      </c>
    </row>
    <row r="1681" spans="2:8" x14ac:dyDescent="0.25">
      <c r="B1681" t="s">
        <v>8</v>
      </c>
      <c r="C1681" t="s">
        <v>4146</v>
      </c>
      <c r="D1681" t="s">
        <v>45</v>
      </c>
      <c r="E1681" t="s">
        <v>855</v>
      </c>
      <c r="F1681">
        <v>100</v>
      </c>
      <c r="G1681" s="6">
        <v>12000</v>
      </c>
      <c r="H1681" s="3">
        <v>96.49</v>
      </c>
    </row>
    <row r="1682" spans="2:8" x14ac:dyDescent="0.25">
      <c r="B1682" t="s">
        <v>8</v>
      </c>
      <c r="C1682" t="s">
        <v>2329</v>
      </c>
      <c r="D1682" t="s">
        <v>24</v>
      </c>
      <c r="E1682" t="s">
        <v>2330</v>
      </c>
      <c r="F1682">
        <v>1000</v>
      </c>
      <c r="G1682" s="6">
        <v>12000</v>
      </c>
      <c r="H1682" s="3">
        <v>1021.8900000000001</v>
      </c>
    </row>
    <row r="1683" spans="2:8" x14ac:dyDescent="0.25">
      <c r="B1683" t="s">
        <v>8</v>
      </c>
      <c r="C1683" t="s">
        <v>2498</v>
      </c>
      <c r="D1683" t="s">
        <v>18</v>
      </c>
      <c r="E1683" t="s">
        <v>511</v>
      </c>
      <c r="F1683">
        <v>100</v>
      </c>
      <c r="G1683" s="6">
        <v>12000</v>
      </c>
      <c r="H1683" s="3">
        <v>74.85499999999999</v>
      </c>
    </row>
    <row r="1684" spans="2:8" x14ac:dyDescent="0.25">
      <c r="B1684" t="s">
        <v>8</v>
      </c>
      <c r="C1684" t="s">
        <v>3403</v>
      </c>
      <c r="D1684" t="s">
        <v>45</v>
      </c>
      <c r="E1684" t="s">
        <v>3402</v>
      </c>
      <c r="F1684">
        <v>100</v>
      </c>
      <c r="G1684" s="6">
        <v>12000</v>
      </c>
      <c r="H1684" s="3">
        <v>102.22</v>
      </c>
    </row>
    <row r="1685" spans="2:8" x14ac:dyDescent="0.25">
      <c r="B1685" t="s">
        <v>8</v>
      </c>
      <c r="C1685" t="s">
        <v>3465</v>
      </c>
      <c r="D1685" t="s">
        <v>25</v>
      </c>
      <c r="E1685" t="s">
        <v>514</v>
      </c>
      <c r="F1685">
        <v>1000</v>
      </c>
      <c r="G1685" s="6">
        <v>12000</v>
      </c>
      <c r="H1685" s="3">
        <v>1004</v>
      </c>
    </row>
    <row r="1686" spans="2:8" x14ac:dyDescent="0.25">
      <c r="B1686" t="s">
        <v>8</v>
      </c>
      <c r="C1686" t="s">
        <v>2728</v>
      </c>
      <c r="D1686" t="s">
        <v>36</v>
      </c>
      <c r="E1686" t="s">
        <v>1530</v>
      </c>
      <c r="F1686">
        <v>100</v>
      </c>
      <c r="G1686" s="6">
        <v>12000</v>
      </c>
      <c r="H1686" s="3">
        <v>103.36999999999999</v>
      </c>
    </row>
    <row r="1687" spans="2:8" x14ac:dyDescent="0.25">
      <c r="B1687" t="s">
        <v>8</v>
      </c>
      <c r="C1687" t="s">
        <v>1385</v>
      </c>
      <c r="D1687" t="s">
        <v>33</v>
      </c>
      <c r="E1687" t="s">
        <v>1386</v>
      </c>
      <c r="F1687">
        <v>100</v>
      </c>
      <c r="G1687" s="6">
        <v>12000</v>
      </c>
      <c r="H1687" s="3">
        <v>104</v>
      </c>
    </row>
    <row r="1688" spans="2:8" x14ac:dyDescent="0.25">
      <c r="B1688" t="s">
        <v>8</v>
      </c>
      <c r="C1688" t="s">
        <v>4514</v>
      </c>
      <c r="D1688" t="s">
        <v>26</v>
      </c>
      <c r="E1688" t="s">
        <v>555</v>
      </c>
      <c r="F1688">
        <v>1000</v>
      </c>
      <c r="G1688" s="6">
        <v>12000</v>
      </c>
      <c r="H1688" s="3">
        <v>983.21999999999991</v>
      </c>
    </row>
    <row r="1689" spans="2:8" x14ac:dyDescent="0.25">
      <c r="B1689" t="s">
        <v>8</v>
      </c>
      <c r="C1689" t="s">
        <v>3554</v>
      </c>
      <c r="D1689" t="s">
        <v>33</v>
      </c>
      <c r="E1689" t="s">
        <v>3553</v>
      </c>
      <c r="F1689">
        <v>100</v>
      </c>
      <c r="G1689" s="6">
        <v>12000</v>
      </c>
      <c r="H1689" s="3">
        <v>87.75</v>
      </c>
    </row>
    <row r="1690" spans="2:8" x14ac:dyDescent="0.25">
      <c r="B1690" t="s">
        <v>8</v>
      </c>
      <c r="C1690" t="s">
        <v>4581</v>
      </c>
      <c r="D1690" t="s">
        <v>25</v>
      </c>
      <c r="E1690" t="s">
        <v>4580</v>
      </c>
      <c r="F1690">
        <v>1000</v>
      </c>
      <c r="G1690" s="6">
        <v>12000</v>
      </c>
      <c r="H1690" s="3">
        <v>994</v>
      </c>
    </row>
    <row r="1691" spans="2:8" x14ac:dyDescent="0.25">
      <c r="B1691" t="s">
        <v>8</v>
      </c>
      <c r="C1691" t="s">
        <v>4211</v>
      </c>
      <c r="D1691" t="s">
        <v>33</v>
      </c>
      <c r="E1691" t="s">
        <v>308</v>
      </c>
      <c r="F1691">
        <v>100</v>
      </c>
      <c r="G1691" s="6">
        <v>12000</v>
      </c>
      <c r="H1691" s="3">
        <v>100</v>
      </c>
    </row>
    <row r="1692" spans="2:8" x14ac:dyDescent="0.25">
      <c r="B1692" t="s">
        <v>8</v>
      </c>
      <c r="C1692" t="s">
        <v>1709</v>
      </c>
      <c r="D1692" t="s">
        <v>18</v>
      </c>
      <c r="E1692" t="s">
        <v>1710</v>
      </c>
      <c r="F1692">
        <v>100</v>
      </c>
      <c r="G1692" s="6">
        <v>11900</v>
      </c>
      <c r="H1692" s="3">
        <v>61.241466231137281</v>
      </c>
    </row>
    <row r="1693" spans="2:8" x14ac:dyDescent="0.25">
      <c r="B1693" t="s">
        <v>8</v>
      </c>
      <c r="C1693" t="s">
        <v>2933</v>
      </c>
      <c r="D1693" t="s">
        <v>33</v>
      </c>
      <c r="E1693" t="s">
        <v>1558</v>
      </c>
      <c r="F1693">
        <v>100</v>
      </c>
      <c r="G1693" s="6">
        <v>11800</v>
      </c>
      <c r="H1693" s="3">
        <v>39.840909090909093</v>
      </c>
    </row>
    <row r="1694" spans="2:8" x14ac:dyDescent="0.25">
      <c r="B1694" t="s">
        <v>8</v>
      </c>
      <c r="C1694" t="s">
        <v>3127</v>
      </c>
      <c r="D1694" t="s">
        <v>24</v>
      </c>
      <c r="E1694" t="s">
        <v>3128</v>
      </c>
      <c r="F1694" t="s">
        <v>4479</v>
      </c>
      <c r="G1694" s="6">
        <v>11777.52</v>
      </c>
      <c r="H1694" s="3">
        <v>981.46</v>
      </c>
    </row>
    <row r="1695" spans="2:8" x14ac:dyDescent="0.25">
      <c r="B1695" t="s">
        <v>8</v>
      </c>
      <c r="C1695" t="s">
        <v>2869</v>
      </c>
      <c r="D1695" t="s">
        <v>18</v>
      </c>
      <c r="E1695" t="s">
        <v>1165</v>
      </c>
      <c r="F1695" t="s">
        <v>4479</v>
      </c>
      <c r="G1695" s="6">
        <v>11777.04</v>
      </c>
      <c r="H1695" s="3">
        <v>72.196666666666673</v>
      </c>
    </row>
    <row r="1696" spans="2:8" x14ac:dyDescent="0.25">
      <c r="B1696" t="s">
        <v>8</v>
      </c>
      <c r="C1696" t="s">
        <v>1064</v>
      </c>
      <c r="D1696" t="s">
        <v>18</v>
      </c>
      <c r="E1696" t="s">
        <v>1065</v>
      </c>
      <c r="F1696">
        <v>100</v>
      </c>
      <c r="G1696" s="6">
        <v>11700</v>
      </c>
      <c r="H1696" s="3">
        <v>92.979333333333329</v>
      </c>
    </row>
    <row r="1697" spans="2:8" x14ac:dyDescent="0.25">
      <c r="B1697" t="s">
        <v>8</v>
      </c>
      <c r="C1697" t="s">
        <v>1502</v>
      </c>
      <c r="D1697" t="s">
        <v>45</v>
      </c>
      <c r="E1697" t="s">
        <v>1503</v>
      </c>
      <c r="F1697">
        <v>100</v>
      </c>
      <c r="G1697" s="6">
        <v>11700</v>
      </c>
      <c r="H1697" s="3">
        <v>66.394999999999996</v>
      </c>
    </row>
    <row r="1698" spans="2:8" x14ac:dyDescent="0.25">
      <c r="B1698" t="s">
        <v>8</v>
      </c>
      <c r="C1698" t="s">
        <v>2326</v>
      </c>
      <c r="D1698" t="s">
        <v>18</v>
      </c>
      <c r="E1698" t="s">
        <v>575</v>
      </c>
      <c r="F1698" t="s">
        <v>4479</v>
      </c>
      <c r="G1698" s="6">
        <v>11590</v>
      </c>
      <c r="H1698" s="3">
        <v>115.9</v>
      </c>
    </row>
    <row r="1699" spans="2:8" x14ac:dyDescent="0.25">
      <c r="B1699" t="s">
        <v>8</v>
      </c>
      <c r="C1699" t="s">
        <v>3460</v>
      </c>
      <c r="D1699" t="s">
        <v>45</v>
      </c>
      <c r="E1699" t="s">
        <v>3457</v>
      </c>
      <c r="F1699" t="s">
        <v>4479</v>
      </c>
      <c r="G1699" s="6">
        <v>11493</v>
      </c>
      <c r="H1699" s="3">
        <v>76.835000000000008</v>
      </c>
    </row>
    <row r="1700" spans="2:8" x14ac:dyDescent="0.25">
      <c r="B1700" t="s">
        <v>8</v>
      </c>
      <c r="C1700" t="s">
        <v>4415</v>
      </c>
      <c r="D1700" t="s">
        <v>18</v>
      </c>
      <c r="E1700" t="s">
        <v>4416</v>
      </c>
      <c r="F1700">
        <v>100</v>
      </c>
      <c r="G1700" s="6">
        <v>11400</v>
      </c>
      <c r="H1700" s="3">
        <v>68.844999999999999</v>
      </c>
    </row>
    <row r="1701" spans="2:8" x14ac:dyDescent="0.25">
      <c r="B1701" t="s">
        <v>8</v>
      </c>
      <c r="C1701" t="s">
        <v>2914</v>
      </c>
      <c r="D1701" t="s">
        <v>25</v>
      </c>
      <c r="E1701" t="s">
        <v>2913</v>
      </c>
      <c r="F1701" t="s">
        <v>4479</v>
      </c>
      <c r="G1701" s="6">
        <v>11394.970000000001</v>
      </c>
      <c r="H1701" s="3">
        <v>411.29090277777777</v>
      </c>
    </row>
    <row r="1702" spans="2:8" x14ac:dyDescent="0.25">
      <c r="B1702" t="s">
        <v>8</v>
      </c>
      <c r="C1702" t="s">
        <v>3770</v>
      </c>
      <c r="D1702" t="s">
        <v>18</v>
      </c>
      <c r="E1702" t="s">
        <v>1251</v>
      </c>
      <c r="F1702" t="s">
        <v>4479</v>
      </c>
      <c r="G1702" s="6">
        <v>11219</v>
      </c>
      <c r="H1702" s="3">
        <v>74.825000000000003</v>
      </c>
    </row>
    <row r="1703" spans="2:8" x14ac:dyDescent="0.25">
      <c r="B1703" t="s">
        <v>8</v>
      </c>
      <c r="C1703" t="s">
        <v>1613</v>
      </c>
      <c r="D1703" t="s">
        <v>17</v>
      </c>
      <c r="E1703" t="s">
        <v>1614</v>
      </c>
      <c r="F1703" t="s">
        <v>4479</v>
      </c>
      <c r="G1703" s="6">
        <v>11177.75</v>
      </c>
      <c r="H1703" s="3">
        <v>40.774691719171912</v>
      </c>
    </row>
    <row r="1704" spans="2:8" x14ac:dyDescent="0.25">
      <c r="B1704" t="s">
        <v>8</v>
      </c>
      <c r="C1704" t="s">
        <v>1105</v>
      </c>
      <c r="D1704" t="s">
        <v>18</v>
      </c>
      <c r="E1704" t="s">
        <v>291</v>
      </c>
      <c r="F1704" t="s">
        <v>4479</v>
      </c>
      <c r="G1704" s="6">
        <v>11131.7</v>
      </c>
      <c r="H1704" s="3">
        <v>101.22312500000001</v>
      </c>
    </row>
    <row r="1705" spans="2:8" x14ac:dyDescent="0.25">
      <c r="B1705" t="s">
        <v>8</v>
      </c>
      <c r="C1705" t="s">
        <v>3258</v>
      </c>
      <c r="D1705" t="s">
        <v>33</v>
      </c>
      <c r="E1705" t="s">
        <v>3259</v>
      </c>
      <c r="F1705" t="s">
        <v>4479</v>
      </c>
      <c r="G1705" s="6">
        <v>11029.3</v>
      </c>
      <c r="H1705" s="3">
        <v>847.69999999999993</v>
      </c>
    </row>
    <row r="1706" spans="2:8" x14ac:dyDescent="0.25">
      <c r="B1706" t="s">
        <v>8</v>
      </c>
      <c r="C1706" t="s">
        <v>1717</v>
      </c>
      <c r="D1706" t="s">
        <v>33</v>
      </c>
      <c r="E1706" t="s">
        <v>1718</v>
      </c>
      <c r="F1706">
        <v>100</v>
      </c>
      <c r="G1706" s="6">
        <v>11000</v>
      </c>
      <c r="H1706" s="3">
        <v>74.900000000000006</v>
      </c>
    </row>
    <row r="1707" spans="2:8" x14ac:dyDescent="0.25">
      <c r="B1707" t="s">
        <v>8</v>
      </c>
      <c r="C1707" t="s">
        <v>2924</v>
      </c>
      <c r="D1707" t="s">
        <v>24</v>
      </c>
      <c r="E1707" t="s">
        <v>606</v>
      </c>
      <c r="F1707">
        <v>1000</v>
      </c>
      <c r="G1707" s="6">
        <v>11000</v>
      </c>
      <c r="H1707" s="3">
        <v>922.91479166666659</v>
      </c>
    </row>
    <row r="1708" spans="2:8" x14ac:dyDescent="0.25">
      <c r="B1708" t="s">
        <v>8</v>
      </c>
      <c r="C1708" t="s">
        <v>2779</v>
      </c>
      <c r="D1708" t="s">
        <v>46</v>
      </c>
      <c r="E1708" t="s">
        <v>243</v>
      </c>
      <c r="F1708">
        <v>100</v>
      </c>
      <c r="G1708" s="6">
        <v>11000</v>
      </c>
      <c r="H1708" s="3">
        <v>89.435000000000002</v>
      </c>
    </row>
    <row r="1709" spans="2:8" x14ac:dyDescent="0.25">
      <c r="B1709" t="s">
        <v>8</v>
      </c>
      <c r="C1709" t="s">
        <v>4096</v>
      </c>
      <c r="D1709" t="s">
        <v>33</v>
      </c>
      <c r="E1709" t="s">
        <v>2729</v>
      </c>
      <c r="F1709">
        <v>100</v>
      </c>
      <c r="G1709" s="6">
        <v>11000</v>
      </c>
      <c r="H1709" s="3">
        <v>99.35</v>
      </c>
    </row>
    <row r="1710" spans="2:8" x14ac:dyDescent="0.25">
      <c r="B1710" t="s">
        <v>8</v>
      </c>
      <c r="C1710" t="s">
        <v>3426</v>
      </c>
      <c r="D1710" t="s">
        <v>23</v>
      </c>
      <c r="E1710" t="s">
        <v>888</v>
      </c>
      <c r="F1710">
        <v>1000</v>
      </c>
      <c r="G1710" s="6">
        <v>11000</v>
      </c>
      <c r="H1710" s="3">
        <v>990.44545454545448</v>
      </c>
    </row>
    <row r="1711" spans="2:8" x14ac:dyDescent="0.25">
      <c r="B1711" t="s">
        <v>8</v>
      </c>
      <c r="C1711" t="s">
        <v>4826</v>
      </c>
      <c r="D1711" t="s">
        <v>24</v>
      </c>
      <c r="E1711" t="s">
        <v>4827</v>
      </c>
      <c r="F1711">
        <v>1000</v>
      </c>
      <c r="G1711" s="6">
        <v>11000</v>
      </c>
      <c r="H1711" s="3">
        <v>970.75</v>
      </c>
    </row>
    <row r="1712" spans="2:8" x14ac:dyDescent="0.25">
      <c r="B1712" t="s">
        <v>8</v>
      </c>
      <c r="C1712" t="s">
        <v>4120</v>
      </c>
      <c r="D1712" t="s">
        <v>46</v>
      </c>
      <c r="E1712" t="s">
        <v>4121</v>
      </c>
      <c r="F1712">
        <v>100</v>
      </c>
      <c r="G1712" s="6">
        <v>11000</v>
      </c>
      <c r="H1712" s="3">
        <v>94.125</v>
      </c>
    </row>
    <row r="1713" spans="2:8" x14ac:dyDescent="0.25">
      <c r="B1713" t="s">
        <v>8</v>
      </c>
      <c r="C1713" t="s">
        <v>3131</v>
      </c>
      <c r="D1713" t="s">
        <v>24</v>
      </c>
      <c r="E1713" t="s">
        <v>558</v>
      </c>
      <c r="F1713">
        <v>1000</v>
      </c>
      <c r="G1713" s="6">
        <v>11000</v>
      </c>
      <c r="H1713" s="3">
        <v>966.82999999999993</v>
      </c>
    </row>
    <row r="1714" spans="2:8" x14ac:dyDescent="0.25">
      <c r="B1714" t="s">
        <v>8</v>
      </c>
      <c r="C1714" t="s">
        <v>1618</v>
      </c>
      <c r="D1714" t="s">
        <v>20</v>
      </c>
      <c r="E1714" t="s">
        <v>1619</v>
      </c>
      <c r="F1714">
        <v>1000</v>
      </c>
      <c r="G1714" s="6">
        <v>11000</v>
      </c>
      <c r="H1714" s="3">
        <v>1019.6033333333334</v>
      </c>
    </row>
    <row r="1715" spans="2:8" x14ac:dyDescent="0.25">
      <c r="B1715" t="s">
        <v>8</v>
      </c>
      <c r="C1715" t="s">
        <v>4097</v>
      </c>
      <c r="D1715" t="s">
        <v>18</v>
      </c>
      <c r="E1715" t="s">
        <v>794</v>
      </c>
      <c r="F1715">
        <v>100</v>
      </c>
      <c r="G1715" s="6">
        <v>11000</v>
      </c>
      <c r="H1715" s="3">
        <v>75.804999999999993</v>
      </c>
    </row>
    <row r="1716" spans="2:8" x14ac:dyDescent="0.25">
      <c r="B1716" t="s">
        <v>8</v>
      </c>
      <c r="C1716" t="s">
        <v>2491</v>
      </c>
      <c r="D1716" t="s">
        <v>28</v>
      </c>
      <c r="E1716" t="s">
        <v>2490</v>
      </c>
      <c r="F1716">
        <v>1000</v>
      </c>
      <c r="G1716" s="6">
        <v>11000</v>
      </c>
      <c r="H1716" s="3">
        <v>1004.7</v>
      </c>
    </row>
    <row r="1717" spans="2:8" x14ac:dyDescent="0.25">
      <c r="B1717" t="s">
        <v>8</v>
      </c>
      <c r="C1717" t="s">
        <v>4828</v>
      </c>
      <c r="D1717" t="s">
        <v>26</v>
      </c>
      <c r="E1717" t="s">
        <v>4829</v>
      </c>
      <c r="F1717">
        <v>1000</v>
      </c>
      <c r="G1717" s="6">
        <v>11000</v>
      </c>
      <c r="H1717" s="3">
        <v>366.19</v>
      </c>
    </row>
    <row r="1718" spans="2:8" x14ac:dyDescent="0.25">
      <c r="B1718" t="s">
        <v>8</v>
      </c>
      <c r="C1718" t="s">
        <v>1524</v>
      </c>
      <c r="D1718" t="s">
        <v>33</v>
      </c>
      <c r="E1718" t="s">
        <v>1525</v>
      </c>
      <c r="F1718">
        <v>100</v>
      </c>
      <c r="G1718" s="6">
        <v>11000</v>
      </c>
      <c r="H1718" s="3">
        <v>103.23333333333333</v>
      </c>
    </row>
    <row r="1719" spans="2:8" x14ac:dyDescent="0.25">
      <c r="B1719" t="s">
        <v>8</v>
      </c>
      <c r="C1719" t="s">
        <v>2799</v>
      </c>
      <c r="D1719" t="s">
        <v>25</v>
      </c>
      <c r="E1719" t="s">
        <v>2798</v>
      </c>
      <c r="F1719">
        <v>1000</v>
      </c>
      <c r="G1719" s="6">
        <v>11000</v>
      </c>
      <c r="H1719" s="3">
        <v>996.255</v>
      </c>
    </row>
    <row r="1720" spans="2:8" x14ac:dyDescent="0.25">
      <c r="B1720" t="s">
        <v>8</v>
      </c>
      <c r="C1720" t="s">
        <v>1255</v>
      </c>
      <c r="D1720" t="s">
        <v>25</v>
      </c>
      <c r="E1720" t="s">
        <v>1256</v>
      </c>
      <c r="F1720">
        <v>1000</v>
      </c>
      <c r="G1720" s="6">
        <v>11000</v>
      </c>
      <c r="H1720" s="3">
        <v>1012.34</v>
      </c>
    </row>
    <row r="1721" spans="2:8" x14ac:dyDescent="0.25">
      <c r="B1721" t="s">
        <v>8</v>
      </c>
      <c r="C1721" t="s">
        <v>744</v>
      </c>
      <c r="D1721" t="s">
        <v>17</v>
      </c>
      <c r="E1721" t="s">
        <v>632</v>
      </c>
      <c r="F1721">
        <v>1000</v>
      </c>
      <c r="G1721" s="6">
        <v>11000</v>
      </c>
      <c r="H1721" s="3">
        <v>972</v>
      </c>
    </row>
    <row r="1722" spans="2:8" x14ac:dyDescent="0.25">
      <c r="B1722" t="s">
        <v>8</v>
      </c>
      <c r="C1722" t="s">
        <v>1380</v>
      </c>
      <c r="D1722" t="s">
        <v>18</v>
      </c>
      <c r="E1722" t="s">
        <v>1053</v>
      </c>
      <c r="F1722">
        <v>1000</v>
      </c>
      <c r="G1722" s="6">
        <v>11000</v>
      </c>
      <c r="H1722" s="3">
        <v>867.9666666666667</v>
      </c>
    </row>
    <row r="1723" spans="2:8" x14ac:dyDescent="0.25">
      <c r="B1723" t="s">
        <v>8</v>
      </c>
      <c r="C1723" t="s">
        <v>2910</v>
      </c>
      <c r="D1723" t="s">
        <v>33</v>
      </c>
      <c r="E1723" t="s">
        <v>2909</v>
      </c>
      <c r="F1723">
        <v>100</v>
      </c>
      <c r="G1723" s="6">
        <v>10900</v>
      </c>
      <c r="H1723" s="3">
        <v>97.457848101265824</v>
      </c>
    </row>
    <row r="1724" spans="2:8" x14ac:dyDescent="0.25">
      <c r="B1724" t="s">
        <v>8</v>
      </c>
      <c r="C1724" t="s">
        <v>1357</v>
      </c>
      <c r="D1724" t="s">
        <v>18</v>
      </c>
      <c r="E1724" t="s">
        <v>1358</v>
      </c>
      <c r="F1724" t="s">
        <v>4479</v>
      </c>
      <c r="G1724" s="6">
        <v>10749.5</v>
      </c>
      <c r="H1724" s="3">
        <v>106.83523809523808</v>
      </c>
    </row>
    <row r="1725" spans="2:8" x14ac:dyDescent="0.25">
      <c r="B1725" t="s">
        <v>8</v>
      </c>
      <c r="C1725" t="s">
        <v>4196</v>
      </c>
      <c r="D1725" t="s">
        <v>18</v>
      </c>
      <c r="E1725" t="s">
        <v>4197</v>
      </c>
      <c r="F1725">
        <v>100</v>
      </c>
      <c r="G1725" s="6">
        <v>10700</v>
      </c>
      <c r="H1725" s="3">
        <v>94.853333333333339</v>
      </c>
    </row>
    <row r="1726" spans="2:8" x14ac:dyDescent="0.25">
      <c r="B1726" t="s">
        <v>8</v>
      </c>
      <c r="C1726" t="s">
        <v>4100</v>
      </c>
      <c r="D1726" t="s">
        <v>18</v>
      </c>
      <c r="E1726" t="s">
        <v>794</v>
      </c>
      <c r="F1726">
        <v>100</v>
      </c>
      <c r="G1726" s="6">
        <v>10600</v>
      </c>
      <c r="H1726" s="3">
        <v>61.231071428571425</v>
      </c>
    </row>
    <row r="1727" spans="2:8" x14ac:dyDescent="0.25">
      <c r="B1727" t="s">
        <v>8</v>
      </c>
      <c r="C1727" t="s">
        <v>2372</v>
      </c>
      <c r="D1727" t="s">
        <v>33</v>
      </c>
      <c r="E1727" t="s">
        <v>2373</v>
      </c>
      <c r="F1727">
        <v>100</v>
      </c>
      <c r="G1727" s="6">
        <v>10600</v>
      </c>
      <c r="H1727" s="3">
        <v>85.583978494623651</v>
      </c>
    </row>
    <row r="1728" spans="2:8" x14ac:dyDescent="0.25">
      <c r="B1728" t="s">
        <v>8</v>
      </c>
      <c r="C1728" t="s">
        <v>4101</v>
      </c>
      <c r="D1728" t="s">
        <v>17</v>
      </c>
      <c r="E1728" t="s">
        <v>3187</v>
      </c>
      <c r="F1728">
        <v>70</v>
      </c>
      <c r="G1728" s="6">
        <v>10500</v>
      </c>
      <c r="H1728" s="3">
        <v>38.67</v>
      </c>
    </row>
    <row r="1729" spans="2:8" x14ac:dyDescent="0.25">
      <c r="B1729" t="s">
        <v>8</v>
      </c>
      <c r="C1729" t="s">
        <v>4102</v>
      </c>
      <c r="D1729" t="s">
        <v>17</v>
      </c>
      <c r="E1729" t="s">
        <v>4103</v>
      </c>
      <c r="F1729">
        <v>100</v>
      </c>
      <c r="G1729" s="6">
        <v>10500</v>
      </c>
      <c r="H1729" s="3">
        <v>104.32666666666665</v>
      </c>
    </row>
    <row r="1730" spans="2:8" x14ac:dyDescent="0.25">
      <c r="B1730" t="s">
        <v>8</v>
      </c>
      <c r="C1730" t="s">
        <v>1526</v>
      </c>
      <c r="D1730" t="s">
        <v>18</v>
      </c>
      <c r="E1730" t="s">
        <v>1162</v>
      </c>
      <c r="F1730">
        <v>100</v>
      </c>
      <c r="G1730" s="6">
        <v>10500</v>
      </c>
      <c r="H1730" s="3">
        <v>94.646666666666661</v>
      </c>
    </row>
    <row r="1731" spans="2:8" x14ac:dyDescent="0.25">
      <c r="B1731" t="s">
        <v>8</v>
      </c>
      <c r="C1731" t="s">
        <v>1639</v>
      </c>
      <c r="D1731" t="s">
        <v>18</v>
      </c>
      <c r="E1731" t="s">
        <v>270</v>
      </c>
      <c r="F1731" t="s">
        <v>4479</v>
      </c>
      <c r="G1731" s="6">
        <v>10444.709999999999</v>
      </c>
      <c r="H1731" s="3">
        <v>78.31</v>
      </c>
    </row>
    <row r="1732" spans="2:8" x14ac:dyDescent="0.25">
      <c r="B1732" t="s">
        <v>8</v>
      </c>
      <c r="C1732" t="s">
        <v>4104</v>
      </c>
      <c r="D1732" t="s">
        <v>33</v>
      </c>
      <c r="E1732" t="s">
        <v>4105</v>
      </c>
      <c r="F1732">
        <v>100</v>
      </c>
      <c r="G1732" s="6">
        <v>10300</v>
      </c>
      <c r="H1732" s="3">
        <v>98.4</v>
      </c>
    </row>
    <row r="1733" spans="2:8" x14ac:dyDescent="0.25">
      <c r="B1733" t="s">
        <v>8</v>
      </c>
      <c r="C1733" t="s">
        <v>2492</v>
      </c>
      <c r="D1733" t="s">
        <v>18</v>
      </c>
      <c r="E1733" t="s">
        <v>150</v>
      </c>
      <c r="F1733" t="s">
        <v>4479</v>
      </c>
      <c r="G1733" s="6">
        <v>10217.5</v>
      </c>
      <c r="H1733" s="3">
        <v>68.11666666666666</v>
      </c>
    </row>
    <row r="1734" spans="2:8" x14ac:dyDescent="0.25">
      <c r="B1734" t="s">
        <v>8</v>
      </c>
      <c r="C1734" t="s">
        <v>3134</v>
      </c>
      <c r="D1734" t="s">
        <v>45</v>
      </c>
      <c r="E1734" t="s">
        <v>502</v>
      </c>
      <c r="F1734" t="s">
        <v>4479</v>
      </c>
      <c r="G1734" s="6">
        <v>10213.5</v>
      </c>
      <c r="H1734" s="3">
        <v>1021.35</v>
      </c>
    </row>
    <row r="1735" spans="2:8" x14ac:dyDescent="0.25">
      <c r="B1735" t="s">
        <v>8</v>
      </c>
      <c r="C1735" t="s">
        <v>3602</v>
      </c>
      <c r="D1735" t="s">
        <v>45</v>
      </c>
      <c r="E1735" t="s">
        <v>607</v>
      </c>
      <c r="F1735" t="s">
        <v>4479</v>
      </c>
      <c r="G1735" s="6">
        <v>10161.9</v>
      </c>
      <c r="H1735" s="3">
        <v>1016.1899999999999</v>
      </c>
    </row>
    <row r="1736" spans="2:8" x14ac:dyDescent="0.25">
      <c r="B1736" t="s">
        <v>8</v>
      </c>
      <c r="C1736" t="s">
        <v>2350</v>
      </c>
      <c r="D1736" t="s">
        <v>18</v>
      </c>
      <c r="E1736" t="s">
        <v>2351</v>
      </c>
      <c r="F1736">
        <v>100</v>
      </c>
      <c r="G1736" s="6">
        <v>10100</v>
      </c>
      <c r="H1736" s="3">
        <v>98.93</v>
      </c>
    </row>
    <row r="1737" spans="2:8" x14ac:dyDescent="0.25">
      <c r="B1737" t="s">
        <v>8</v>
      </c>
      <c r="C1737" t="s">
        <v>2792</v>
      </c>
      <c r="D1737" t="s">
        <v>24</v>
      </c>
      <c r="E1737" t="s">
        <v>2791</v>
      </c>
      <c r="F1737" t="s">
        <v>4479</v>
      </c>
      <c r="G1737" s="6">
        <v>10098.700000000001</v>
      </c>
      <c r="H1737" s="3">
        <v>1009.8700000000001</v>
      </c>
    </row>
    <row r="1738" spans="2:8" x14ac:dyDescent="0.25">
      <c r="B1738" t="s">
        <v>8</v>
      </c>
      <c r="C1738" t="s">
        <v>3529</v>
      </c>
      <c r="D1738" t="s">
        <v>30</v>
      </c>
      <c r="E1738" t="s">
        <v>1211</v>
      </c>
      <c r="F1738" t="s">
        <v>4479</v>
      </c>
      <c r="G1738" s="6">
        <v>10071.85</v>
      </c>
      <c r="H1738" s="3">
        <v>401.935</v>
      </c>
    </row>
    <row r="1739" spans="2:8" x14ac:dyDescent="0.25">
      <c r="B1739" t="s">
        <v>8</v>
      </c>
      <c r="C1739" t="s">
        <v>2592</v>
      </c>
      <c r="D1739" t="s">
        <v>24</v>
      </c>
      <c r="E1739" t="s">
        <v>2591</v>
      </c>
      <c r="F1739" t="s">
        <v>4479</v>
      </c>
      <c r="G1739" s="6">
        <v>10067</v>
      </c>
      <c r="H1739" s="3">
        <v>1006.7</v>
      </c>
    </row>
    <row r="1740" spans="2:8" x14ac:dyDescent="0.25">
      <c r="B1740" t="s">
        <v>8</v>
      </c>
      <c r="C1740" t="s">
        <v>4107</v>
      </c>
      <c r="D1740" t="s">
        <v>26</v>
      </c>
      <c r="E1740" t="s">
        <v>4108</v>
      </c>
      <c r="F1740" t="s">
        <v>4479</v>
      </c>
      <c r="G1740" s="6">
        <v>10062.959999999999</v>
      </c>
      <c r="H1740" s="3">
        <v>838.57999999999993</v>
      </c>
    </row>
    <row r="1741" spans="2:8" x14ac:dyDescent="0.25">
      <c r="B1741" t="s">
        <v>8</v>
      </c>
      <c r="C1741" t="s">
        <v>2327</v>
      </c>
      <c r="D1741" t="s">
        <v>29</v>
      </c>
      <c r="E1741" t="s">
        <v>209</v>
      </c>
      <c r="F1741" t="s">
        <v>4479</v>
      </c>
      <c r="G1741" s="6">
        <v>10060</v>
      </c>
      <c r="H1741" s="3">
        <v>1006</v>
      </c>
    </row>
    <row r="1742" spans="2:8" x14ac:dyDescent="0.25">
      <c r="B1742" t="s">
        <v>8</v>
      </c>
      <c r="C1742" t="s">
        <v>4109</v>
      </c>
      <c r="D1742" t="s">
        <v>24</v>
      </c>
      <c r="E1742" t="s">
        <v>2730</v>
      </c>
      <c r="F1742" t="s">
        <v>4479</v>
      </c>
      <c r="G1742" s="6">
        <v>10049.4</v>
      </c>
      <c r="H1742" s="3">
        <v>1004.9399999999999</v>
      </c>
    </row>
    <row r="1743" spans="2:8" x14ac:dyDescent="0.25">
      <c r="B1743" t="s">
        <v>8</v>
      </c>
      <c r="C1743" t="s">
        <v>3135</v>
      </c>
      <c r="D1743" t="s">
        <v>25</v>
      </c>
      <c r="E1743" t="s">
        <v>3136</v>
      </c>
      <c r="F1743" t="s">
        <v>4479</v>
      </c>
      <c r="G1743" s="6">
        <v>10038.1</v>
      </c>
      <c r="H1743" s="3">
        <v>1003.8100000000001</v>
      </c>
    </row>
    <row r="1744" spans="2:8" x14ac:dyDescent="0.25">
      <c r="B1744" t="s">
        <v>8</v>
      </c>
      <c r="C1744" t="s">
        <v>2472</v>
      </c>
      <c r="D1744" t="s">
        <v>18</v>
      </c>
      <c r="E1744" t="s">
        <v>58</v>
      </c>
      <c r="F1744" t="s">
        <v>4479</v>
      </c>
      <c r="G1744" s="6">
        <v>10008.5</v>
      </c>
      <c r="H1744" s="3">
        <v>100.08499999999999</v>
      </c>
    </row>
    <row r="1745" spans="2:8" x14ac:dyDescent="0.25">
      <c r="B1745" t="s">
        <v>8</v>
      </c>
      <c r="C1745" t="s">
        <v>2336</v>
      </c>
      <c r="D1745" t="s">
        <v>33</v>
      </c>
      <c r="E1745" t="s">
        <v>2337</v>
      </c>
      <c r="F1745">
        <v>100</v>
      </c>
      <c r="G1745" s="6">
        <v>10000</v>
      </c>
      <c r="H1745" s="3">
        <v>98.6</v>
      </c>
    </row>
    <row r="1746" spans="2:8" x14ac:dyDescent="0.25">
      <c r="B1746" t="s">
        <v>8</v>
      </c>
      <c r="C1746" t="s">
        <v>4114</v>
      </c>
      <c r="D1746" t="s">
        <v>18</v>
      </c>
      <c r="E1746" t="s">
        <v>4115</v>
      </c>
      <c r="F1746">
        <v>100</v>
      </c>
      <c r="G1746" s="6">
        <v>10000</v>
      </c>
      <c r="H1746" s="3">
        <v>46.284999999999997</v>
      </c>
    </row>
    <row r="1747" spans="2:8" x14ac:dyDescent="0.25">
      <c r="B1747" t="s">
        <v>8</v>
      </c>
      <c r="C1747" t="s">
        <v>3629</v>
      </c>
      <c r="D1747" t="s">
        <v>24</v>
      </c>
      <c r="E1747" t="s">
        <v>3628</v>
      </c>
      <c r="F1747">
        <v>1000</v>
      </c>
      <c r="G1747" s="6">
        <v>10000</v>
      </c>
      <c r="H1747" s="3">
        <v>989.62999999999988</v>
      </c>
    </row>
    <row r="1748" spans="2:8" x14ac:dyDescent="0.25">
      <c r="B1748" t="s">
        <v>8</v>
      </c>
      <c r="C1748" t="s">
        <v>4538</v>
      </c>
      <c r="D1748" t="s">
        <v>18</v>
      </c>
      <c r="E1748" t="s">
        <v>523</v>
      </c>
      <c r="F1748">
        <v>100</v>
      </c>
      <c r="G1748" s="6">
        <v>10000</v>
      </c>
      <c r="H1748" s="3">
        <v>100.97</v>
      </c>
    </row>
    <row r="1749" spans="2:8" x14ac:dyDescent="0.25">
      <c r="B1749" t="s">
        <v>8</v>
      </c>
      <c r="C1749" t="s">
        <v>2801</v>
      </c>
      <c r="D1749" t="s">
        <v>45</v>
      </c>
      <c r="E1749" t="s">
        <v>2800</v>
      </c>
      <c r="F1749">
        <v>100</v>
      </c>
      <c r="G1749" s="6">
        <v>10000</v>
      </c>
      <c r="H1749" s="3">
        <v>101.44</v>
      </c>
    </row>
    <row r="1750" spans="2:8" x14ac:dyDescent="0.25">
      <c r="B1750" t="s">
        <v>8</v>
      </c>
      <c r="C1750" t="s">
        <v>1592</v>
      </c>
      <c r="D1750" t="s">
        <v>18</v>
      </c>
      <c r="E1750" t="s">
        <v>1593</v>
      </c>
      <c r="F1750">
        <v>100</v>
      </c>
      <c r="G1750" s="6">
        <v>10000</v>
      </c>
      <c r="H1750" s="3">
        <v>86.61</v>
      </c>
    </row>
    <row r="1751" spans="2:8" x14ac:dyDescent="0.25">
      <c r="B1751" t="s">
        <v>8</v>
      </c>
      <c r="C1751" t="s">
        <v>4658</v>
      </c>
      <c r="D1751" t="s">
        <v>24</v>
      </c>
      <c r="E1751" t="s">
        <v>4657</v>
      </c>
      <c r="F1751">
        <v>1000</v>
      </c>
      <c r="G1751" s="6">
        <v>10000</v>
      </c>
      <c r="H1751" s="3">
        <v>972.07999999999993</v>
      </c>
    </row>
    <row r="1752" spans="2:8" x14ac:dyDescent="0.25">
      <c r="B1752" t="s">
        <v>8</v>
      </c>
      <c r="C1752" t="s">
        <v>4830</v>
      </c>
      <c r="D1752" t="s">
        <v>24</v>
      </c>
      <c r="E1752" t="s">
        <v>4831</v>
      </c>
      <c r="F1752">
        <v>1000</v>
      </c>
      <c r="G1752" s="6">
        <v>10000</v>
      </c>
      <c r="H1752" s="3">
        <v>1013.32</v>
      </c>
    </row>
    <row r="1753" spans="2:8" x14ac:dyDescent="0.25">
      <c r="B1753" t="s">
        <v>8</v>
      </c>
      <c r="C1753" t="s">
        <v>2333</v>
      </c>
      <c r="D1753" t="s">
        <v>16</v>
      </c>
      <c r="E1753" t="s">
        <v>36</v>
      </c>
      <c r="F1753">
        <v>1000</v>
      </c>
      <c r="G1753" s="6">
        <v>10000</v>
      </c>
      <c r="H1753" s="3">
        <v>1008.28</v>
      </c>
    </row>
    <row r="1754" spans="2:8" x14ac:dyDescent="0.25">
      <c r="B1754" t="s">
        <v>8</v>
      </c>
      <c r="C1754" t="s">
        <v>4487</v>
      </c>
      <c r="D1754" t="s">
        <v>45</v>
      </c>
      <c r="E1754" t="s">
        <v>36</v>
      </c>
      <c r="F1754">
        <v>1000</v>
      </c>
      <c r="G1754" s="6">
        <v>10000</v>
      </c>
      <c r="H1754" s="3">
        <v>992.64</v>
      </c>
    </row>
    <row r="1755" spans="2:8" x14ac:dyDescent="0.25">
      <c r="B1755" t="s">
        <v>8</v>
      </c>
      <c r="C1755" t="s">
        <v>4832</v>
      </c>
      <c r="D1755" t="s">
        <v>16</v>
      </c>
      <c r="E1755" t="s">
        <v>3989</v>
      </c>
      <c r="F1755">
        <v>100</v>
      </c>
      <c r="G1755" s="6">
        <v>10000</v>
      </c>
      <c r="H1755" s="3">
        <v>103.11</v>
      </c>
    </row>
    <row r="1756" spans="2:8" x14ac:dyDescent="0.25">
      <c r="B1756" t="s">
        <v>8</v>
      </c>
      <c r="C1756" t="s">
        <v>1175</v>
      </c>
      <c r="D1756" t="s">
        <v>33</v>
      </c>
      <c r="E1756" t="s">
        <v>529</v>
      </c>
      <c r="F1756">
        <v>100</v>
      </c>
      <c r="G1756" s="6">
        <v>10000</v>
      </c>
      <c r="H1756" s="3">
        <v>102</v>
      </c>
    </row>
    <row r="1757" spans="2:8" x14ac:dyDescent="0.25">
      <c r="B1757" t="s">
        <v>8</v>
      </c>
      <c r="C1757" t="s">
        <v>3152</v>
      </c>
      <c r="D1757" t="s">
        <v>46</v>
      </c>
      <c r="E1757" t="s">
        <v>3153</v>
      </c>
      <c r="F1757">
        <v>100</v>
      </c>
      <c r="G1757" s="6">
        <v>10000</v>
      </c>
      <c r="H1757" s="3">
        <v>98.53</v>
      </c>
    </row>
    <row r="1758" spans="2:8" x14ac:dyDescent="0.25">
      <c r="B1758" t="s">
        <v>8</v>
      </c>
      <c r="C1758" t="s">
        <v>1056</v>
      </c>
      <c r="D1758" t="s">
        <v>18</v>
      </c>
      <c r="E1758" t="s">
        <v>1057</v>
      </c>
      <c r="F1758">
        <v>1000</v>
      </c>
      <c r="G1758" s="6">
        <v>10000</v>
      </c>
      <c r="H1758" s="3">
        <v>985.64499999999998</v>
      </c>
    </row>
    <row r="1759" spans="2:8" x14ac:dyDescent="0.25">
      <c r="B1759" t="s">
        <v>8</v>
      </c>
      <c r="C1759" t="s">
        <v>2871</v>
      </c>
      <c r="D1759" t="s">
        <v>18</v>
      </c>
      <c r="E1759" t="s">
        <v>575</v>
      </c>
      <c r="F1759">
        <v>100</v>
      </c>
      <c r="G1759" s="6">
        <v>10000</v>
      </c>
      <c r="H1759" s="3">
        <v>90.17</v>
      </c>
    </row>
    <row r="1760" spans="2:8" x14ac:dyDescent="0.25">
      <c r="B1760" t="s">
        <v>8</v>
      </c>
      <c r="C1760" t="s">
        <v>4122</v>
      </c>
      <c r="D1760" t="s">
        <v>45</v>
      </c>
      <c r="E1760" t="s">
        <v>870</v>
      </c>
      <c r="F1760">
        <v>100</v>
      </c>
      <c r="G1760" s="6">
        <v>10000</v>
      </c>
      <c r="H1760" s="3">
        <v>98.07</v>
      </c>
    </row>
    <row r="1761" spans="2:8" x14ac:dyDescent="0.25">
      <c r="B1761" t="s">
        <v>8</v>
      </c>
      <c r="C1761" t="s">
        <v>2483</v>
      </c>
      <c r="D1761" t="s">
        <v>36</v>
      </c>
      <c r="E1761" t="s">
        <v>2482</v>
      </c>
      <c r="F1761">
        <v>1000</v>
      </c>
      <c r="G1761" s="6">
        <v>10000</v>
      </c>
      <c r="H1761" s="3">
        <v>1006.65</v>
      </c>
    </row>
    <row r="1762" spans="2:8" x14ac:dyDescent="0.25">
      <c r="B1762" t="s">
        <v>8</v>
      </c>
      <c r="C1762" t="s">
        <v>2761</v>
      </c>
      <c r="D1762" t="s">
        <v>28</v>
      </c>
      <c r="E1762" t="s">
        <v>101</v>
      </c>
      <c r="F1762">
        <v>1000</v>
      </c>
      <c r="G1762" s="6">
        <v>10000</v>
      </c>
      <c r="H1762" s="3">
        <v>1064.8499999999999</v>
      </c>
    </row>
    <row r="1763" spans="2:8" x14ac:dyDescent="0.25">
      <c r="B1763" t="s">
        <v>8</v>
      </c>
      <c r="C1763" t="s">
        <v>2613</v>
      </c>
      <c r="D1763" t="s">
        <v>24</v>
      </c>
      <c r="E1763" t="s">
        <v>606</v>
      </c>
      <c r="F1763">
        <v>1000</v>
      </c>
      <c r="G1763" s="6">
        <v>10000</v>
      </c>
      <c r="H1763" s="3">
        <v>873.72</v>
      </c>
    </row>
    <row r="1764" spans="2:8" x14ac:dyDescent="0.25">
      <c r="B1764" t="s">
        <v>8</v>
      </c>
      <c r="C1764" t="s">
        <v>4833</v>
      </c>
      <c r="D1764" t="s">
        <v>45</v>
      </c>
      <c r="E1764" t="s">
        <v>1723</v>
      </c>
      <c r="F1764">
        <v>1000</v>
      </c>
      <c r="G1764" s="6">
        <v>10000</v>
      </c>
      <c r="H1764" s="3">
        <v>971.89</v>
      </c>
    </row>
    <row r="1765" spans="2:8" x14ac:dyDescent="0.25">
      <c r="B1765" t="s">
        <v>8</v>
      </c>
      <c r="C1765" t="s">
        <v>3419</v>
      </c>
      <c r="D1765" t="s">
        <v>16</v>
      </c>
      <c r="E1765" t="s">
        <v>1087</v>
      </c>
      <c r="F1765">
        <v>100</v>
      </c>
      <c r="G1765" s="6">
        <v>10000</v>
      </c>
      <c r="H1765" s="3">
        <v>105.46</v>
      </c>
    </row>
    <row r="1766" spans="2:8" x14ac:dyDescent="0.25">
      <c r="B1766" t="s">
        <v>8</v>
      </c>
      <c r="C1766" t="s">
        <v>3579</v>
      </c>
      <c r="D1766" t="s">
        <v>36</v>
      </c>
      <c r="E1766" t="s">
        <v>3578</v>
      </c>
      <c r="F1766">
        <v>100</v>
      </c>
      <c r="G1766" s="6">
        <v>10000</v>
      </c>
      <c r="H1766" s="3">
        <v>74.650000000000006</v>
      </c>
    </row>
    <row r="1767" spans="2:8" x14ac:dyDescent="0.25">
      <c r="B1767" t="s">
        <v>8</v>
      </c>
      <c r="C1767" t="s">
        <v>757</v>
      </c>
      <c r="D1767" t="s">
        <v>17</v>
      </c>
      <c r="E1767" t="s">
        <v>758</v>
      </c>
      <c r="F1767">
        <v>100</v>
      </c>
      <c r="G1767" s="6">
        <v>10000</v>
      </c>
      <c r="H1767" s="3">
        <v>96.67</v>
      </c>
    </row>
    <row r="1768" spans="2:8" x14ac:dyDescent="0.25">
      <c r="B1768" t="s">
        <v>8</v>
      </c>
      <c r="C1768" t="s">
        <v>3681</v>
      </c>
      <c r="D1768" t="s">
        <v>24</v>
      </c>
      <c r="E1768" t="s">
        <v>3680</v>
      </c>
      <c r="F1768">
        <v>1000</v>
      </c>
      <c r="G1768" s="6">
        <v>10000</v>
      </c>
      <c r="H1768" s="3">
        <v>1005.05</v>
      </c>
    </row>
    <row r="1769" spans="2:8" x14ac:dyDescent="0.25">
      <c r="B1769" t="s">
        <v>8</v>
      </c>
      <c r="C1769" t="s">
        <v>1528</v>
      </c>
      <c r="D1769" t="s">
        <v>16</v>
      </c>
      <c r="E1769" t="s">
        <v>529</v>
      </c>
      <c r="F1769">
        <v>100</v>
      </c>
      <c r="G1769" s="6">
        <v>10000</v>
      </c>
      <c r="H1769" s="3">
        <v>56</v>
      </c>
    </row>
    <row r="1770" spans="2:8" x14ac:dyDescent="0.25">
      <c r="B1770" t="s">
        <v>8</v>
      </c>
      <c r="C1770" t="s">
        <v>4133</v>
      </c>
      <c r="D1770" t="s">
        <v>33</v>
      </c>
      <c r="E1770" t="s">
        <v>4134</v>
      </c>
      <c r="F1770">
        <v>100</v>
      </c>
      <c r="G1770" s="6">
        <v>10000</v>
      </c>
      <c r="H1770" s="3">
        <v>91</v>
      </c>
    </row>
    <row r="1771" spans="2:8" x14ac:dyDescent="0.25">
      <c r="B1771" t="s">
        <v>8</v>
      </c>
      <c r="C1771" t="s">
        <v>4687</v>
      </c>
      <c r="D1771" t="s">
        <v>24</v>
      </c>
      <c r="E1771" t="s">
        <v>4686</v>
      </c>
      <c r="F1771">
        <v>1000</v>
      </c>
      <c r="G1771" s="6">
        <v>10000</v>
      </c>
      <c r="H1771" s="3">
        <v>969.39</v>
      </c>
    </row>
    <row r="1772" spans="2:8" x14ac:dyDescent="0.25">
      <c r="B1772" t="s">
        <v>8</v>
      </c>
      <c r="C1772" t="s">
        <v>4532</v>
      </c>
      <c r="D1772" t="s">
        <v>23</v>
      </c>
      <c r="E1772" t="s">
        <v>66</v>
      </c>
      <c r="F1772">
        <v>1000</v>
      </c>
      <c r="G1772" s="6">
        <v>10000</v>
      </c>
      <c r="H1772" s="3">
        <v>998.5</v>
      </c>
    </row>
    <row r="1773" spans="2:8" x14ac:dyDescent="0.25">
      <c r="B1773" t="s">
        <v>8</v>
      </c>
      <c r="C1773" t="s">
        <v>4618</v>
      </c>
      <c r="D1773" t="s">
        <v>18</v>
      </c>
      <c r="E1773" t="s">
        <v>4617</v>
      </c>
      <c r="F1773">
        <v>100</v>
      </c>
      <c r="G1773" s="6">
        <v>10000</v>
      </c>
      <c r="H1773" s="3">
        <v>102.08499999999999</v>
      </c>
    </row>
    <row r="1774" spans="2:8" x14ac:dyDescent="0.25">
      <c r="B1774" t="s">
        <v>8</v>
      </c>
      <c r="C1774" t="s">
        <v>4639</v>
      </c>
      <c r="D1774" t="s">
        <v>46</v>
      </c>
      <c r="E1774" t="s">
        <v>4638</v>
      </c>
      <c r="F1774">
        <v>100</v>
      </c>
      <c r="G1774" s="6">
        <v>10000</v>
      </c>
      <c r="H1774" s="3">
        <v>98.34</v>
      </c>
    </row>
    <row r="1775" spans="2:8" x14ac:dyDescent="0.25">
      <c r="B1775" t="s">
        <v>8</v>
      </c>
      <c r="C1775" t="s">
        <v>4834</v>
      </c>
      <c r="D1775" t="s">
        <v>24</v>
      </c>
      <c r="E1775" t="s">
        <v>4835</v>
      </c>
      <c r="F1775">
        <v>1000</v>
      </c>
      <c r="G1775" s="6">
        <v>10000</v>
      </c>
      <c r="H1775" s="3">
        <v>992.25</v>
      </c>
    </row>
    <row r="1776" spans="2:8" x14ac:dyDescent="0.25">
      <c r="B1776" t="s">
        <v>8</v>
      </c>
      <c r="C1776" t="s">
        <v>2835</v>
      </c>
      <c r="D1776" t="s">
        <v>33</v>
      </c>
      <c r="E1776" t="s">
        <v>894</v>
      </c>
      <c r="F1776">
        <v>100</v>
      </c>
      <c r="G1776" s="6">
        <v>10000</v>
      </c>
      <c r="H1776" s="3">
        <v>95.633333333333326</v>
      </c>
    </row>
    <row r="1777" spans="2:8" x14ac:dyDescent="0.25">
      <c r="B1777" t="s">
        <v>8</v>
      </c>
      <c r="C1777" t="s">
        <v>3544</v>
      </c>
      <c r="D1777" t="s">
        <v>18</v>
      </c>
      <c r="E1777" t="s">
        <v>3543</v>
      </c>
      <c r="F1777">
        <v>100</v>
      </c>
      <c r="G1777" s="6">
        <v>10000</v>
      </c>
      <c r="H1777" s="3">
        <v>84.14</v>
      </c>
    </row>
    <row r="1778" spans="2:8" x14ac:dyDescent="0.25">
      <c r="B1778" t="s">
        <v>8</v>
      </c>
      <c r="C1778" t="s">
        <v>3526</v>
      </c>
      <c r="D1778" t="s">
        <v>24</v>
      </c>
      <c r="E1778" t="s">
        <v>3525</v>
      </c>
      <c r="F1778">
        <v>1000</v>
      </c>
      <c r="G1778" s="6">
        <v>10000</v>
      </c>
      <c r="H1778" s="3">
        <v>864</v>
      </c>
    </row>
    <row r="1779" spans="2:8" x14ac:dyDescent="0.25">
      <c r="B1779" t="s">
        <v>8</v>
      </c>
      <c r="C1779" t="s">
        <v>3163</v>
      </c>
      <c r="D1779" t="s">
        <v>45</v>
      </c>
      <c r="E1779" t="s">
        <v>1374</v>
      </c>
      <c r="F1779">
        <v>1000</v>
      </c>
      <c r="G1779" s="6">
        <v>10000</v>
      </c>
      <c r="H1779" s="3">
        <v>978.83999999999992</v>
      </c>
    </row>
    <row r="1780" spans="2:8" x14ac:dyDescent="0.25">
      <c r="B1780" t="s">
        <v>8</v>
      </c>
      <c r="C1780" t="s">
        <v>3688</v>
      </c>
      <c r="D1780" t="s">
        <v>23</v>
      </c>
      <c r="E1780" t="s">
        <v>110</v>
      </c>
      <c r="F1780">
        <v>100</v>
      </c>
      <c r="G1780" s="6">
        <v>10000</v>
      </c>
      <c r="H1780" s="3">
        <v>94.65</v>
      </c>
    </row>
    <row r="1781" spans="2:8" x14ac:dyDescent="0.25">
      <c r="B1781" t="s">
        <v>8</v>
      </c>
      <c r="C1781" t="s">
        <v>3140</v>
      </c>
      <c r="D1781" t="s">
        <v>23</v>
      </c>
      <c r="E1781" t="s">
        <v>1004</v>
      </c>
      <c r="F1781">
        <v>1000</v>
      </c>
      <c r="G1781" s="6">
        <v>10000</v>
      </c>
      <c r="H1781" s="3">
        <v>997.95</v>
      </c>
    </row>
    <row r="1782" spans="2:8" x14ac:dyDescent="0.25">
      <c r="B1782" t="s">
        <v>8</v>
      </c>
      <c r="C1782" t="s">
        <v>4598</v>
      </c>
      <c r="D1782" t="s">
        <v>45</v>
      </c>
      <c r="E1782" t="s">
        <v>1049</v>
      </c>
      <c r="F1782">
        <v>100</v>
      </c>
      <c r="G1782" s="6">
        <v>10000</v>
      </c>
      <c r="H1782" s="3">
        <v>99.28</v>
      </c>
    </row>
    <row r="1783" spans="2:8" x14ac:dyDescent="0.25">
      <c r="B1783" t="s">
        <v>8</v>
      </c>
      <c r="C1783" t="s">
        <v>4518</v>
      </c>
      <c r="D1783" t="s">
        <v>21</v>
      </c>
      <c r="E1783" t="s">
        <v>58</v>
      </c>
      <c r="F1783">
        <v>100</v>
      </c>
      <c r="G1783" s="6">
        <v>10000</v>
      </c>
      <c r="H1783" s="3">
        <v>99.09</v>
      </c>
    </row>
    <row r="1784" spans="2:8" x14ac:dyDescent="0.25">
      <c r="B1784" t="s">
        <v>8</v>
      </c>
      <c r="C1784" t="s">
        <v>1468</v>
      </c>
      <c r="D1784" t="s">
        <v>18</v>
      </c>
      <c r="E1784" t="s">
        <v>529</v>
      </c>
      <c r="F1784">
        <v>100</v>
      </c>
      <c r="G1784" s="6">
        <v>10000</v>
      </c>
      <c r="H1784" s="3">
        <v>39.704999999999998</v>
      </c>
    </row>
    <row r="1785" spans="2:8" x14ac:dyDescent="0.25">
      <c r="B1785" t="s">
        <v>8</v>
      </c>
      <c r="C1785" t="s">
        <v>4699</v>
      </c>
      <c r="D1785" t="s">
        <v>24</v>
      </c>
      <c r="E1785" t="s">
        <v>4698</v>
      </c>
      <c r="F1785">
        <v>1000</v>
      </c>
      <c r="G1785" s="6">
        <v>10000</v>
      </c>
      <c r="H1785" s="3">
        <v>998.46</v>
      </c>
    </row>
    <row r="1786" spans="2:8" x14ac:dyDescent="0.25">
      <c r="B1786" t="s">
        <v>8</v>
      </c>
      <c r="C1786" t="s">
        <v>2611</v>
      </c>
      <c r="D1786" t="s">
        <v>24</v>
      </c>
      <c r="E1786" t="s">
        <v>2610</v>
      </c>
      <c r="F1786">
        <v>1000</v>
      </c>
      <c r="G1786" s="6">
        <v>10000</v>
      </c>
      <c r="H1786" s="3">
        <v>926.16000000000008</v>
      </c>
    </row>
    <row r="1787" spans="2:8" x14ac:dyDescent="0.25">
      <c r="B1787" t="s">
        <v>8</v>
      </c>
      <c r="C1787" t="s">
        <v>1719</v>
      </c>
      <c r="D1787" t="s">
        <v>18</v>
      </c>
      <c r="E1787" t="s">
        <v>1720</v>
      </c>
      <c r="F1787">
        <v>100</v>
      </c>
      <c r="G1787" s="6">
        <v>10000</v>
      </c>
      <c r="H1787" s="3">
        <v>91.631</v>
      </c>
    </row>
    <row r="1788" spans="2:8" x14ac:dyDescent="0.25">
      <c r="B1788" t="s">
        <v>8</v>
      </c>
      <c r="C1788" t="s">
        <v>4158</v>
      </c>
      <c r="D1788" t="s">
        <v>30</v>
      </c>
      <c r="E1788" t="s">
        <v>4159</v>
      </c>
      <c r="F1788">
        <v>1000</v>
      </c>
      <c r="G1788" s="6">
        <v>10000</v>
      </c>
      <c r="H1788" s="3">
        <v>913.27499999999998</v>
      </c>
    </row>
    <row r="1789" spans="2:8" x14ac:dyDescent="0.25">
      <c r="B1789" t="s">
        <v>8</v>
      </c>
      <c r="C1789" t="s">
        <v>2820</v>
      </c>
      <c r="D1789" t="s">
        <v>18</v>
      </c>
      <c r="E1789" t="s">
        <v>2819</v>
      </c>
      <c r="F1789">
        <v>100</v>
      </c>
      <c r="G1789" s="6">
        <v>10000</v>
      </c>
      <c r="H1789" s="3">
        <v>110.51</v>
      </c>
    </row>
    <row r="1790" spans="2:8" x14ac:dyDescent="0.25">
      <c r="B1790" t="s">
        <v>8</v>
      </c>
      <c r="C1790" t="s">
        <v>2339</v>
      </c>
      <c r="D1790" t="s">
        <v>29</v>
      </c>
      <c r="E1790" t="s">
        <v>555</v>
      </c>
      <c r="F1790">
        <v>1000</v>
      </c>
      <c r="G1790" s="6">
        <v>10000</v>
      </c>
      <c r="H1790" s="3">
        <v>988.41000000000008</v>
      </c>
    </row>
    <row r="1791" spans="2:8" x14ac:dyDescent="0.25">
      <c r="B1791" t="s">
        <v>8</v>
      </c>
      <c r="C1791" t="s">
        <v>2880</v>
      </c>
      <c r="D1791" t="s">
        <v>18</v>
      </c>
      <c r="E1791" t="s">
        <v>2879</v>
      </c>
      <c r="F1791">
        <v>100</v>
      </c>
      <c r="G1791" s="6">
        <v>10000</v>
      </c>
      <c r="H1791" s="3">
        <v>99.36</v>
      </c>
    </row>
    <row r="1792" spans="2:8" x14ac:dyDescent="0.25">
      <c r="B1792" t="s">
        <v>8</v>
      </c>
      <c r="C1792" t="s">
        <v>4147</v>
      </c>
      <c r="D1792" t="s">
        <v>45</v>
      </c>
      <c r="E1792" t="s">
        <v>4148</v>
      </c>
      <c r="F1792">
        <v>100</v>
      </c>
      <c r="G1792" s="6">
        <v>10000</v>
      </c>
      <c r="H1792" s="3">
        <v>92.89</v>
      </c>
    </row>
    <row r="1793" spans="2:8" x14ac:dyDescent="0.25">
      <c r="B1793" t="s">
        <v>8</v>
      </c>
      <c r="C1793" t="s">
        <v>2838</v>
      </c>
      <c r="D1793" t="s">
        <v>36</v>
      </c>
      <c r="E1793" t="s">
        <v>1208</v>
      </c>
      <c r="F1793">
        <v>100</v>
      </c>
      <c r="G1793" s="6">
        <v>10000</v>
      </c>
      <c r="H1793" s="3">
        <v>96.35</v>
      </c>
    </row>
    <row r="1794" spans="2:8" x14ac:dyDescent="0.25">
      <c r="B1794" t="s">
        <v>8</v>
      </c>
      <c r="C1794" t="s">
        <v>4836</v>
      </c>
      <c r="D1794" t="s">
        <v>33</v>
      </c>
      <c r="E1794" t="s">
        <v>4837</v>
      </c>
      <c r="F1794">
        <v>100</v>
      </c>
      <c r="G1794" s="6">
        <v>10000</v>
      </c>
      <c r="H1794" s="3">
        <v>39.26</v>
      </c>
    </row>
    <row r="1795" spans="2:8" x14ac:dyDescent="0.25">
      <c r="B1795" t="s">
        <v>8</v>
      </c>
      <c r="C1795" t="s">
        <v>2335</v>
      </c>
      <c r="D1795" t="s">
        <v>18</v>
      </c>
      <c r="E1795" t="s">
        <v>1302</v>
      </c>
      <c r="F1795">
        <v>100</v>
      </c>
      <c r="G1795" s="6">
        <v>10000</v>
      </c>
      <c r="H1795" s="3">
        <v>86.14</v>
      </c>
    </row>
    <row r="1796" spans="2:8" x14ac:dyDescent="0.25">
      <c r="B1796" t="s">
        <v>8</v>
      </c>
      <c r="C1796" t="s">
        <v>2596</v>
      </c>
      <c r="D1796" t="s">
        <v>33</v>
      </c>
      <c r="E1796" t="s">
        <v>2595</v>
      </c>
      <c r="F1796">
        <v>100</v>
      </c>
      <c r="G1796" s="6">
        <v>10000</v>
      </c>
      <c r="H1796" s="3">
        <v>100.7</v>
      </c>
    </row>
    <row r="1797" spans="2:8" x14ac:dyDescent="0.25">
      <c r="B1797" t="s">
        <v>8</v>
      </c>
      <c r="C1797" t="s">
        <v>4116</v>
      </c>
      <c r="D1797" t="s">
        <v>33</v>
      </c>
      <c r="E1797" t="s">
        <v>4117</v>
      </c>
      <c r="F1797">
        <v>100</v>
      </c>
      <c r="G1797" s="6">
        <v>10000</v>
      </c>
      <c r="H1797" s="3">
        <v>61.65</v>
      </c>
    </row>
    <row r="1798" spans="2:8" x14ac:dyDescent="0.25">
      <c r="B1798" t="s">
        <v>8</v>
      </c>
      <c r="C1798" t="s">
        <v>1680</v>
      </c>
      <c r="D1798" t="s">
        <v>18</v>
      </c>
      <c r="E1798" t="s">
        <v>322</v>
      </c>
      <c r="F1798">
        <v>100</v>
      </c>
      <c r="G1798" s="6">
        <v>10000</v>
      </c>
      <c r="H1798" s="3">
        <v>91.63</v>
      </c>
    </row>
    <row r="1799" spans="2:8" x14ac:dyDescent="0.25">
      <c r="B1799" t="s">
        <v>8</v>
      </c>
      <c r="C1799" t="s">
        <v>783</v>
      </c>
      <c r="D1799" t="s">
        <v>33</v>
      </c>
      <c r="E1799" t="s">
        <v>209</v>
      </c>
      <c r="F1799">
        <v>100</v>
      </c>
      <c r="G1799" s="6">
        <v>10000</v>
      </c>
      <c r="H1799" s="3">
        <v>108.8</v>
      </c>
    </row>
    <row r="1800" spans="2:8" x14ac:dyDescent="0.25">
      <c r="B1800" t="s">
        <v>8</v>
      </c>
      <c r="C1800" t="s">
        <v>4838</v>
      </c>
      <c r="D1800" t="s">
        <v>33</v>
      </c>
      <c r="E1800" t="s">
        <v>4839</v>
      </c>
      <c r="F1800">
        <v>100</v>
      </c>
      <c r="G1800" s="6">
        <v>10000</v>
      </c>
      <c r="H1800" s="3">
        <v>91.6</v>
      </c>
    </row>
    <row r="1801" spans="2:8" x14ac:dyDescent="0.25">
      <c r="B1801" t="s">
        <v>8</v>
      </c>
      <c r="C1801" t="s">
        <v>4112</v>
      </c>
      <c r="D1801" t="s">
        <v>33</v>
      </c>
      <c r="E1801" t="s">
        <v>4113</v>
      </c>
      <c r="F1801">
        <v>100</v>
      </c>
      <c r="G1801" s="6">
        <v>10000</v>
      </c>
      <c r="H1801" s="3">
        <v>98.8</v>
      </c>
    </row>
    <row r="1802" spans="2:8" x14ac:dyDescent="0.25">
      <c r="B1802" t="s">
        <v>8</v>
      </c>
      <c r="C1802" t="s">
        <v>4840</v>
      </c>
      <c r="D1802" t="s">
        <v>18</v>
      </c>
      <c r="E1802" t="s">
        <v>4841</v>
      </c>
      <c r="F1802">
        <v>100</v>
      </c>
      <c r="G1802" s="6">
        <v>10000</v>
      </c>
      <c r="H1802" s="3">
        <v>100.7</v>
      </c>
    </row>
    <row r="1803" spans="2:8" x14ac:dyDescent="0.25">
      <c r="B1803" t="s">
        <v>8</v>
      </c>
      <c r="C1803" t="s">
        <v>3143</v>
      </c>
      <c r="D1803" t="s">
        <v>45</v>
      </c>
      <c r="E1803" t="s">
        <v>3144</v>
      </c>
      <c r="F1803">
        <v>100</v>
      </c>
      <c r="G1803" s="6">
        <v>10000</v>
      </c>
      <c r="H1803" s="3">
        <v>94.79</v>
      </c>
    </row>
    <row r="1804" spans="2:8" x14ac:dyDescent="0.25">
      <c r="B1804" t="s">
        <v>8</v>
      </c>
      <c r="C1804" t="s">
        <v>3763</v>
      </c>
      <c r="D1804" t="s">
        <v>33</v>
      </c>
      <c r="E1804" t="s">
        <v>3762</v>
      </c>
      <c r="F1804">
        <v>100</v>
      </c>
      <c r="G1804" s="6">
        <v>10000</v>
      </c>
      <c r="H1804" s="3">
        <v>70.3</v>
      </c>
    </row>
    <row r="1805" spans="2:8" x14ac:dyDescent="0.25">
      <c r="B1805" t="s">
        <v>8</v>
      </c>
      <c r="C1805" t="s">
        <v>2862</v>
      </c>
      <c r="D1805" t="s">
        <v>17</v>
      </c>
      <c r="E1805" t="s">
        <v>811</v>
      </c>
      <c r="F1805">
        <v>100</v>
      </c>
      <c r="G1805" s="6">
        <v>10000</v>
      </c>
      <c r="H1805" s="3">
        <v>83.91</v>
      </c>
    </row>
    <row r="1806" spans="2:8" x14ac:dyDescent="0.25">
      <c r="B1806" t="s">
        <v>8</v>
      </c>
      <c r="C1806" t="s">
        <v>3137</v>
      </c>
      <c r="D1806" t="s">
        <v>46</v>
      </c>
      <c r="E1806" t="s">
        <v>3138</v>
      </c>
      <c r="F1806">
        <v>100</v>
      </c>
      <c r="G1806" s="6">
        <v>10000</v>
      </c>
      <c r="H1806" s="3">
        <v>96.58</v>
      </c>
    </row>
    <row r="1807" spans="2:8" x14ac:dyDescent="0.25">
      <c r="B1807" t="s">
        <v>8</v>
      </c>
      <c r="C1807" t="s">
        <v>858</v>
      </c>
      <c r="D1807" t="s">
        <v>25</v>
      </c>
      <c r="E1807" t="s">
        <v>859</v>
      </c>
      <c r="F1807">
        <v>1000</v>
      </c>
      <c r="G1807" s="6">
        <v>10000</v>
      </c>
      <c r="H1807" s="3">
        <v>948.35</v>
      </c>
    </row>
    <row r="1808" spans="2:8" x14ac:dyDescent="0.25">
      <c r="B1808" t="s">
        <v>8</v>
      </c>
      <c r="C1808" t="s">
        <v>4156</v>
      </c>
      <c r="D1808" t="s">
        <v>36</v>
      </c>
      <c r="E1808" t="s">
        <v>3818</v>
      </c>
      <c r="F1808">
        <v>100</v>
      </c>
      <c r="G1808" s="6">
        <v>10000</v>
      </c>
      <c r="H1808" s="3">
        <v>102</v>
      </c>
    </row>
    <row r="1809" spans="2:8" x14ac:dyDescent="0.25">
      <c r="B1809" t="s">
        <v>8</v>
      </c>
      <c r="C1809" t="s">
        <v>3673</v>
      </c>
      <c r="D1809" t="s">
        <v>46</v>
      </c>
      <c r="E1809" t="s">
        <v>3672</v>
      </c>
      <c r="F1809">
        <v>100</v>
      </c>
      <c r="G1809" s="6">
        <v>10000</v>
      </c>
      <c r="H1809" s="3">
        <v>106.4</v>
      </c>
    </row>
    <row r="1810" spans="2:8" x14ac:dyDescent="0.25">
      <c r="B1810" t="s">
        <v>8</v>
      </c>
      <c r="C1810" t="s">
        <v>1460</v>
      </c>
      <c r="D1810" t="s">
        <v>25</v>
      </c>
      <c r="E1810" t="s">
        <v>1461</v>
      </c>
      <c r="F1810">
        <v>1000</v>
      </c>
      <c r="G1810" s="6">
        <v>10000</v>
      </c>
      <c r="H1810" s="3">
        <v>996.93999999999994</v>
      </c>
    </row>
    <row r="1811" spans="2:8" x14ac:dyDescent="0.25">
      <c r="B1811" t="s">
        <v>8</v>
      </c>
      <c r="C1811" t="s">
        <v>4128</v>
      </c>
      <c r="D1811" t="s">
        <v>30</v>
      </c>
      <c r="E1811" t="s">
        <v>1374</v>
      </c>
      <c r="F1811">
        <v>1000</v>
      </c>
      <c r="G1811" s="6">
        <v>10000</v>
      </c>
      <c r="H1811" s="3">
        <v>949.37999999999988</v>
      </c>
    </row>
    <row r="1812" spans="2:8" x14ac:dyDescent="0.25">
      <c r="B1812" t="s">
        <v>8</v>
      </c>
      <c r="C1812" t="s">
        <v>3141</v>
      </c>
      <c r="D1812" t="s">
        <v>23</v>
      </c>
      <c r="E1812" t="s">
        <v>181</v>
      </c>
      <c r="F1812">
        <v>1000</v>
      </c>
      <c r="G1812" s="6">
        <v>10000</v>
      </c>
      <c r="H1812" s="3">
        <v>980.65</v>
      </c>
    </row>
    <row r="1813" spans="2:8" x14ac:dyDescent="0.25">
      <c r="B1813" t="s">
        <v>8</v>
      </c>
      <c r="C1813" t="s">
        <v>2751</v>
      </c>
      <c r="D1813" t="s">
        <v>24</v>
      </c>
      <c r="E1813" t="s">
        <v>2752</v>
      </c>
      <c r="F1813">
        <v>1000</v>
      </c>
      <c r="G1813" s="6">
        <v>10000</v>
      </c>
      <c r="H1813" s="3">
        <v>1008.745</v>
      </c>
    </row>
    <row r="1814" spans="2:8" x14ac:dyDescent="0.25">
      <c r="B1814" t="s">
        <v>8</v>
      </c>
      <c r="C1814" t="s">
        <v>3720</v>
      </c>
      <c r="D1814" t="s">
        <v>30</v>
      </c>
      <c r="E1814" t="s">
        <v>3719</v>
      </c>
      <c r="F1814">
        <v>1000</v>
      </c>
      <c r="G1814" s="6">
        <v>10000</v>
      </c>
      <c r="H1814" s="3">
        <v>971.87999999999988</v>
      </c>
    </row>
    <row r="1815" spans="2:8" x14ac:dyDescent="0.25">
      <c r="B1815" t="s">
        <v>8</v>
      </c>
      <c r="C1815" t="s">
        <v>4842</v>
      </c>
      <c r="D1815" t="s">
        <v>17</v>
      </c>
      <c r="E1815" t="s">
        <v>4843</v>
      </c>
      <c r="F1815">
        <v>100</v>
      </c>
      <c r="G1815" s="6">
        <v>10000</v>
      </c>
      <c r="H1815" s="3">
        <v>93.96</v>
      </c>
    </row>
    <row r="1816" spans="2:8" x14ac:dyDescent="0.25">
      <c r="B1816" t="s">
        <v>8</v>
      </c>
      <c r="C1816" t="s">
        <v>3172</v>
      </c>
      <c r="D1816" t="s">
        <v>25</v>
      </c>
      <c r="E1816" t="s">
        <v>3173</v>
      </c>
      <c r="F1816">
        <v>1000</v>
      </c>
      <c r="G1816" s="6">
        <v>10000</v>
      </c>
      <c r="H1816" s="3">
        <v>1010.68</v>
      </c>
    </row>
    <row r="1817" spans="2:8" x14ac:dyDescent="0.25">
      <c r="B1817" t="s">
        <v>8</v>
      </c>
      <c r="C1817" t="s">
        <v>3652</v>
      </c>
      <c r="D1817" t="s">
        <v>45</v>
      </c>
      <c r="E1817" t="s">
        <v>3651</v>
      </c>
      <c r="F1817">
        <v>100</v>
      </c>
      <c r="G1817" s="6">
        <v>10000</v>
      </c>
      <c r="H1817" s="3">
        <v>89.97</v>
      </c>
    </row>
    <row r="1818" spans="2:8" x14ac:dyDescent="0.25">
      <c r="B1818" t="s">
        <v>8</v>
      </c>
      <c r="C1818" t="s">
        <v>3424</v>
      </c>
      <c r="D1818" t="s">
        <v>30</v>
      </c>
      <c r="E1818" t="s">
        <v>74</v>
      </c>
      <c r="F1818">
        <v>1000</v>
      </c>
      <c r="G1818" s="6">
        <v>10000</v>
      </c>
      <c r="H1818" s="3">
        <v>1056.8499999999999</v>
      </c>
    </row>
    <row r="1819" spans="2:8" x14ac:dyDescent="0.25">
      <c r="B1819" t="s">
        <v>8</v>
      </c>
      <c r="C1819" t="s">
        <v>1253</v>
      </c>
      <c r="D1819" t="s">
        <v>18</v>
      </c>
      <c r="E1819" t="s">
        <v>1254</v>
      </c>
      <c r="F1819">
        <v>100</v>
      </c>
      <c r="G1819" s="6">
        <v>10000</v>
      </c>
      <c r="H1819" s="3">
        <v>105.39</v>
      </c>
    </row>
    <row r="1820" spans="2:8" x14ac:dyDescent="0.25">
      <c r="B1820" t="s">
        <v>8</v>
      </c>
      <c r="C1820" t="s">
        <v>4136</v>
      </c>
      <c r="D1820" t="s">
        <v>18</v>
      </c>
      <c r="E1820" t="s">
        <v>4137</v>
      </c>
      <c r="F1820">
        <v>1000</v>
      </c>
      <c r="G1820" s="6">
        <v>10000</v>
      </c>
      <c r="H1820" s="3">
        <v>990.61</v>
      </c>
    </row>
    <row r="1821" spans="2:8" x14ac:dyDescent="0.25">
      <c r="B1821" t="s">
        <v>8</v>
      </c>
      <c r="C1821" t="s">
        <v>3420</v>
      </c>
      <c r="D1821" t="s">
        <v>16</v>
      </c>
      <c r="E1821" t="s">
        <v>1087</v>
      </c>
      <c r="F1821">
        <v>100</v>
      </c>
      <c r="G1821" s="6">
        <v>10000</v>
      </c>
      <c r="H1821" s="3">
        <v>101.52</v>
      </c>
    </row>
    <row r="1822" spans="2:8" x14ac:dyDescent="0.25">
      <c r="B1822" t="s">
        <v>8</v>
      </c>
      <c r="C1822" t="s">
        <v>1424</v>
      </c>
      <c r="D1822" t="s">
        <v>33</v>
      </c>
      <c r="E1822" t="s">
        <v>1425</v>
      </c>
      <c r="F1822">
        <v>100</v>
      </c>
      <c r="G1822" s="6">
        <v>10000</v>
      </c>
      <c r="H1822" s="3">
        <v>92.8</v>
      </c>
    </row>
    <row r="1823" spans="2:8" x14ac:dyDescent="0.25">
      <c r="B1823" t="s">
        <v>8</v>
      </c>
      <c r="C1823" t="s">
        <v>4502</v>
      </c>
      <c r="D1823" t="s">
        <v>36</v>
      </c>
      <c r="E1823" t="s">
        <v>172</v>
      </c>
      <c r="F1823">
        <v>100</v>
      </c>
      <c r="G1823" s="6">
        <v>10000</v>
      </c>
      <c r="H1823" s="3">
        <v>104.94</v>
      </c>
    </row>
    <row r="1824" spans="2:8" x14ac:dyDescent="0.25">
      <c r="B1824" t="s">
        <v>8</v>
      </c>
      <c r="C1824" t="s">
        <v>1549</v>
      </c>
      <c r="D1824" t="s">
        <v>36</v>
      </c>
      <c r="E1824" t="s">
        <v>74</v>
      </c>
      <c r="F1824">
        <v>100</v>
      </c>
      <c r="G1824" s="6">
        <v>10000</v>
      </c>
      <c r="H1824" s="3">
        <v>103.15</v>
      </c>
    </row>
    <row r="1825" spans="2:8" x14ac:dyDescent="0.25">
      <c r="B1825" t="s">
        <v>8</v>
      </c>
      <c r="C1825" t="s">
        <v>4844</v>
      </c>
      <c r="D1825" t="s">
        <v>27</v>
      </c>
      <c r="E1825" t="s">
        <v>708</v>
      </c>
      <c r="F1825">
        <v>1000</v>
      </c>
      <c r="G1825" s="6">
        <v>10000</v>
      </c>
      <c r="H1825" s="3">
        <v>1004.5</v>
      </c>
    </row>
    <row r="1826" spans="2:8" x14ac:dyDescent="0.25">
      <c r="B1826" t="s">
        <v>8</v>
      </c>
      <c r="C1826" t="s">
        <v>4845</v>
      </c>
      <c r="D1826" t="s">
        <v>33</v>
      </c>
      <c r="E1826" t="s">
        <v>3927</v>
      </c>
      <c r="F1826">
        <v>100</v>
      </c>
      <c r="G1826" s="6">
        <v>10000</v>
      </c>
      <c r="H1826" s="3">
        <v>96.4</v>
      </c>
    </row>
    <row r="1827" spans="2:8" x14ac:dyDescent="0.25">
      <c r="B1827" t="s">
        <v>8</v>
      </c>
      <c r="C1827" t="s">
        <v>3156</v>
      </c>
      <c r="D1827" t="s">
        <v>18</v>
      </c>
      <c r="E1827" t="s">
        <v>270</v>
      </c>
      <c r="F1827">
        <v>100</v>
      </c>
      <c r="G1827" s="6">
        <v>10000</v>
      </c>
      <c r="H1827" s="3">
        <v>77.31</v>
      </c>
    </row>
    <row r="1828" spans="2:8" x14ac:dyDescent="0.25">
      <c r="B1828" t="s">
        <v>8</v>
      </c>
      <c r="C1828" t="s">
        <v>4144</v>
      </c>
      <c r="D1828" t="s">
        <v>24</v>
      </c>
      <c r="E1828" t="s">
        <v>4145</v>
      </c>
      <c r="F1828">
        <v>1000</v>
      </c>
      <c r="G1828" s="6">
        <v>10000</v>
      </c>
      <c r="H1828" s="3">
        <v>661.65</v>
      </c>
    </row>
    <row r="1829" spans="2:8" x14ac:dyDescent="0.25">
      <c r="B1829" t="s">
        <v>8</v>
      </c>
      <c r="C1829" t="s">
        <v>4138</v>
      </c>
      <c r="D1829" t="s">
        <v>33</v>
      </c>
      <c r="E1829" t="s">
        <v>4139</v>
      </c>
      <c r="F1829">
        <v>100</v>
      </c>
      <c r="G1829" s="6">
        <v>10000</v>
      </c>
      <c r="H1829" s="3">
        <v>99.1</v>
      </c>
    </row>
    <row r="1830" spans="2:8" x14ac:dyDescent="0.25">
      <c r="B1830" t="s">
        <v>8</v>
      </c>
      <c r="C1830" t="s">
        <v>1552</v>
      </c>
      <c r="D1830" t="s">
        <v>45</v>
      </c>
      <c r="E1830" t="s">
        <v>1553</v>
      </c>
      <c r="F1830">
        <v>100</v>
      </c>
      <c r="G1830" s="6">
        <v>10000</v>
      </c>
      <c r="H1830" s="3">
        <v>101.94</v>
      </c>
    </row>
    <row r="1831" spans="2:8" x14ac:dyDescent="0.25">
      <c r="B1831" t="s">
        <v>8</v>
      </c>
      <c r="C1831" t="s">
        <v>2338</v>
      </c>
      <c r="D1831" t="s">
        <v>16</v>
      </c>
      <c r="E1831" t="s">
        <v>249</v>
      </c>
      <c r="F1831">
        <v>100</v>
      </c>
      <c r="G1831" s="6">
        <v>10000</v>
      </c>
      <c r="H1831" s="3">
        <v>101.66</v>
      </c>
    </row>
    <row r="1832" spans="2:8" x14ac:dyDescent="0.25">
      <c r="B1832" t="s">
        <v>8</v>
      </c>
      <c r="C1832" t="s">
        <v>3170</v>
      </c>
      <c r="D1832" t="s">
        <v>24</v>
      </c>
      <c r="E1832" t="s">
        <v>308</v>
      </c>
      <c r="F1832">
        <v>1000</v>
      </c>
      <c r="G1832" s="6">
        <v>10000</v>
      </c>
      <c r="H1832" s="3">
        <v>1016.49</v>
      </c>
    </row>
    <row r="1833" spans="2:8" x14ac:dyDescent="0.25">
      <c r="B1833" t="s">
        <v>8</v>
      </c>
      <c r="C1833" t="s">
        <v>3157</v>
      </c>
      <c r="D1833" t="s">
        <v>18</v>
      </c>
      <c r="E1833" t="s">
        <v>3158</v>
      </c>
      <c r="F1833">
        <v>100</v>
      </c>
      <c r="G1833" s="6">
        <v>10000</v>
      </c>
      <c r="H1833" s="3">
        <v>90.48</v>
      </c>
    </row>
    <row r="1834" spans="2:8" x14ac:dyDescent="0.25">
      <c r="B1834" t="s">
        <v>8</v>
      </c>
      <c r="C1834" t="s">
        <v>2600</v>
      </c>
      <c r="D1834" t="s">
        <v>25</v>
      </c>
      <c r="E1834" t="s">
        <v>2599</v>
      </c>
      <c r="F1834">
        <v>1000</v>
      </c>
      <c r="G1834" s="6">
        <v>10000</v>
      </c>
      <c r="H1834" s="3">
        <v>975.51</v>
      </c>
    </row>
    <row r="1835" spans="2:8" x14ac:dyDescent="0.25">
      <c r="B1835" t="s">
        <v>8</v>
      </c>
      <c r="C1835" t="s">
        <v>2946</v>
      </c>
      <c r="D1835" t="s">
        <v>18</v>
      </c>
      <c r="E1835" t="s">
        <v>2945</v>
      </c>
      <c r="F1835">
        <v>100</v>
      </c>
      <c r="G1835" s="6">
        <v>10000</v>
      </c>
      <c r="H1835" s="3">
        <v>47.356666666666662</v>
      </c>
    </row>
    <row r="1836" spans="2:8" x14ac:dyDescent="0.25">
      <c r="B1836" t="s">
        <v>8</v>
      </c>
      <c r="C1836" t="s">
        <v>3631</v>
      </c>
      <c r="D1836" t="s">
        <v>17</v>
      </c>
      <c r="E1836" t="s">
        <v>3630</v>
      </c>
      <c r="F1836">
        <v>1000</v>
      </c>
      <c r="G1836" s="6">
        <v>10000</v>
      </c>
      <c r="H1836" s="3">
        <v>971.36</v>
      </c>
    </row>
    <row r="1837" spans="2:8" x14ac:dyDescent="0.25">
      <c r="B1837" t="s">
        <v>8</v>
      </c>
      <c r="C1837" t="s">
        <v>3449</v>
      </c>
      <c r="D1837" t="s">
        <v>36</v>
      </c>
      <c r="E1837" t="s">
        <v>291</v>
      </c>
      <c r="F1837">
        <v>100</v>
      </c>
      <c r="G1837" s="6">
        <v>10000</v>
      </c>
      <c r="H1837" s="3">
        <v>103.8</v>
      </c>
    </row>
    <row r="1838" spans="2:8" x14ac:dyDescent="0.25">
      <c r="B1838" t="s">
        <v>8</v>
      </c>
      <c r="C1838" t="s">
        <v>3164</v>
      </c>
      <c r="D1838" t="s">
        <v>45</v>
      </c>
      <c r="E1838" t="s">
        <v>3165</v>
      </c>
      <c r="F1838">
        <v>100</v>
      </c>
      <c r="G1838" s="6">
        <v>10000</v>
      </c>
      <c r="H1838" s="3">
        <v>101.74</v>
      </c>
    </row>
    <row r="1839" spans="2:8" x14ac:dyDescent="0.25">
      <c r="B1839" t="s">
        <v>8</v>
      </c>
      <c r="C1839" t="s">
        <v>4154</v>
      </c>
      <c r="D1839" t="s">
        <v>24</v>
      </c>
      <c r="E1839" t="s">
        <v>855</v>
      </c>
      <c r="F1839">
        <v>1000</v>
      </c>
      <c r="G1839" s="6">
        <v>10000</v>
      </c>
      <c r="H1839" s="3">
        <v>968.1</v>
      </c>
    </row>
    <row r="1840" spans="2:8" x14ac:dyDescent="0.25">
      <c r="B1840" t="s">
        <v>8</v>
      </c>
      <c r="C1840" t="s">
        <v>4135</v>
      </c>
      <c r="D1840" t="s">
        <v>17</v>
      </c>
      <c r="E1840" t="s">
        <v>3876</v>
      </c>
      <c r="F1840">
        <v>100</v>
      </c>
      <c r="G1840" s="6">
        <v>10000</v>
      </c>
      <c r="H1840" s="3">
        <v>103.27</v>
      </c>
    </row>
    <row r="1841" spans="2:8" x14ac:dyDescent="0.25">
      <c r="B1841" t="s">
        <v>8</v>
      </c>
      <c r="C1841" t="s">
        <v>4484</v>
      </c>
      <c r="D1841" t="s">
        <v>24</v>
      </c>
      <c r="E1841" t="s">
        <v>112</v>
      </c>
      <c r="F1841">
        <v>1000</v>
      </c>
      <c r="G1841" s="6">
        <v>10000</v>
      </c>
      <c r="H1841" s="3">
        <v>1007.8799999999999</v>
      </c>
    </row>
    <row r="1842" spans="2:8" x14ac:dyDescent="0.25">
      <c r="B1842" t="s">
        <v>8</v>
      </c>
      <c r="C1842" t="s">
        <v>3315</v>
      </c>
      <c r="D1842" t="s">
        <v>18</v>
      </c>
      <c r="E1842" t="s">
        <v>767</v>
      </c>
      <c r="F1842">
        <v>100</v>
      </c>
      <c r="G1842" s="6">
        <v>10000</v>
      </c>
      <c r="H1842" s="3">
        <v>101.65049999999999</v>
      </c>
    </row>
    <row r="1843" spans="2:8" x14ac:dyDescent="0.25">
      <c r="B1843" t="s">
        <v>8</v>
      </c>
      <c r="C1843" t="s">
        <v>4846</v>
      </c>
      <c r="D1843" t="s">
        <v>24</v>
      </c>
      <c r="E1843" t="s">
        <v>3822</v>
      </c>
      <c r="F1843">
        <v>1000</v>
      </c>
      <c r="G1843" s="6">
        <v>10000</v>
      </c>
      <c r="H1843" s="3">
        <v>998.79</v>
      </c>
    </row>
    <row r="1844" spans="2:8" x14ac:dyDescent="0.25">
      <c r="B1844" t="s">
        <v>8</v>
      </c>
      <c r="C1844" t="s">
        <v>1687</v>
      </c>
      <c r="D1844" t="s">
        <v>33</v>
      </c>
      <c r="E1844" t="s">
        <v>1688</v>
      </c>
      <c r="F1844">
        <v>1000</v>
      </c>
      <c r="G1844" s="6">
        <v>10000</v>
      </c>
      <c r="H1844" s="3">
        <v>845</v>
      </c>
    </row>
    <row r="1845" spans="2:8" x14ac:dyDescent="0.25">
      <c r="B1845" t="s">
        <v>8</v>
      </c>
      <c r="C1845" t="s">
        <v>1446</v>
      </c>
      <c r="D1845" t="s">
        <v>25</v>
      </c>
      <c r="E1845" t="s">
        <v>1447</v>
      </c>
      <c r="F1845">
        <v>1000</v>
      </c>
      <c r="G1845" s="6">
        <v>10000</v>
      </c>
      <c r="H1845" s="3">
        <v>971.01</v>
      </c>
    </row>
    <row r="1846" spans="2:8" x14ac:dyDescent="0.25">
      <c r="B1846" t="s">
        <v>8</v>
      </c>
      <c r="C1846" t="s">
        <v>2486</v>
      </c>
      <c r="D1846" t="s">
        <v>36</v>
      </c>
      <c r="E1846" t="s">
        <v>706</v>
      </c>
      <c r="F1846">
        <v>100</v>
      </c>
      <c r="G1846" s="6">
        <v>10000</v>
      </c>
      <c r="H1846" s="3">
        <v>104.33</v>
      </c>
    </row>
    <row r="1847" spans="2:8" x14ac:dyDescent="0.25">
      <c r="B1847" t="s">
        <v>8</v>
      </c>
      <c r="C1847" t="s">
        <v>4847</v>
      </c>
      <c r="D1847" t="s">
        <v>46</v>
      </c>
      <c r="E1847" t="s">
        <v>4848</v>
      </c>
      <c r="F1847">
        <v>100</v>
      </c>
      <c r="G1847" s="6">
        <v>10000</v>
      </c>
      <c r="H1847" s="3">
        <v>98.3</v>
      </c>
    </row>
    <row r="1848" spans="2:8" x14ac:dyDescent="0.25">
      <c r="B1848" t="s">
        <v>8</v>
      </c>
      <c r="C1848" t="s">
        <v>3511</v>
      </c>
      <c r="D1848" t="s">
        <v>16</v>
      </c>
      <c r="E1848" t="s">
        <v>505</v>
      </c>
      <c r="F1848">
        <v>100</v>
      </c>
      <c r="G1848" s="6">
        <v>10000</v>
      </c>
      <c r="H1848" s="3">
        <v>102.36</v>
      </c>
    </row>
    <row r="1849" spans="2:8" x14ac:dyDescent="0.25">
      <c r="B1849" t="s">
        <v>8</v>
      </c>
      <c r="C1849" t="s">
        <v>1023</v>
      </c>
      <c r="D1849" t="s">
        <v>45</v>
      </c>
      <c r="E1849" t="s">
        <v>1024</v>
      </c>
      <c r="F1849">
        <v>100</v>
      </c>
      <c r="G1849" s="6">
        <v>10000</v>
      </c>
      <c r="H1849" s="3">
        <v>99.65</v>
      </c>
    </row>
    <row r="1850" spans="2:8" x14ac:dyDescent="0.25">
      <c r="B1850" t="s">
        <v>8</v>
      </c>
      <c r="C1850" t="s">
        <v>3166</v>
      </c>
      <c r="D1850" t="s">
        <v>45</v>
      </c>
      <c r="E1850" t="s">
        <v>3167</v>
      </c>
      <c r="F1850">
        <v>100</v>
      </c>
      <c r="G1850" s="6">
        <v>10000</v>
      </c>
      <c r="H1850" s="3">
        <v>101.92</v>
      </c>
    </row>
    <row r="1851" spans="2:8" x14ac:dyDescent="0.25">
      <c r="B1851" t="s">
        <v>8</v>
      </c>
      <c r="C1851" t="s">
        <v>4849</v>
      </c>
      <c r="D1851" t="s">
        <v>31</v>
      </c>
      <c r="E1851" t="s">
        <v>4850</v>
      </c>
      <c r="F1851">
        <v>1000</v>
      </c>
      <c r="G1851" s="6">
        <v>10000</v>
      </c>
      <c r="H1851" s="3">
        <v>1010</v>
      </c>
    </row>
    <row r="1852" spans="2:8" x14ac:dyDescent="0.25">
      <c r="B1852" t="s">
        <v>8</v>
      </c>
      <c r="C1852" t="s">
        <v>4118</v>
      </c>
      <c r="D1852" t="s">
        <v>33</v>
      </c>
      <c r="E1852" t="s">
        <v>4119</v>
      </c>
      <c r="F1852">
        <v>100</v>
      </c>
      <c r="G1852" s="6">
        <v>10000</v>
      </c>
      <c r="H1852" s="3">
        <v>39.65</v>
      </c>
    </row>
    <row r="1853" spans="2:8" x14ac:dyDescent="0.25">
      <c r="B1853" t="s">
        <v>8</v>
      </c>
      <c r="C1853" t="s">
        <v>3142</v>
      </c>
      <c r="D1853" t="s">
        <v>33</v>
      </c>
      <c r="E1853" t="s">
        <v>824</v>
      </c>
      <c r="F1853">
        <v>100</v>
      </c>
      <c r="G1853" s="6">
        <v>10000</v>
      </c>
      <c r="H1853" s="3">
        <v>76.599999999999994</v>
      </c>
    </row>
    <row r="1854" spans="2:8" x14ac:dyDescent="0.25">
      <c r="B1854" t="s">
        <v>8</v>
      </c>
      <c r="C1854" t="s">
        <v>4124</v>
      </c>
      <c r="D1854" t="s">
        <v>33</v>
      </c>
      <c r="E1854" t="s">
        <v>4125</v>
      </c>
      <c r="F1854">
        <v>100</v>
      </c>
      <c r="G1854" s="6">
        <v>10000</v>
      </c>
      <c r="H1854" s="3">
        <v>95.58</v>
      </c>
    </row>
    <row r="1855" spans="2:8" x14ac:dyDescent="0.25">
      <c r="B1855" t="s">
        <v>8</v>
      </c>
      <c r="C1855" t="s">
        <v>3486</v>
      </c>
      <c r="D1855" t="s">
        <v>16</v>
      </c>
      <c r="E1855" t="s">
        <v>190</v>
      </c>
      <c r="F1855">
        <v>100</v>
      </c>
      <c r="G1855" s="6">
        <v>10000</v>
      </c>
      <c r="H1855" s="3">
        <v>89.97</v>
      </c>
    </row>
    <row r="1856" spans="2:8" x14ac:dyDescent="0.25">
      <c r="B1856" t="s">
        <v>8</v>
      </c>
      <c r="C1856" t="s">
        <v>2906</v>
      </c>
      <c r="D1856" t="s">
        <v>25</v>
      </c>
      <c r="E1856" t="s">
        <v>2905</v>
      </c>
      <c r="F1856">
        <v>1000</v>
      </c>
      <c r="G1856" s="6">
        <v>10000</v>
      </c>
      <c r="H1856" s="3">
        <v>969.45</v>
      </c>
    </row>
    <row r="1857" spans="2:8" x14ac:dyDescent="0.25">
      <c r="B1857" t="s">
        <v>8</v>
      </c>
      <c r="C1857" t="s">
        <v>4644</v>
      </c>
      <c r="D1857" t="s">
        <v>18</v>
      </c>
      <c r="E1857" t="s">
        <v>1083</v>
      </c>
      <c r="F1857">
        <v>100</v>
      </c>
      <c r="G1857" s="6">
        <v>10000</v>
      </c>
      <c r="H1857" s="3">
        <v>75.81</v>
      </c>
    </row>
    <row r="1858" spans="2:8" x14ac:dyDescent="0.25">
      <c r="B1858" t="s">
        <v>8</v>
      </c>
      <c r="C1858" t="s">
        <v>4126</v>
      </c>
      <c r="D1858" t="s">
        <v>24</v>
      </c>
      <c r="E1858" t="s">
        <v>4127</v>
      </c>
      <c r="F1858">
        <v>1000</v>
      </c>
      <c r="G1858" s="6">
        <v>10000</v>
      </c>
      <c r="H1858" s="3">
        <v>1016.4540000000001</v>
      </c>
    </row>
    <row r="1859" spans="2:8" x14ac:dyDescent="0.25">
      <c r="B1859" t="s">
        <v>8</v>
      </c>
      <c r="C1859" t="s">
        <v>3659</v>
      </c>
      <c r="D1859" t="s">
        <v>18</v>
      </c>
      <c r="E1859" t="s">
        <v>3658</v>
      </c>
      <c r="F1859">
        <v>100</v>
      </c>
      <c r="G1859" s="6">
        <v>10000</v>
      </c>
      <c r="H1859" s="3">
        <v>70.763000000000005</v>
      </c>
    </row>
    <row r="1860" spans="2:8" x14ac:dyDescent="0.25">
      <c r="B1860" t="s">
        <v>8</v>
      </c>
      <c r="C1860" t="s">
        <v>4851</v>
      </c>
      <c r="D1860" t="s">
        <v>18</v>
      </c>
      <c r="E1860" t="s">
        <v>4852</v>
      </c>
      <c r="F1860">
        <v>100</v>
      </c>
      <c r="G1860" s="6">
        <v>10000</v>
      </c>
      <c r="H1860" s="3">
        <v>92.88</v>
      </c>
    </row>
    <row r="1861" spans="2:8" x14ac:dyDescent="0.25">
      <c r="B1861" t="s">
        <v>8</v>
      </c>
      <c r="C1861" t="s">
        <v>1640</v>
      </c>
      <c r="D1861" t="s">
        <v>18</v>
      </c>
      <c r="E1861" t="s">
        <v>521</v>
      </c>
      <c r="F1861">
        <v>100</v>
      </c>
      <c r="G1861" s="6">
        <v>10000</v>
      </c>
      <c r="H1861" s="3">
        <v>100.66</v>
      </c>
    </row>
    <row r="1862" spans="2:8" x14ac:dyDescent="0.25">
      <c r="B1862" t="s">
        <v>8</v>
      </c>
      <c r="C1862" t="s">
        <v>3145</v>
      </c>
      <c r="D1862" t="s">
        <v>25</v>
      </c>
      <c r="E1862" t="s">
        <v>3146</v>
      </c>
      <c r="F1862">
        <v>1000</v>
      </c>
      <c r="G1862" s="6">
        <v>10000</v>
      </c>
      <c r="H1862" s="3">
        <v>978.85799999999995</v>
      </c>
    </row>
    <row r="1863" spans="2:8" x14ac:dyDescent="0.25">
      <c r="B1863" t="s">
        <v>8</v>
      </c>
      <c r="C1863" t="s">
        <v>626</v>
      </c>
      <c r="D1863" t="s">
        <v>36</v>
      </c>
      <c r="E1863" t="s">
        <v>627</v>
      </c>
      <c r="F1863">
        <v>1000</v>
      </c>
      <c r="G1863" s="6">
        <v>10000</v>
      </c>
      <c r="H1863" s="3">
        <v>1000.4449999999999</v>
      </c>
    </row>
    <row r="1864" spans="2:8" x14ac:dyDescent="0.25">
      <c r="B1864" t="s">
        <v>8</v>
      </c>
      <c r="C1864" t="s">
        <v>3417</v>
      </c>
      <c r="D1864" t="s">
        <v>17</v>
      </c>
      <c r="E1864" t="s">
        <v>227</v>
      </c>
      <c r="F1864">
        <v>100</v>
      </c>
      <c r="G1864" s="6">
        <v>10000</v>
      </c>
      <c r="H1864" s="3">
        <v>101.21777777777777</v>
      </c>
    </row>
    <row r="1865" spans="2:8" x14ac:dyDescent="0.25">
      <c r="B1865" t="s">
        <v>8</v>
      </c>
      <c r="C1865" t="s">
        <v>3168</v>
      </c>
      <c r="D1865" t="s">
        <v>18</v>
      </c>
      <c r="E1865" t="s">
        <v>3169</v>
      </c>
      <c r="F1865">
        <v>1000</v>
      </c>
      <c r="G1865" s="6">
        <v>10000</v>
      </c>
      <c r="H1865" s="3">
        <v>765.49</v>
      </c>
    </row>
    <row r="1866" spans="2:8" x14ac:dyDescent="0.25">
      <c r="B1866" t="s">
        <v>8</v>
      </c>
      <c r="C1866" t="s">
        <v>3577</v>
      </c>
      <c r="D1866" t="s">
        <v>18</v>
      </c>
      <c r="E1866" t="s">
        <v>3576</v>
      </c>
      <c r="F1866">
        <v>1000</v>
      </c>
      <c r="G1866" s="6">
        <v>10000</v>
      </c>
      <c r="H1866" s="3">
        <v>932.76</v>
      </c>
    </row>
    <row r="1867" spans="2:8" x14ac:dyDescent="0.25">
      <c r="B1867" t="s">
        <v>8</v>
      </c>
      <c r="C1867" t="s">
        <v>4853</v>
      </c>
      <c r="D1867" t="s">
        <v>33</v>
      </c>
      <c r="E1867" t="s">
        <v>4854</v>
      </c>
      <c r="F1867">
        <v>100</v>
      </c>
      <c r="G1867" s="6">
        <v>10000</v>
      </c>
      <c r="H1867" s="3">
        <v>102.79</v>
      </c>
    </row>
    <row r="1868" spans="2:8" x14ac:dyDescent="0.25">
      <c r="B1868" t="s">
        <v>8</v>
      </c>
      <c r="C1868" t="s">
        <v>3767</v>
      </c>
      <c r="D1868" t="s">
        <v>33</v>
      </c>
      <c r="E1868" t="s">
        <v>3766</v>
      </c>
      <c r="F1868">
        <v>100</v>
      </c>
      <c r="G1868" s="6">
        <v>10000</v>
      </c>
      <c r="H1868" s="3">
        <v>97.7</v>
      </c>
    </row>
    <row r="1869" spans="2:8" x14ac:dyDescent="0.25">
      <c r="B1869" t="s">
        <v>8</v>
      </c>
      <c r="C1869" t="s">
        <v>3171</v>
      </c>
      <c r="D1869" t="s">
        <v>25</v>
      </c>
      <c r="E1869" t="s">
        <v>969</v>
      </c>
      <c r="F1869">
        <v>1000</v>
      </c>
      <c r="G1869" s="6">
        <v>10000</v>
      </c>
      <c r="H1869" s="3">
        <v>1011.6299999999999</v>
      </c>
    </row>
    <row r="1870" spans="2:8" x14ac:dyDescent="0.25">
      <c r="B1870" t="s">
        <v>8</v>
      </c>
      <c r="C1870" t="s">
        <v>3242</v>
      </c>
      <c r="D1870" t="s">
        <v>25</v>
      </c>
      <c r="E1870" t="s">
        <v>1113</v>
      </c>
      <c r="F1870">
        <v>1000</v>
      </c>
      <c r="G1870" s="6">
        <v>10000</v>
      </c>
      <c r="H1870" s="3">
        <v>985.55500000000006</v>
      </c>
    </row>
    <row r="1871" spans="2:8" x14ac:dyDescent="0.25">
      <c r="B1871" t="s">
        <v>8</v>
      </c>
      <c r="C1871" t="s">
        <v>4225</v>
      </c>
      <c r="D1871" t="s">
        <v>24</v>
      </c>
      <c r="E1871" t="s">
        <v>4226</v>
      </c>
      <c r="F1871">
        <v>1000</v>
      </c>
      <c r="G1871" s="6">
        <v>10000</v>
      </c>
      <c r="H1871" s="3">
        <v>996.02416666666659</v>
      </c>
    </row>
    <row r="1872" spans="2:8" x14ac:dyDescent="0.25">
      <c r="B1872" t="s">
        <v>8</v>
      </c>
      <c r="C1872" t="s">
        <v>4664</v>
      </c>
      <c r="D1872" t="s">
        <v>18</v>
      </c>
      <c r="E1872" t="s">
        <v>4663</v>
      </c>
      <c r="F1872">
        <v>100</v>
      </c>
      <c r="G1872" s="6">
        <v>10000</v>
      </c>
      <c r="H1872" s="3">
        <v>99.35</v>
      </c>
    </row>
    <row r="1873" spans="2:8" x14ac:dyDescent="0.25">
      <c r="B1873" t="s">
        <v>8</v>
      </c>
      <c r="C1873" t="s">
        <v>4130</v>
      </c>
      <c r="D1873" t="s">
        <v>33</v>
      </c>
      <c r="E1873" t="s">
        <v>576</v>
      </c>
      <c r="F1873">
        <v>100</v>
      </c>
      <c r="G1873" s="6">
        <v>10000</v>
      </c>
      <c r="H1873" s="3">
        <v>86.1</v>
      </c>
    </row>
    <row r="1874" spans="2:8" x14ac:dyDescent="0.25">
      <c r="B1874" t="s">
        <v>8</v>
      </c>
      <c r="C1874" t="s">
        <v>3612</v>
      </c>
      <c r="D1874" t="s">
        <v>20</v>
      </c>
      <c r="E1874" t="s">
        <v>600</v>
      </c>
      <c r="F1874">
        <v>1000</v>
      </c>
      <c r="G1874" s="6">
        <v>10000</v>
      </c>
      <c r="H1874" s="3">
        <v>978.4</v>
      </c>
    </row>
    <row r="1875" spans="2:8" x14ac:dyDescent="0.25">
      <c r="B1875" t="s">
        <v>8</v>
      </c>
      <c r="C1875" t="s">
        <v>4110</v>
      </c>
      <c r="D1875" t="s">
        <v>26</v>
      </c>
      <c r="E1875" t="s">
        <v>4111</v>
      </c>
      <c r="F1875">
        <v>1000</v>
      </c>
      <c r="G1875" s="6">
        <v>10000</v>
      </c>
      <c r="H1875" s="3">
        <v>1003.4100000000001</v>
      </c>
    </row>
    <row r="1876" spans="2:8" x14ac:dyDescent="0.25">
      <c r="B1876" t="s">
        <v>8</v>
      </c>
      <c r="C1876" t="s">
        <v>4855</v>
      </c>
      <c r="D1876" t="s">
        <v>45</v>
      </c>
      <c r="E1876" t="s">
        <v>4856</v>
      </c>
      <c r="F1876">
        <v>100</v>
      </c>
      <c r="G1876" s="6">
        <v>10000</v>
      </c>
      <c r="H1876" s="3">
        <v>93.21</v>
      </c>
    </row>
    <row r="1877" spans="2:8" x14ac:dyDescent="0.25">
      <c r="B1877" t="s">
        <v>8</v>
      </c>
      <c r="C1877" t="s">
        <v>1017</v>
      </c>
      <c r="D1877" t="s">
        <v>17</v>
      </c>
      <c r="E1877" t="s">
        <v>172</v>
      </c>
      <c r="F1877">
        <v>1000</v>
      </c>
      <c r="G1877" s="6">
        <v>10000</v>
      </c>
      <c r="H1877" s="3">
        <v>1014.05</v>
      </c>
    </row>
    <row r="1878" spans="2:8" x14ac:dyDescent="0.25">
      <c r="B1878" t="s">
        <v>8</v>
      </c>
      <c r="C1878" t="s">
        <v>1371</v>
      </c>
      <c r="D1878" t="s">
        <v>36</v>
      </c>
      <c r="E1878" t="s">
        <v>632</v>
      </c>
      <c r="F1878">
        <v>1000</v>
      </c>
      <c r="G1878" s="6">
        <v>10000</v>
      </c>
      <c r="H1878" s="3">
        <v>985.81999999999994</v>
      </c>
    </row>
    <row r="1879" spans="2:8" x14ac:dyDescent="0.25">
      <c r="B1879" t="s">
        <v>8</v>
      </c>
      <c r="C1879" t="s">
        <v>3679</v>
      </c>
      <c r="D1879" t="s">
        <v>36</v>
      </c>
      <c r="E1879" t="s">
        <v>3678</v>
      </c>
      <c r="F1879">
        <v>100</v>
      </c>
      <c r="G1879" s="6">
        <v>10000</v>
      </c>
      <c r="H1879" s="3">
        <v>72.150000000000006</v>
      </c>
    </row>
    <row r="1880" spans="2:8" x14ac:dyDescent="0.25">
      <c r="B1880" t="s">
        <v>8</v>
      </c>
      <c r="C1880" t="s">
        <v>4498</v>
      </c>
      <c r="D1880" t="s">
        <v>33</v>
      </c>
      <c r="E1880" t="s">
        <v>243</v>
      </c>
      <c r="F1880">
        <v>100</v>
      </c>
      <c r="G1880" s="6">
        <v>10000</v>
      </c>
      <c r="H1880" s="3">
        <v>51.1</v>
      </c>
    </row>
    <row r="1881" spans="2:8" x14ac:dyDescent="0.25">
      <c r="B1881" t="s">
        <v>8</v>
      </c>
      <c r="C1881" t="s">
        <v>4161</v>
      </c>
      <c r="D1881" t="s">
        <v>47</v>
      </c>
      <c r="E1881" t="s">
        <v>4162</v>
      </c>
      <c r="F1881" t="s">
        <v>4479</v>
      </c>
      <c r="G1881" s="6">
        <v>9995</v>
      </c>
      <c r="H1881" s="3">
        <v>999.5</v>
      </c>
    </row>
    <row r="1882" spans="2:8" x14ac:dyDescent="0.25">
      <c r="B1882" t="s">
        <v>8</v>
      </c>
      <c r="C1882" t="s">
        <v>4163</v>
      </c>
      <c r="D1882" t="s">
        <v>33</v>
      </c>
      <c r="E1882" t="s">
        <v>4141</v>
      </c>
      <c r="F1882">
        <v>99.4</v>
      </c>
      <c r="G1882" s="6">
        <v>9940</v>
      </c>
      <c r="H1882" s="3">
        <v>86.6</v>
      </c>
    </row>
    <row r="1883" spans="2:8" x14ac:dyDescent="0.25">
      <c r="B1883" t="s">
        <v>8</v>
      </c>
      <c r="C1883" t="s">
        <v>4164</v>
      </c>
      <c r="D1883" t="s">
        <v>31</v>
      </c>
      <c r="E1883" t="s">
        <v>4165</v>
      </c>
      <c r="F1883" t="s">
        <v>4479</v>
      </c>
      <c r="G1883" s="6">
        <v>9933.11</v>
      </c>
      <c r="H1883" s="3">
        <v>903.0100000000001</v>
      </c>
    </row>
    <row r="1884" spans="2:8" x14ac:dyDescent="0.25">
      <c r="B1884" t="s">
        <v>8</v>
      </c>
      <c r="C1884" t="s">
        <v>3177</v>
      </c>
      <c r="D1884" t="s">
        <v>26</v>
      </c>
      <c r="E1884" t="s">
        <v>607</v>
      </c>
      <c r="F1884" t="s">
        <v>4479</v>
      </c>
      <c r="G1884" s="6">
        <v>9903.9</v>
      </c>
      <c r="H1884" s="3">
        <v>990.39</v>
      </c>
    </row>
    <row r="1885" spans="2:8" x14ac:dyDescent="0.25">
      <c r="B1885" t="s">
        <v>8</v>
      </c>
      <c r="C1885" t="s">
        <v>4717</v>
      </c>
      <c r="D1885" t="s">
        <v>18</v>
      </c>
      <c r="E1885" t="s">
        <v>4716</v>
      </c>
      <c r="F1885">
        <v>100</v>
      </c>
      <c r="G1885" s="6">
        <v>9800</v>
      </c>
      <c r="H1885" s="3">
        <v>92.633673469387759</v>
      </c>
    </row>
    <row r="1886" spans="2:8" x14ac:dyDescent="0.25">
      <c r="B1886" t="s">
        <v>8</v>
      </c>
      <c r="C1886" t="s">
        <v>3534</v>
      </c>
      <c r="D1886" t="s">
        <v>18</v>
      </c>
      <c r="E1886" t="s">
        <v>274</v>
      </c>
      <c r="F1886" t="s">
        <v>4479</v>
      </c>
      <c r="G1886" s="6">
        <v>9765</v>
      </c>
      <c r="H1886" s="3">
        <v>97.65</v>
      </c>
    </row>
    <row r="1887" spans="2:8" x14ac:dyDescent="0.25">
      <c r="B1887" t="s">
        <v>8</v>
      </c>
      <c r="C1887" t="s">
        <v>1398</v>
      </c>
      <c r="D1887" t="s">
        <v>33</v>
      </c>
      <c r="E1887" t="s">
        <v>1399</v>
      </c>
      <c r="F1887">
        <v>100</v>
      </c>
      <c r="G1887" s="6">
        <v>9700</v>
      </c>
      <c r="H1887" s="3">
        <v>95.600000000000009</v>
      </c>
    </row>
    <row r="1888" spans="2:8" x14ac:dyDescent="0.25">
      <c r="B1888" t="s">
        <v>8</v>
      </c>
      <c r="C1888" t="s">
        <v>4169</v>
      </c>
      <c r="D1888" t="s">
        <v>18</v>
      </c>
      <c r="E1888" t="s">
        <v>4170</v>
      </c>
      <c r="F1888" t="s">
        <v>4479</v>
      </c>
      <c r="G1888" s="6">
        <v>9621</v>
      </c>
      <c r="H1888" s="3">
        <v>91.628571428571433</v>
      </c>
    </row>
    <row r="1889" spans="2:8" x14ac:dyDescent="0.25">
      <c r="B1889" t="s">
        <v>8</v>
      </c>
      <c r="C1889" t="s">
        <v>4857</v>
      </c>
      <c r="D1889" t="s">
        <v>46</v>
      </c>
      <c r="E1889" t="s">
        <v>712</v>
      </c>
      <c r="F1889">
        <v>100</v>
      </c>
      <c r="G1889" s="6">
        <v>9600</v>
      </c>
      <c r="H1889" s="3">
        <v>101.310625</v>
      </c>
    </row>
    <row r="1890" spans="2:8" x14ac:dyDescent="0.25">
      <c r="B1890" t="s">
        <v>8</v>
      </c>
      <c r="C1890" t="s">
        <v>3773</v>
      </c>
      <c r="D1890" t="s">
        <v>33</v>
      </c>
      <c r="E1890" t="s">
        <v>3772</v>
      </c>
      <c r="F1890">
        <v>100</v>
      </c>
      <c r="G1890" s="6">
        <v>9500</v>
      </c>
      <c r="H1890" s="3">
        <v>99.2</v>
      </c>
    </row>
    <row r="1891" spans="2:8" x14ac:dyDescent="0.25">
      <c r="B1891" t="s">
        <v>8</v>
      </c>
      <c r="C1891" t="s">
        <v>1324</v>
      </c>
      <c r="D1891" t="s">
        <v>18</v>
      </c>
      <c r="E1891" t="s">
        <v>1325</v>
      </c>
      <c r="F1891" t="s">
        <v>4479</v>
      </c>
      <c r="G1891" s="6">
        <v>9490.6</v>
      </c>
      <c r="H1891" s="3">
        <v>270.86666666666673</v>
      </c>
    </row>
    <row r="1892" spans="2:8" x14ac:dyDescent="0.25">
      <c r="B1892" t="s">
        <v>8</v>
      </c>
      <c r="C1892" t="s">
        <v>1052</v>
      </c>
      <c r="D1892" t="s">
        <v>18</v>
      </c>
      <c r="E1892" t="s">
        <v>1053</v>
      </c>
      <c r="F1892" t="s">
        <v>4479</v>
      </c>
      <c r="G1892" s="6">
        <v>9054.11</v>
      </c>
      <c r="H1892" s="3">
        <v>111.88666666666667</v>
      </c>
    </row>
    <row r="1893" spans="2:8" x14ac:dyDescent="0.25">
      <c r="B1893" t="s">
        <v>8</v>
      </c>
      <c r="C1893" t="s">
        <v>1329</v>
      </c>
      <c r="D1893" t="s">
        <v>33</v>
      </c>
      <c r="E1893" t="s">
        <v>1330</v>
      </c>
      <c r="F1893">
        <v>100</v>
      </c>
      <c r="G1893" s="6">
        <v>9000</v>
      </c>
      <c r="H1893" s="3">
        <v>84.35</v>
      </c>
    </row>
    <row r="1894" spans="2:8" x14ac:dyDescent="0.25">
      <c r="B1894" t="s">
        <v>8</v>
      </c>
      <c r="C1894" t="s">
        <v>2855</v>
      </c>
      <c r="D1894" t="s">
        <v>17</v>
      </c>
      <c r="E1894" t="s">
        <v>2854</v>
      </c>
      <c r="F1894">
        <v>100</v>
      </c>
      <c r="G1894" s="6">
        <v>9000</v>
      </c>
      <c r="H1894" s="3">
        <v>99.375</v>
      </c>
    </row>
    <row r="1895" spans="2:8" x14ac:dyDescent="0.25">
      <c r="B1895" t="s">
        <v>8</v>
      </c>
      <c r="C1895" t="s">
        <v>3230</v>
      </c>
      <c r="D1895" t="s">
        <v>24</v>
      </c>
      <c r="E1895" t="s">
        <v>3231</v>
      </c>
      <c r="F1895">
        <v>1000</v>
      </c>
      <c r="G1895" s="6">
        <v>9000</v>
      </c>
      <c r="H1895" s="3">
        <v>1043.9949999999999</v>
      </c>
    </row>
    <row r="1896" spans="2:8" x14ac:dyDescent="0.25">
      <c r="B1896" t="s">
        <v>8</v>
      </c>
      <c r="C1896" t="s">
        <v>1299</v>
      </c>
      <c r="D1896" t="s">
        <v>18</v>
      </c>
      <c r="E1896" t="s">
        <v>1053</v>
      </c>
      <c r="F1896">
        <v>100</v>
      </c>
      <c r="G1896" s="6">
        <v>9000</v>
      </c>
      <c r="H1896" s="3">
        <v>89.995000000000005</v>
      </c>
    </row>
    <row r="1897" spans="2:8" x14ac:dyDescent="0.25">
      <c r="B1897" t="s">
        <v>8</v>
      </c>
      <c r="C1897" t="s">
        <v>1721</v>
      </c>
      <c r="D1897" t="s">
        <v>46</v>
      </c>
      <c r="E1897" t="s">
        <v>1722</v>
      </c>
      <c r="F1897">
        <v>100</v>
      </c>
      <c r="G1897" s="6">
        <v>9000</v>
      </c>
      <c r="H1897" s="3">
        <v>92.740000000000009</v>
      </c>
    </row>
    <row r="1898" spans="2:8" x14ac:dyDescent="0.25">
      <c r="B1898" t="s">
        <v>8</v>
      </c>
      <c r="C1898" t="s">
        <v>4171</v>
      </c>
      <c r="D1898" t="s">
        <v>45</v>
      </c>
      <c r="E1898" t="s">
        <v>4172</v>
      </c>
      <c r="F1898">
        <v>100</v>
      </c>
      <c r="G1898" s="6">
        <v>9000</v>
      </c>
      <c r="H1898" s="3">
        <v>99.381111111111096</v>
      </c>
    </row>
    <row r="1899" spans="2:8" x14ac:dyDescent="0.25">
      <c r="B1899" t="s">
        <v>8</v>
      </c>
      <c r="C1899" t="s">
        <v>3264</v>
      </c>
      <c r="D1899" t="s">
        <v>17</v>
      </c>
      <c r="E1899" t="s">
        <v>3265</v>
      </c>
      <c r="F1899">
        <v>100</v>
      </c>
      <c r="G1899" s="6">
        <v>9000</v>
      </c>
      <c r="H1899" s="3">
        <v>66.949999999999989</v>
      </c>
    </row>
    <row r="1900" spans="2:8" x14ac:dyDescent="0.25">
      <c r="B1900" t="s">
        <v>8</v>
      </c>
      <c r="C1900" t="s">
        <v>1707</v>
      </c>
      <c r="D1900" t="s">
        <v>33</v>
      </c>
      <c r="E1900" t="s">
        <v>1708</v>
      </c>
      <c r="F1900">
        <v>1000</v>
      </c>
      <c r="G1900" s="6">
        <v>9000</v>
      </c>
      <c r="H1900" s="3">
        <v>930.55555555555554</v>
      </c>
    </row>
    <row r="1901" spans="2:8" x14ac:dyDescent="0.25">
      <c r="B1901" t="s">
        <v>8</v>
      </c>
      <c r="C1901" t="s">
        <v>4858</v>
      </c>
      <c r="D1901" t="s">
        <v>25</v>
      </c>
      <c r="E1901" t="s">
        <v>4859</v>
      </c>
      <c r="F1901">
        <v>900</v>
      </c>
      <c r="G1901" s="6">
        <v>9000</v>
      </c>
      <c r="H1901" s="3">
        <v>917.97</v>
      </c>
    </row>
    <row r="1902" spans="2:8" x14ac:dyDescent="0.25">
      <c r="B1902" t="s">
        <v>8</v>
      </c>
      <c r="C1902" t="s">
        <v>1663</v>
      </c>
      <c r="D1902" t="s">
        <v>18</v>
      </c>
      <c r="E1902" t="s">
        <v>1587</v>
      </c>
      <c r="F1902">
        <v>100</v>
      </c>
      <c r="G1902" s="6">
        <v>9000</v>
      </c>
      <c r="H1902" s="3">
        <v>88.828181818181818</v>
      </c>
    </row>
    <row r="1903" spans="2:8" x14ac:dyDescent="0.25">
      <c r="B1903" t="s">
        <v>8</v>
      </c>
      <c r="C1903" t="s">
        <v>4173</v>
      </c>
      <c r="D1903" t="s">
        <v>18</v>
      </c>
      <c r="E1903" t="s">
        <v>4174</v>
      </c>
      <c r="F1903" t="s">
        <v>4479</v>
      </c>
      <c r="G1903" s="6">
        <v>8983</v>
      </c>
      <c r="H1903" s="3">
        <v>89.83</v>
      </c>
    </row>
    <row r="1904" spans="2:8" x14ac:dyDescent="0.25">
      <c r="B1904" t="s">
        <v>8</v>
      </c>
      <c r="C1904" t="s">
        <v>2851</v>
      </c>
      <c r="D1904" t="s">
        <v>25</v>
      </c>
      <c r="E1904" t="s">
        <v>2850</v>
      </c>
      <c r="F1904">
        <v>996</v>
      </c>
      <c r="G1904" s="6">
        <v>8964</v>
      </c>
      <c r="H1904" s="3">
        <v>1002.825</v>
      </c>
    </row>
    <row r="1905" spans="2:8" x14ac:dyDescent="0.25">
      <c r="B1905" t="s">
        <v>8</v>
      </c>
      <c r="C1905" t="s">
        <v>2341</v>
      </c>
      <c r="D1905" t="s">
        <v>30</v>
      </c>
      <c r="E1905" t="s">
        <v>2656</v>
      </c>
      <c r="F1905" t="s">
        <v>4479</v>
      </c>
      <c r="G1905" s="6">
        <v>8803.2000000000007</v>
      </c>
      <c r="H1905" s="3">
        <v>41.92</v>
      </c>
    </row>
    <row r="1906" spans="2:8" x14ac:dyDescent="0.25">
      <c r="B1906" t="s">
        <v>8</v>
      </c>
      <c r="C1906" t="s">
        <v>2919</v>
      </c>
      <c r="D1906" t="s">
        <v>45</v>
      </c>
      <c r="E1906" t="s">
        <v>2918</v>
      </c>
      <c r="F1906" t="s">
        <v>4479</v>
      </c>
      <c r="G1906" s="6">
        <v>8798</v>
      </c>
      <c r="H1906" s="3">
        <v>87.98</v>
      </c>
    </row>
    <row r="1907" spans="2:8" x14ac:dyDescent="0.25">
      <c r="B1907" t="s">
        <v>8</v>
      </c>
      <c r="C1907" t="s">
        <v>4175</v>
      </c>
      <c r="D1907" t="s">
        <v>24</v>
      </c>
      <c r="E1907" t="s">
        <v>807</v>
      </c>
      <c r="F1907" t="s">
        <v>4479</v>
      </c>
      <c r="G1907" s="6">
        <v>8740.0300000000007</v>
      </c>
      <c r="H1907" s="3">
        <v>669.02499999999998</v>
      </c>
    </row>
    <row r="1908" spans="2:8" x14ac:dyDescent="0.25">
      <c r="B1908" t="s">
        <v>8</v>
      </c>
      <c r="C1908" t="s">
        <v>1296</v>
      </c>
      <c r="D1908" t="s">
        <v>32</v>
      </c>
      <c r="E1908" t="s">
        <v>1297</v>
      </c>
      <c r="F1908" t="s">
        <v>4479</v>
      </c>
      <c r="G1908" s="6">
        <v>8711.5</v>
      </c>
      <c r="H1908" s="3">
        <v>871.15</v>
      </c>
    </row>
    <row r="1909" spans="2:8" x14ac:dyDescent="0.25">
      <c r="B1909" t="s">
        <v>8</v>
      </c>
      <c r="C1909" t="s">
        <v>1346</v>
      </c>
      <c r="D1909" t="s">
        <v>33</v>
      </c>
      <c r="E1909" t="s">
        <v>209</v>
      </c>
      <c r="F1909" t="s">
        <v>4479</v>
      </c>
      <c r="G1909" s="6">
        <v>8534</v>
      </c>
      <c r="H1909" s="3">
        <v>100.4</v>
      </c>
    </row>
    <row r="1910" spans="2:8" x14ac:dyDescent="0.25">
      <c r="B1910" t="s">
        <v>8</v>
      </c>
      <c r="C1910" t="s">
        <v>755</v>
      </c>
      <c r="D1910" t="s">
        <v>18</v>
      </c>
      <c r="E1910" t="s">
        <v>756</v>
      </c>
      <c r="F1910">
        <v>100</v>
      </c>
      <c r="G1910" s="6">
        <v>8500</v>
      </c>
      <c r="H1910" s="3">
        <v>97.774285714285725</v>
      </c>
    </row>
    <row r="1911" spans="2:8" x14ac:dyDescent="0.25">
      <c r="B1911" t="s">
        <v>8</v>
      </c>
      <c r="C1911" t="s">
        <v>4176</v>
      </c>
      <c r="D1911" t="s">
        <v>33</v>
      </c>
      <c r="E1911" t="s">
        <v>4177</v>
      </c>
      <c r="F1911">
        <v>100</v>
      </c>
      <c r="G1911" s="6">
        <v>8500</v>
      </c>
      <c r="H1911" s="3">
        <v>102.13333333333333</v>
      </c>
    </row>
    <row r="1912" spans="2:8" x14ac:dyDescent="0.25">
      <c r="B1912" t="s">
        <v>8</v>
      </c>
      <c r="C1912" t="s">
        <v>4546</v>
      </c>
      <c r="D1912" t="s">
        <v>46</v>
      </c>
      <c r="E1912" t="s">
        <v>150</v>
      </c>
      <c r="F1912" t="s">
        <v>4479</v>
      </c>
      <c r="G1912" s="6">
        <v>8336.7999999999993</v>
      </c>
      <c r="H1912" s="3">
        <v>833.68</v>
      </c>
    </row>
    <row r="1913" spans="2:8" x14ac:dyDescent="0.25">
      <c r="B1913" t="s">
        <v>8</v>
      </c>
      <c r="C1913" t="s">
        <v>4588</v>
      </c>
      <c r="D1913" t="s">
        <v>36</v>
      </c>
      <c r="E1913" t="s">
        <v>1530</v>
      </c>
      <c r="F1913">
        <v>100</v>
      </c>
      <c r="G1913" s="6">
        <v>8300</v>
      </c>
      <c r="H1913" s="3">
        <v>99.789999999999992</v>
      </c>
    </row>
    <row r="1914" spans="2:8" x14ac:dyDescent="0.25">
      <c r="B1914" t="s">
        <v>8</v>
      </c>
      <c r="C1914" t="s">
        <v>1621</v>
      </c>
      <c r="D1914" t="s">
        <v>18</v>
      </c>
      <c r="E1914" t="s">
        <v>1622</v>
      </c>
      <c r="F1914">
        <v>100</v>
      </c>
      <c r="G1914" s="6">
        <v>8300</v>
      </c>
      <c r="H1914" s="3">
        <v>88.56</v>
      </c>
    </row>
    <row r="1915" spans="2:8" x14ac:dyDescent="0.25">
      <c r="B1915" t="s">
        <v>8</v>
      </c>
      <c r="C1915" t="s">
        <v>3446</v>
      </c>
      <c r="D1915" t="s">
        <v>46</v>
      </c>
      <c r="E1915" t="s">
        <v>181</v>
      </c>
      <c r="F1915">
        <v>11.33</v>
      </c>
      <c r="G1915" s="6">
        <v>8270.9</v>
      </c>
      <c r="H1915" s="3">
        <v>11.607671232876713</v>
      </c>
    </row>
    <row r="1916" spans="2:8" x14ac:dyDescent="0.25">
      <c r="B1916" t="s">
        <v>8</v>
      </c>
      <c r="C1916" t="s">
        <v>4677</v>
      </c>
      <c r="D1916" t="s">
        <v>18</v>
      </c>
      <c r="E1916" t="s">
        <v>4676</v>
      </c>
      <c r="F1916">
        <v>100</v>
      </c>
      <c r="G1916" s="6">
        <v>8200</v>
      </c>
      <c r="H1916" s="3">
        <v>92.283048780487803</v>
      </c>
    </row>
    <row r="1917" spans="2:8" x14ac:dyDescent="0.25">
      <c r="B1917" t="s">
        <v>8</v>
      </c>
      <c r="C1917" t="s">
        <v>4541</v>
      </c>
      <c r="D1917" t="s">
        <v>18</v>
      </c>
      <c r="E1917" t="s">
        <v>270</v>
      </c>
      <c r="F1917" t="s">
        <v>4479</v>
      </c>
      <c r="G1917" s="6">
        <v>8198.65</v>
      </c>
      <c r="H1917" s="3">
        <v>63.555426356589145</v>
      </c>
    </row>
    <row r="1918" spans="2:8" x14ac:dyDescent="0.25">
      <c r="B1918" t="s">
        <v>8</v>
      </c>
      <c r="C1918" t="s">
        <v>592</v>
      </c>
      <c r="D1918" t="s">
        <v>17</v>
      </c>
      <c r="E1918" t="s">
        <v>593</v>
      </c>
      <c r="F1918">
        <v>65</v>
      </c>
      <c r="G1918" s="6">
        <v>8125</v>
      </c>
      <c r="H1918" s="3">
        <v>80.064999999999998</v>
      </c>
    </row>
    <row r="1919" spans="2:8" x14ac:dyDescent="0.25">
      <c r="B1919" t="s">
        <v>8</v>
      </c>
      <c r="C1919" t="s">
        <v>1774</v>
      </c>
      <c r="D1919" t="s">
        <v>33</v>
      </c>
      <c r="E1919" t="s">
        <v>1775</v>
      </c>
      <c r="F1919">
        <v>100</v>
      </c>
      <c r="G1919" s="6">
        <v>8100</v>
      </c>
      <c r="H1919" s="3">
        <v>92.2</v>
      </c>
    </row>
    <row r="1920" spans="2:8" x14ac:dyDescent="0.25">
      <c r="B1920" t="s">
        <v>8</v>
      </c>
      <c r="C1920" t="s">
        <v>2520</v>
      </c>
      <c r="D1920" t="s">
        <v>45</v>
      </c>
      <c r="E1920" t="s">
        <v>502</v>
      </c>
      <c r="F1920" t="s">
        <v>4479</v>
      </c>
      <c r="G1920" s="6">
        <v>8034.24</v>
      </c>
      <c r="H1920" s="3">
        <v>1004.28</v>
      </c>
    </row>
    <row r="1921" spans="2:8" x14ac:dyDescent="0.25">
      <c r="B1921" t="s">
        <v>8</v>
      </c>
      <c r="C1921" t="s">
        <v>4860</v>
      </c>
      <c r="D1921" t="s">
        <v>17</v>
      </c>
      <c r="E1921" t="s">
        <v>4861</v>
      </c>
      <c r="F1921">
        <v>1000</v>
      </c>
      <c r="G1921" s="6">
        <v>8000</v>
      </c>
      <c r="H1921" s="3">
        <v>902.19</v>
      </c>
    </row>
    <row r="1922" spans="2:8" x14ac:dyDescent="0.25">
      <c r="B1922" t="s">
        <v>8</v>
      </c>
      <c r="C1922" t="s">
        <v>3266</v>
      </c>
      <c r="D1922" t="s">
        <v>17</v>
      </c>
      <c r="E1922" t="s">
        <v>3267</v>
      </c>
      <c r="F1922">
        <v>100</v>
      </c>
      <c r="G1922" s="6">
        <v>8000</v>
      </c>
      <c r="H1922" s="3">
        <v>99.47999999999999</v>
      </c>
    </row>
    <row r="1923" spans="2:8" x14ac:dyDescent="0.25">
      <c r="B1923" t="s">
        <v>8</v>
      </c>
      <c r="C1923" t="s">
        <v>1397</v>
      </c>
      <c r="D1923" t="s">
        <v>18</v>
      </c>
      <c r="E1923" t="s">
        <v>523</v>
      </c>
      <c r="F1923">
        <v>100</v>
      </c>
      <c r="G1923" s="6">
        <v>8000</v>
      </c>
      <c r="H1923" s="3">
        <v>83.932500000000005</v>
      </c>
    </row>
    <row r="1924" spans="2:8" x14ac:dyDescent="0.25">
      <c r="B1924" t="s">
        <v>8</v>
      </c>
      <c r="C1924" t="s">
        <v>4707</v>
      </c>
      <c r="D1924" t="s">
        <v>25</v>
      </c>
      <c r="E1924" t="s">
        <v>4706</v>
      </c>
      <c r="F1924">
        <v>1000</v>
      </c>
      <c r="G1924" s="6">
        <v>8000</v>
      </c>
      <c r="H1924" s="3">
        <v>1007.82</v>
      </c>
    </row>
    <row r="1925" spans="2:8" x14ac:dyDescent="0.25">
      <c r="B1925" t="s">
        <v>8</v>
      </c>
      <c r="C1925" t="s">
        <v>4191</v>
      </c>
      <c r="D1925" t="s">
        <v>24</v>
      </c>
      <c r="E1925" t="s">
        <v>4192</v>
      </c>
      <c r="F1925">
        <v>1000</v>
      </c>
      <c r="G1925" s="6">
        <v>8000</v>
      </c>
      <c r="H1925" s="3">
        <v>960.14</v>
      </c>
    </row>
    <row r="1926" spans="2:8" x14ac:dyDescent="0.25">
      <c r="B1926" t="s">
        <v>8</v>
      </c>
      <c r="C1926" t="s">
        <v>1632</v>
      </c>
      <c r="D1926" t="s">
        <v>18</v>
      </c>
      <c r="E1926" t="s">
        <v>1633</v>
      </c>
      <c r="F1926">
        <v>100</v>
      </c>
      <c r="G1926" s="6">
        <v>8000</v>
      </c>
      <c r="H1926" s="3">
        <v>100.95</v>
      </c>
    </row>
    <row r="1927" spans="2:8" x14ac:dyDescent="0.25">
      <c r="B1927" t="s">
        <v>8</v>
      </c>
      <c r="C1927" t="s">
        <v>3219</v>
      </c>
      <c r="D1927" t="s">
        <v>46</v>
      </c>
      <c r="E1927" t="s">
        <v>3220</v>
      </c>
      <c r="F1927">
        <v>1000</v>
      </c>
      <c r="G1927" s="6">
        <v>8000</v>
      </c>
      <c r="H1927" s="3">
        <v>559.34500000000003</v>
      </c>
    </row>
    <row r="1928" spans="2:8" x14ac:dyDescent="0.25">
      <c r="B1928" t="s">
        <v>8</v>
      </c>
      <c r="C1928" t="s">
        <v>2408</v>
      </c>
      <c r="D1928" t="s">
        <v>24</v>
      </c>
      <c r="E1928" t="s">
        <v>2409</v>
      </c>
      <c r="F1928">
        <v>1000</v>
      </c>
      <c r="G1928" s="6">
        <v>8000</v>
      </c>
      <c r="H1928" s="3">
        <v>1012.7278571428571</v>
      </c>
    </row>
    <row r="1929" spans="2:8" x14ac:dyDescent="0.25">
      <c r="B1929" t="s">
        <v>8</v>
      </c>
      <c r="C1929" t="s">
        <v>4509</v>
      </c>
      <c r="D1929" t="s">
        <v>25</v>
      </c>
      <c r="E1929" t="s">
        <v>503</v>
      </c>
      <c r="F1929">
        <v>1000</v>
      </c>
      <c r="G1929" s="6">
        <v>8000</v>
      </c>
      <c r="H1929" s="3">
        <v>974.91</v>
      </c>
    </row>
    <row r="1930" spans="2:8" x14ac:dyDescent="0.25">
      <c r="B1930" t="s">
        <v>8</v>
      </c>
      <c r="C1930" t="s">
        <v>4862</v>
      </c>
      <c r="D1930" t="s">
        <v>18</v>
      </c>
      <c r="E1930" t="s">
        <v>4863</v>
      </c>
      <c r="F1930">
        <v>1000</v>
      </c>
      <c r="G1930" s="6">
        <v>8000</v>
      </c>
      <c r="H1930" s="3">
        <v>997.66</v>
      </c>
    </row>
    <row r="1931" spans="2:8" x14ac:dyDescent="0.25">
      <c r="B1931" t="s">
        <v>8</v>
      </c>
      <c r="C1931" t="s">
        <v>4864</v>
      </c>
      <c r="D1931" t="s">
        <v>24</v>
      </c>
      <c r="E1931" t="s">
        <v>4865</v>
      </c>
      <c r="F1931">
        <v>1000</v>
      </c>
      <c r="G1931" s="6">
        <v>8000</v>
      </c>
      <c r="H1931" s="3">
        <v>941.52250000000004</v>
      </c>
    </row>
    <row r="1932" spans="2:8" x14ac:dyDescent="0.25">
      <c r="B1932" t="s">
        <v>8</v>
      </c>
      <c r="C1932" t="s">
        <v>4181</v>
      </c>
      <c r="D1932" t="s">
        <v>18</v>
      </c>
      <c r="E1932" t="s">
        <v>4182</v>
      </c>
      <c r="F1932">
        <v>100</v>
      </c>
      <c r="G1932" s="6">
        <v>8000</v>
      </c>
      <c r="H1932" s="3">
        <v>92.08250000000001</v>
      </c>
    </row>
    <row r="1933" spans="2:8" x14ac:dyDescent="0.25">
      <c r="B1933" t="s">
        <v>8</v>
      </c>
      <c r="C1933" t="s">
        <v>1600</v>
      </c>
      <c r="D1933" t="s">
        <v>18</v>
      </c>
      <c r="E1933" t="s">
        <v>1601</v>
      </c>
      <c r="F1933">
        <v>100</v>
      </c>
      <c r="G1933" s="6">
        <v>8000</v>
      </c>
      <c r="H1933" s="3">
        <v>74.155000000000001</v>
      </c>
    </row>
    <row r="1934" spans="2:8" x14ac:dyDescent="0.25">
      <c r="B1934" t="s">
        <v>8</v>
      </c>
      <c r="C1934" t="s">
        <v>4263</v>
      </c>
      <c r="D1934" t="s">
        <v>17</v>
      </c>
      <c r="E1934" t="s">
        <v>4264</v>
      </c>
      <c r="F1934">
        <v>1000</v>
      </c>
      <c r="G1934" s="6">
        <v>8000</v>
      </c>
      <c r="H1934" s="3">
        <v>874.24</v>
      </c>
    </row>
    <row r="1935" spans="2:8" x14ac:dyDescent="0.25">
      <c r="B1935" t="s">
        <v>8</v>
      </c>
      <c r="C1935" t="s">
        <v>2459</v>
      </c>
      <c r="D1935" t="s">
        <v>16</v>
      </c>
      <c r="E1935" t="s">
        <v>36</v>
      </c>
      <c r="F1935">
        <v>1000</v>
      </c>
      <c r="G1935" s="6">
        <v>8000</v>
      </c>
      <c r="H1935" s="3">
        <v>998.59</v>
      </c>
    </row>
    <row r="1936" spans="2:8" x14ac:dyDescent="0.25">
      <c r="B1936" t="s">
        <v>8</v>
      </c>
      <c r="C1936" t="s">
        <v>1565</v>
      </c>
      <c r="D1936" t="s">
        <v>36</v>
      </c>
      <c r="E1936" t="s">
        <v>60</v>
      </c>
      <c r="F1936">
        <v>1000</v>
      </c>
      <c r="G1936" s="6">
        <v>8000</v>
      </c>
      <c r="H1936" s="3">
        <v>1000.19</v>
      </c>
    </row>
    <row r="1937" spans="2:8" x14ac:dyDescent="0.25">
      <c r="B1937" t="s">
        <v>8</v>
      </c>
      <c r="C1937" t="s">
        <v>3619</v>
      </c>
      <c r="D1937" t="s">
        <v>24</v>
      </c>
      <c r="E1937" t="s">
        <v>3618</v>
      </c>
      <c r="F1937">
        <v>1000</v>
      </c>
      <c r="G1937" s="6">
        <v>8000</v>
      </c>
      <c r="H1937" s="3">
        <v>987.15625</v>
      </c>
    </row>
    <row r="1938" spans="2:8" x14ac:dyDescent="0.25">
      <c r="B1938" t="s">
        <v>8</v>
      </c>
      <c r="C1938" t="s">
        <v>4675</v>
      </c>
      <c r="D1938" t="s">
        <v>33</v>
      </c>
      <c r="E1938" t="s">
        <v>4674</v>
      </c>
      <c r="F1938">
        <v>100</v>
      </c>
      <c r="G1938" s="6">
        <v>8000</v>
      </c>
      <c r="H1938" s="3">
        <v>100.5</v>
      </c>
    </row>
    <row r="1939" spans="2:8" x14ac:dyDescent="0.25">
      <c r="B1939" t="s">
        <v>8</v>
      </c>
      <c r="C1939" t="s">
        <v>3205</v>
      </c>
      <c r="D1939" t="s">
        <v>33</v>
      </c>
      <c r="E1939" t="s">
        <v>3206</v>
      </c>
      <c r="F1939">
        <v>1000</v>
      </c>
      <c r="G1939" s="6">
        <v>8000</v>
      </c>
      <c r="H1939" s="3">
        <v>994.96833333333336</v>
      </c>
    </row>
    <row r="1940" spans="2:8" x14ac:dyDescent="0.25">
      <c r="B1940" t="s">
        <v>8</v>
      </c>
      <c r="C1940" t="s">
        <v>3289</v>
      </c>
      <c r="D1940" t="s">
        <v>24</v>
      </c>
      <c r="E1940" t="s">
        <v>3290</v>
      </c>
      <c r="F1940">
        <v>1000</v>
      </c>
      <c r="G1940" s="6">
        <v>8000</v>
      </c>
      <c r="H1940" s="3">
        <v>1005.015</v>
      </c>
    </row>
    <row r="1941" spans="2:8" x14ac:dyDescent="0.25">
      <c r="B1941" t="s">
        <v>8</v>
      </c>
      <c r="C1941" t="s">
        <v>4187</v>
      </c>
      <c r="D1941" t="s">
        <v>18</v>
      </c>
      <c r="E1941" t="s">
        <v>794</v>
      </c>
      <c r="F1941">
        <v>100</v>
      </c>
      <c r="G1941" s="6">
        <v>8000</v>
      </c>
      <c r="H1941" s="3">
        <v>62.3</v>
      </c>
    </row>
    <row r="1942" spans="2:8" x14ac:dyDescent="0.25">
      <c r="B1942" t="s">
        <v>8</v>
      </c>
      <c r="C1942" t="s">
        <v>4183</v>
      </c>
      <c r="D1942" t="s">
        <v>17</v>
      </c>
      <c r="E1942" t="s">
        <v>4184</v>
      </c>
      <c r="F1942">
        <v>100</v>
      </c>
      <c r="G1942" s="6">
        <v>8000</v>
      </c>
      <c r="H1942" s="3">
        <v>106.33499999999999</v>
      </c>
    </row>
    <row r="1943" spans="2:8" x14ac:dyDescent="0.25">
      <c r="B1943" t="s">
        <v>8</v>
      </c>
      <c r="C1943" t="s">
        <v>2518</v>
      </c>
      <c r="D1943" t="s">
        <v>18</v>
      </c>
      <c r="E1943" t="s">
        <v>470</v>
      </c>
      <c r="F1943">
        <v>1000</v>
      </c>
      <c r="G1943" s="6">
        <v>8000</v>
      </c>
      <c r="H1943" s="3">
        <v>1017.87</v>
      </c>
    </row>
    <row r="1944" spans="2:8" x14ac:dyDescent="0.25">
      <c r="B1944" t="s">
        <v>8</v>
      </c>
      <c r="C1944" t="s">
        <v>3180</v>
      </c>
      <c r="D1944" t="s">
        <v>25</v>
      </c>
      <c r="E1944" t="s">
        <v>514</v>
      </c>
      <c r="F1944">
        <v>1000</v>
      </c>
      <c r="G1944" s="6">
        <v>8000</v>
      </c>
      <c r="H1944" s="3">
        <v>996.27</v>
      </c>
    </row>
    <row r="1945" spans="2:8" x14ac:dyDescent="0.25">
      <c r="B1945" t="s">
        <v>8</v>
      </c>
      <c r="C1945" t="s">
        <v>4190</v>
      </c>
      <c r="D1945" t="s">
        <v>24</v>
      </c>
      <c r="E1945" t="s">
        <v>4134</v>
      </c>
      <c r="F1945">
        <v>1000</v>
      </c>
      <c r="G1945" s="6">
        <v>8000</v>
      </c>
      <c r="H1945" s="3">
        <v>994.56</v>
      </c>
    </row>
    <row r="1946" spans="2:8" x14ac:dyDescent="0.25">
      <c r="B1946" t="s">
        <v>8</v>
      </c>
      <c r="C1946" t="s">
        <v>1405</v>
      </c>
      <c r="D1946" t="s">
        <v>18</v>
      </c>
      <c r="E1946" t="s">
        <v>175</v>
      </c>
      <c r="F1946">
        <v>1000</v>
      </c>
      <c r="G1946" s="6">
        <v>8000</v>
      </c>
      <c r="H1946" s="3">
        <v>1003.4662499999999</v>
      </c>
    </row>
    <row r="1947" spans="2:8" x14ac:dyDescent="0.25">
      <c r="B1947" t="s">
        <v>8</v>
      </c>
      <c r="C1947" t="s">
        <v>4185</v>
      </c>
      <c r="D1947" t="s">
        <v>30</v>
      </c>
      <c r="E1947" t="s">
        <v>4186</v>
      </c>
      <c r="F1947">
        <v>1000</v>
      </c>
      <c r="G1947" s="6">
        <v>8000</v>
      </c>
      <c r="H1947" s="3">
        <v>497.9</v>
      </c>
    </row>
    <row r="1948" spans="2:8" x14ac:dyDescent="0.25">
      <c r="B1948" t="s">
        <v>8</v>
      </c>
      <c r="C1948" t="s">
        <v>3181</v>
      </c>
      <c r="D1948" t="s">
        <v>18</v>
      </c>
      <c r="E1948" t="s">
        <v>3182</v>
      </c>
      <c r="F1948">
        <v>100</v>
      </c>
      <c r="G1948" s="6">
        <v>8000</v>
      </c>
      <c r="H1948" s="3">
        <v>82.74</v>
      </c>
    </row>
    <row r="1949" spans="2:8" x14ac:dyDescent="0.25">
      <c r="B1949" t="s">
        <v>8</v>
      </c>
      <c r="C1949" t="s">
        <v>3183</v>
      </c>
      <c r="D1949" t="s">
        <v>17</v>
      </c>
      <c r="E1949" t="s">
        <v>3184</v>
      </c>
      <c r="F1949">
        <v>99.7</v>
      </c>
      <c r="G1949" s="6">
        <v>7976</v>
      </c>
      <c r="H1949" s="3">
        <v>102.03</v>
      </c>
    </row>
    <row r="1950" spans="2:8" x14ac:dyDescent="0.25">
      <c r="B1950" t="s">
        <v>8</v>
      </c>
      <c r="C1950" t="s">
        <v>3197</v>
      </c>
      <c r="D1950" t="s">
        <v>18</v>
      </c>
      <c r="E1950" t="s">
        <v>1009</v>
      </c>
      <c r="F1950">
        <v>100</v>
      </c>
      <c r="G1950" s="6">
        <v>7900</v>
      </c>
      <c r="H1950" s="3">
        <v>89.229067796610167</v>
      </c>
    </row>
    <row r="1951" spans="2:8" x14ac:dyDescent="0.25">
      <c r="B1951" t="s">
        <v>8</v>
      </c>
      <c r="C1951" t="s">
        <v>4195</v>
      </c>
      <c r="D1951" t="s">
        <v>24</v>
      </c>
      <c r="E1951" t="s">
        <v>807</v>
      </c>
      <c r="F1951" t="s">
        <v>4479</v>
      </c>
      <c r="G1951" s="6">
        <v>7859.54</v>
      </c>
      <c r="H1951" s="3">
        <v>604.58000000000004</v>
      </c>
    </row>
    <row r="1952" spans="2:8" x14ac:dyDescent="0.25">
      <c r="B1952" t="s">
        <v>8</v>
      </c>
      <c r="C1952" t="s">
        <v>2961</v>
      </c>
      <c r="D1952" t="s">
        <v>17</v>
      </c>
      <c r="E1952" t="s">
        <v>2960</v>
      </c>
      <c r="F1952">
        <v>100</v>
      </c>
      <c r="G1952" s="6">
        <v>7700</v>
      </c>
      <c r="H1952" s="3">
        <v>92.90962686567164</v>
      </c>
    </row>
    <row r="1953" spans="2:8" x14ac:dyDescent="0.25">
      <c r="B1953" t="s">
        <v>8</v>
      </c>
      <c r="C1953" t="s">
        <v>4198</v>
      </c>
      <c r="D1953" t="s">
        <v>45</v>
      </c>
      <c r="E1953" t="s">
        <v>4199</v>
      </c>
      <c r="F1953" t="s">
        <v>4479</v>
      </c>
      <c r="G1953" s="6">
        <v>7531</v>
      </c>
      <c r="H1953" s="3">
        <v>37.655000000000001</v>
      </c>
    </row>
    <row r="1954" spans="2:8" x14ac:dyDescent="0.25">
      <c r="B1954" t="s">
        <v>8</v>
      </c>
      <c r="C1954" t="s">
        <v>3557</v>
      </c>
      <c r="D1954" t="s">
        <v>45</v>
      </c>
      <c r="E1954" t="s">
        <v>897</v>
      </c>
      <c r="F1954">
        <v>100</v>
      </c>
      <c r="G1954" s="6">
        <v>7500</v>
      </c>
      <c r="H1954" s="3">
        <v>94.486666666666665</v>
      </c>
    </row>
    <row r="1955" spans="2:8" x14ac:dyDescent="0.25">
      <c r="B1955" t="s">
        <v>8</v>
      </c>
      <c r="C1955" t="s">
        <v>678</v>
      </c>
      <c r="D1955" t="s">
        <v>17</v>
      </c>
      <c r="E1955" t="s">
        <v>679</v>
      </c>
      <c r="F1955">
        <v>100</v>
      </c>
      <c r="G1955" s="6">
        <v>7500</v>
      </c>
      <c r="H1955" s="3">
        <v>87.702857142857141</v>
      </c>
    </row>
    <row r="1956" spans="2:8" x14ac:dyDescent="0.25">
      <c r="B1956" t="s">
        <v>8</v>
      </c>
      <c r="C1956" t="s">
        <v>4201</v>
      </c>
      <c r="D1956" t="s">
        <v>18</v>
      </c>
      <c r="E1956" t="s">
        <v>4202</v>
      </c>
      <c r="F1956">
        <v>100</v>
      </c>
      <c r="G1956" s="6">
        <v>7500</v>
      </c>
      <c r="H1956" s="3">
        <v>110.76600000000001</v>
      </c>
    </row>
    <row r="1957" spans="2:8" x14ac:dyDescent="0.25">
      <c r="B1957" t="s">
        <v>8</v>
      </c>
      <c r="C1957" t="s">
        <v>4200</v>
      </c>
      <c r="D1957" t="s">
        <v>16</v>
      </c>
      <c r="E1957" t="s">
        <v>1137</v>
      </c>
      <c r="F1957">
        <v>100</v>
      </c>
      <c r="G1957" s="6">
        <v>7500</v>
      </c>
      <c r="H1957" s="3">
        <v>103.68</v>
      </c>
    </row>
    <row r="1958" spans="2:8" x14ac:dyDescent="0.25">
      <c r="B1958" t="s">
        <v>8</v>
      </c>
      <c r="C1958" t="s">
        <v>3649</v>
      </c>
      <c r="D1958" t="s">
        <v>18</v>
      </c>
      <c r="E1958" t="s">
        <v>3648</v>
      </c>
      <c r="F1958">
        <v>100</v>
      </c>
      <c r="G1958" s="6">
        <v>7500</v>
      </c>
      <c r="H1958" s="3">
        <v>100.52</v>
      </c>
    </row>
    <row r="1959" spans="2:8" x14ac:dyDescent="0.25">
      <c r="B1959" t="s">
        <v>8</v>
      </c>
      <c r="C1959" t="s">
        <v>3186</v>
      </c>
      <c r="D1959" t="s">
        <v>24</v>
      </c>
      <c r="E1959" t="s">
        <v>3187</v>
      </c>
      <c r="F1959" t="s">
        <v>4479</v>
      </c>
      <c r="G1959" s="6">
        <v>7470</v>
      </c>
      <c r="H1959" s="3">
        <v>747</v>
      </c>
    </row>
    <row r="1960" spans="2:8" x14ac:dyDescent="0.25">
      <c r="B1960" t="s">
        <v>8</v>
      </c>
      <c r="C1960" t="s">
        <v>1344</v>
      </c>
      <c r="D1960" t="s">
        <v>18</v>
      </c>
      <c r="E1960" t="s">
        <v>1345</v>
      </c>
      <c r="F1960" t="s">
        <v>4479</v>
      </c>
      <c r="G1960" s="6">
        <v>7446.6</v>
      </c>
      <c r="H1960" s="3">
        <v>106.47</v>
      </c>
    </row>
    <row r="1961" spans="2:8" x14ac:dyDescent="0.25">
      <c r="B1961" t="s">
        <v>8</v>
      </c>
      <c r="C1961" t="s">
        <v>991</v>
      </c>
      <c r="D1961" t="s">
        <v>18</v>
      </c>
      <c r="E1961" t="s">
        <v>214</v>
      </c>
      <c r="F1961" t="s">
        <v>4479</v>
      </c>
      <c r="G1961" s="6">
        <v>7325.08</v>
      </c>
      <c r="H1961" s="3">
        <v>103.17500000000001</v>
      </c>
    </row>
    <row r="1962" spans="2:8" x14ac:dyDescent="0.25">
      <c r="B1962" t="s">
        <v>8</v>
      </c>
      <c r="C1962" t="s">
        <v>1641</v>
      </c>
      <c r="D1962" t="s">
        <v>33</v>
      </c>
      <c r="E1962" t="s">
        <v>1642</v>
      </c>
      <c r="F1962">
        <v>100</v>
      </c>
      <c r="G1962" s="6">
        <v>7300</v>
      </c>
      <c r="H1962" s="3">
        <v>81.441095890410963</v>
      </c>
    </row>
    <row r="1963" spans="2:8" x14ac:dyDescent="0.25">
      <c r="B1963" t="s">
        <v>8</v>
      </c>
      <c r="C1963" t="s">
        <v>1193</v>
      </c>
      <c r="D1963" t="s">
        <v>18</v>
      </c>
      <c r="E1963" t="s">
        <v>1194</v>
      </c>
      <c r="F1963" t="s">
        <v>4479</v>
      </c>
      <c r="G1963" s="6">
        <v>7219.67</v>
      </c>
      <c r="H1963" s="3">
        <v>1031.375</v>
      </c>
    </row>
    <row r="1964" spans="2:8" x14ac:dyDescent="0.25">
      <c r="B1964" t="s">
        <v>8</v>
      </c>
      <c r="C1964" t="s">
        <v>1644</v>
      </c>
      <c r="D1964" t="s">
        <v>18</v>
      </c>
      <c r="E1964" t="s">
        <v>1645</v>
      </c>
      <c r="F1964" t="s">
        <v>4479</v>
      </c>
      <c r="G1964" s="6">
        <v>7176.9599999999991</v>
      </c>
      <c r="H1964" s="3">
        <v>595.74285714285713</v>
      </c>
    </row>
    <row r="1965" spans="2:8" x14ac:dyDescent="0.25">
      <c r="B1965" t="s">
        <v>8</v>
      </c>
      <c r="C1965" t="s">
        <v>2937</v>
      </c>
      <c r="D1965" t="s">
        <v>18</v>
      </c>
      <c r="E1965" t="s">
        <v>2936</v>
      </c>
      <c r="F1965" t="s">
        <v>4479</v>
      </c>
      <c r="G1965" s="6">
        <v>7159</v>
      </c>
      <c r="H1965" s="3">
        <v>95.453333333333333</v>
      </c>
    </row>
    <row r="1966" spans="2:8" x14ac:dyDescent="0.25">
      <c r="B1966" t="s">
        <v>8</v>
      </c>
      <c r="C1966" t="s">
        <v>4203</v>
      </c>
      <c r="D1966" t="s">
        <v>33</v>
      </c>
      <c r="E1966" t="s">
        <v>3998</v>
      </c>
      <c r="F1966" t="s">
        <v>4479</v>
      </c>
      <c r="G1966" s="6">
        <v>7150</v>
      </c>
      <c r="H1966" s="3">
        <v>71.5</v>
      </c>
    </row>
    <row r="1967" spans="2:8" x14ac:dyDescent="0.25">
      <c r="B1967" t="s">
        <v>8</v>
      </c>
      <c r="C1967" t="s">
        <v>1789</v>
      </c>
      <c r="D1967" t="s">
        <v>33</v>
      </c>
      <c r="E1967" t="s">
        <v>850</v>
      </c>
      <c r="F1967">
        <v>100</v>
      </c>
      <c r="G1967" s="6">
        <v>7100</v>
      </c>
      <c r="H1967" s="3">
        <v>45.85</v>
      </c>
    </row>
    <row r="1968" spans="2:8" x14ac:dyDescent="0.25">
      <c r="B1968" t="s">
        <v>8</v>
      </c>
      <c r="C1968" t="s">
        <v>2468</v>
      </c>
      <c r="D1968" t="s">
        <v>46</v>
      </c>
      <c r="E1968" t="s">
        <v>172</v>
      </c>
      <c r="F1968">
        <v>64.31</v>
      </c>
      <c r="G1968" s="6">
        <v>7074.1</v>
      </c>
      <c r="H1968" s="3">
        <v>68.900000000000006</v>
      </c>
    </row>
    <row r="1969" spans="2:8" x14ac:dyDescent="0.25">
      <c r="B1969" t="s">
        <v>8</v>
      </c>
      <c r="C1969" t="s">
        <v>1771</v>
      </c>
      <c r="D1969" t="s">
        <v>18</v>
      </c>
      <c r="E1969" t="s">
        <v>1772</v>
      </c>
      <c r="F1969" t="s">
        <v>4479</v>
      </c>
      <c r="G1969" s="6">
        <v>7022.74</v>
      </c>
      <c r="H1969" s="3">
        <v>390.57</v>
      </c>
    </row>
    <row r="1970" spans="2:8" x14ac:dyDescent="0.25">
      <c r="B1970" t="s">
        <v>8</v>
      </c>
      <c r="C1970" t="s">
        <v>4206</v>
      </c>
      <c r="D1970" t="s">
        <v>24</v>
      </c>
      <c r="E1970" t="s">
        <v>4207</v>
      </c>
      <c r="F1970">
        <v>1000</v>
      </c>
      <c r="G1970" s="6">
        <v>7000</v>
      </c>
      <c r="H1970" s="3">
        <v>951.76714285714286</v>
      </c>
    </row>
    <row r="1971" spans="2:8" x14ac:dyDescent="0.25">
      <c r="B1971" t="s">
        <v>8</v>
      </c>
      <c r="C1971" t="s">
        <v>2357</v>
      </c>
      <c r="D1971" t="s">
        <v>17</v>
      </c>
      <c r="E1971" t="s">
        <v>544</v>
      </c>
      <c r="F1971">
        <v>100</v>
      </c>
      <c r="G1971" s="6">
        <v>7000</v>
      </c>
      <c r="H1971" s="3">
        <v>73.754999999999995</v>
      </c>
    </row>
    <row r="1972" spans="2:8" x14ac:dyDescent="0.25">
      <c r="B1972" t="s">
        <v>8</v>
      </c>
      <c r="C1972" t="s">
        <v>2875</v>
      </c>
      <c r="D1972" t="s">
        <v>24</v>
      </c>
      <c r="E1972" t="s">
        <v>1148</v>
      </c>
      <c r="F1972">
        <v>1000</v>
      </c>
      <c r="G1972" s="6">
        <v>7000</v>
      </c>
      <c r="H1972" s="3">
        <v>983.83</v>
      </c>
    </row>
    <row r="1973" spans="2:8" x14ac:dyDescent="0.25">
      <c r="B1973" t="s">
        <v>8</v>
      </c>
      <c r="C1973" t="s">
        <v>3666</v>
      </c>
      <c r="D1973" t="s">
        <v>25</v>
      </c>
      <c r="E1973" t="s">
        <v>3665</v>
      </c>
      <c r="F1973">
        <v>1000</v>
      </c>
      <c r="G1973" s="6">
        <v>7000</v>
      </c>
      <c r="H1973" s="3">
        <v>995.73500000000001</v>
      </c>
    </row>
    <row r="1974" spans="2:8" x14ac:dyDescent="0.25">
      <c r="B1974" t="s">
        <v>8</v>
      </c>
      <c r="C1974" t="s">
        <v>3188</v>
      </c>
      <c r="D1974" t="s">
        <v>25</v>
      </c>
      <c r="E1974" t="s">
        <v>243</v>
      </c>
      <c r="F1974">
        <v>1000</v>
      </c>
      <c r="G1974" s="6">
        <v>7000</v>
      </c>
      <c r="H1974" s="3">
        <v>399.2</v>
      </c>
    </row>
    <row r="1975" spans="2:8" x14ac:dyDescent="0.25">
      <c r="B1975" t="s">
        <v>8</v>
      </c>
      <c r="C1975" t="s">
        <v>4208</v>
      </c>
      <c r="D1975" t="s">
        <v>31</v>
      </c>
      <c r="E1975" t="s">
        <v>4209</v>
      </c>
      <c r="F1975">
        <v>1000</v>
      </c>
      <c r="G1975" s="6">
        <v>7000</v>
      </c>
      <c r="H1975" s="3">
        <v>624.34</v>
      </c>
    </row>
    <row r="1976" spans="2:8" x14ac:dyDescent="0.25">
      <c r="B1976" t="s">
        <v>8</v>
      </c>
      <c r="C1976" t="s">
        <v>4727</v>
      </c>
      <c r="D1976" t="s">
        <v>24</v>
      </c>
      <c r="E1976" t="s">
        <v>4726</v>
      </c>
      <c r="F1976">
        <v>1000</v>
      </c>
      <c r="G1976" s="6">
        <v>7000</v>
      </c>
      <c r="H1976" s="3">
        <v>938.71</v>
      </c>
    </row>
    <row r="1977" spans="2:8" x14ac:dyDescent="0.25">
      <c r="B1977" t="s">
        <v>8</v>
      </c>
      <c r="C1977" t="s">
        <v>2662</v>
      </c>
      <c r="D1977" t="s">
        <v>18</v>
      </c>
      <c r="E1977" t="s">
        <v>2661</v>
      </c>
      <c r="F1977">
        <v>100</v>
      </c>
      <c r="G1977" s="6">
        <v>7000</v>
      </c>
      <c r="H1977" s="3">
        <v>88.465000000000003</v>
      </c>
    </row>
    <row r="1978" spans="2:8" x14ac:dyDescent="0.25">
      <c r="B1978" t="s">
        <v>8</v>
      </c>
      <c r="C1978" t="s">
        <v>484</v>
      </c>
      <c r="D1978" t="s">
        <v>25</v>
      </c>
      <c r="E1978" t="s">
        <v>485</v>
      </c>
      <c r="F1978">
        <v>1000</v>
      </c>
      <c r="G1978" s="6">
        <v>7000</v>
      </c>
      <c r="H1978" s="3">
        <v>1004.59</v>
      </c>
    </row>
    <row r="1979" spans="2:8" x14ac:dyDescent="0.25">
      <c r="B1979" t="s">
        <v>8</v>
      </c>
      <c r="C1979" t="s">
        <v>2746</v>
      </c>
      <c r="D1979" t="s">
        <v>30</v>
      </c>
      <c r="E1979" t="s">
        <v>1087</v>
      </c>
      <c r="F1979">
        <v>1000</v>
      </c>
      <c r="G1979" s="6">
        <v>7000</v>
      </c>
      <c r="H1979" s="3">
        <v>1024.9650000000001</v>
      </c>
    </row>
    <row r="1980" spans="2:8" x14ac:dyDescent="0.25">
      <c r="B1980" t="s">
        <v>8</v>
      </c>
      <c r="C1980" t="s">
        <v>1591</v>
      </c>
      <c r="D1980" t="s">
        <v>24</v>
      </c>
      <c r="E1980" t="s">
        <v>190</v>
      </c>
      <c r="F1980">
        <v>1000</v>
      </c>
      <c r="G1980" s="6">
        <v>7000</v>
      </c>
      <c r="H1980" s="3">
        <v>894.17499999999995</v>
      </c>
    </row>
    <row r="1981" spans="2:8" x14ac:dyDescent="0.25">
      <c r="B1981" t="s">
        <v>8</v>
      </c>
      <c r="C1981" t="s">
        <v>583</v>
      </c>
      <c r="D1981" t="s">
        <v>17</v>
      </c>
      <c r="E1981" t="s">
        <v>584</v>
      </c>
      <c r="F1981">
        <v>1000</v>
      </c>
      <c r="G1981" s="6">
        <v>7000</v>
      </c>
      <c r="H1981" s="3">
        <v>904.38285714285723</v>
      </c>
    </row>
    <row r="1982" spans="2:8" x14ac:dyDescent="0.25">
      <c r="B1982" t="s">
        <v>8</v>
      </c>
      <c r="C1982" t="s">
        <v>4534</v>
      </c>
      <c r="D1982" t="s">
        <v>25</v>
      </c>
      <c r="E1982" t="s">
        <v>4533</v>
      </c>
      <c r="F1982">
        <v>1000</v>
      </c>
      <c r="G1982" s="6">
        <v>7000</v>
      </c>
      <c r="H1982" s="3">
        <v>975.56000000000006</v>
      </c>
    </row>
    <row r="1983" spans="2:8" x14ac:dyDescent="0.25">
      <c r="B1983" t="s">
        <v>8</v>
      </c>
      <c r="C1983" t="s">
        <v>1463</v>
      </c>
      <c r="D1983" t="s">
        <v>18</v>
      </c>
      <c r="E1983" t="s">
        <v>529</v>
      </c>
      <c r="F1983">
        <v>100</v>
      </c>
      <c r="G1983" s="6">
        <v>7000</v>
      </c>
      <c r="H1983" s="3">
        <v>64.055000000000007</v>
      </c>
    </row>
    <row r="1984" spans="2:8" x14ac:dyDescent="0.25">
      <c r="B1984" t="s">
        <v>8</v>
      </c>
      <c r="C1984" t="s">
        <v>2473</v>
      </c>
      <c r="D1984" t="s">
        <v>45</v>
      </c>
      <c r="E1984" t="s">
        <v>58</v>
      </c>
      <c r="F1984" t="s">
        <v>4479</v>
      </c>
      <c r="G1984" s="6">
        <v>6996.15</v>
      </c>
      <c r="H1984" s="3">
        <v>999.44999999999993</v>
      </c>
    </row>
    <row r="1985" spans="2:8" x14ac:dyDescent="0.25">
      <c r="B1985" t="s">
        <v>8</v>
      </c>
      <c r="C1985" t="s">
        <v>1521</v>
      </c>
      <c r="D1985" t="s">
        <v>17</v>
      </c>
      <c r="E1985" t="s">
        <v>893</v>
      </c>
      <c r="F1985">
        <v>99</v>
      </c>
      <c r="G1985" s="6">
        <v>6930</v>
      </c>
      <c r="H1985" s="3">
        <v>99.88000000000001</v>
      </c>
    </row>
    <row r="1986" spans="2:8" x14ac:dyDescent="0.25">
      <c r="B1986" t="s">
        <v>8</v>
      </c>
      <c r="C1986" t="s">
        <v>4212</v>
      </c>
      <c r="D1986" t="s">
        <v>25</v>
      </c>
      <c r="E1986" t="s">
        <v>807</v>
      </c>
      <c r="F1986">
        <v>990</v>
      </c>
      <c r="G1986" s="6">
        <v>6930</v>
      </c>
      <c r="H1986" s="3">
        <v>734.18999999999994</v>
      </c>
    </row>
    <row r="1987" spans="2:8" x14ac:dyDescent="0.25">
      <c r="B1987" t="s">
        <v>8</v>
      </c>
      <c r="C1987" t="s">
        <v>4213</v>
      </c>
      <c r="D1987" t="s">
        <v>18</v>
      </c>
      <c r="E1987" t="s">
        <v>4214</v>
      </c>
      <c r="F1987">
        <v>100</v>
      </c>
      <c r="G1987" s="6">
        <v>6900</v>
      </c>
      <c r="H1987" s="3">
        <v>103.17000000000002</v>
      </c>
    </row>
    <row r="1988" spans="2:8" x14ac:dyDescent="0.25">
      <c r="B1988" t="s">
        <v>8</v>
      </c>
      <c r="C1988" t="s">
        <v>977</v>
      </c>
      <c r="D1988" t="s">
        <v>18</v>
      </c>
      <c r="E1988" t="s">
        <v>978</v>
      </c>
      <c r="F1988">
        <v>100</v>
      </c>
      <c r="G1988" s="6">
        <v>6900</v>
      </c>
      <c r="H1988" s="3">
        <v>83.295000000000016</v>
      </c>
    </row>
    <row r="1989" spans="2:8" x14ac:dyDescent="0.25">
      <c r="B1989" t="s">
        <v>8</v>
      </c>
      <c r="C1989" t="s">
        <v>4215</v>
      </c>
      <c r="D1989" t="s">
        <v>30</v>
      </c>
      <c r="E1989" t="s">
        <v>4216</v>
      </c>
      <c r="F1989" t="s">
        <v>4479</v>
      </c>
      <c r="G1989" s="6">
        <v>6881.56</v>
      </c>
      <c r="H1989" s="3">
        <v>688.15600000000006</v>
      </c>
    </row>
    <row r="1990" spans="2:8" x14ac:dyDescent="0.25">
      <c r="B1990" t="s">
        <v>8</v>
      </c>
      <c r="C1990" t="s">
        <v>1300</v>
      </c>
      <c r="D1990" t="s">
        <v>18</v>
      </c>
      <c r="E1990" t="s">
        <v>211</v>
      </c>
      <c r="F1990" t="s">
        <v>4479</v>
      </c>
      <c r="G1990" s="6">
        <v>6858.45</v>
      </c>
      <c r="H1990" s="3">
        <v>105.51166666666666</v>
      </c>
    </row>
    <row r="1991" spans="2:8" x14ac:dyDescent="0.25">
      <c r="B1991" t="s">
        <v>8</v>
      </c>
      <c r="C1991" t="s">
        <v>4681</v>
      </c>
      <c r="D1991" t="s">
        <v>45</v>
      </c>
      <c r="E1991" t="s">
        <v>4680</v>
      </c>
      <c r="F1991">
        <v>100</v>
      </c>
      <c r="G1991" s="6">
        <v>6800</v>
      </c>
      <c r="H1991" s="3">
        <v>95.442941176470583</v>
      </c>
    </row>
    <row r="1992" spans="2:8" x14ac:dyDescent="0.25">
      <c r="B1992" t="s">
        <v>8</v>
      </c>
      <c r="C1992" t="s">
        <v>3198</v>
      </c>
      <c r="D1992" t="s">
        <v>18</v>
      </c>
      <c r="E1992" t="s">
        <v>3199</v>
      </c>
      <c r="F1992" t="s">
        <v>4479</v>
      </c>
      <c r="G1992" s="6">
        <v>6629</v>
      </c>
      <c r="H1992" s="3">
        <v>52.269999999999996</v>
      </c>
    </row>
    <row r="1993" spans="2:8" x14ac:dyDescent="0.25">
      <c r="B1993" t="s">
        <v>8</v>
      </c>
      <c r="C1993" t="s">
        <v>4236</v>
      </c>
      <c r="D1993" t="s">
        <v>18</v>
      </c>
      <c r="E1993" t="s">
        <v>308</v>
      </c>
      <c r="F1993">
        <v>100</v>
      </c>
      <c r="G1993" s="6">
        <v>6600</v>
      </c>
      <c r="H1993" s="3">
        <v>104.48</v>
      </c>
    </row>
    <row r="1994" spans="2:8" x14ac:dyDescent="0.25">
      <c r="B1994" t="s">
        <v>8</v>
      </c>
      <c r="C1994" t="s">
        <v>4866</v>
      </c>
      <c r="D1994" t="s">
        <v>17</v>
      </c>
      <c r="E1994" t="s">
        <v>4867</v>
      </c>
      <c r="F1994">
        <v>100</v>
      </c>
      <c r="G1994" s="6">
        <v>6500</v>
      </c>
      <c r="H1994" s="3">
        <v>99</v>
      </c>
    </row>
    <row r="1995" spans="2:8" x14ac:dyDescent="0.25">
      <c r="B1995" t="s">
        <v>8</v>
      </c>
      <c r="C1995" t="s">
        <v>4868</v>
      </c>
      <c r="D1995" t="s">
        <v>18</v>
      </c>
      <c r="E1995" t="s">
        <v>4869</v>
      </c>
      <c r="F1995" t="s">
        <v>4479</v>
      </c>
      <c r="G1995" s="6">
        <v>6405</v>
      </c>
      <c r="H1995" s="3">
        <v>85.4</v>
      </c>
    </row>
    <row r="1996" spans="2:8" x14ac:dyDescent="0.25">
      <c r="B1996" t="s">
        <v>8</v>
      </c>
      <c r="C1996" t="s">
        <v>3621</v>
      </c>
      <c r="D1996" t="s">
        <v>18</v>
      </c>
      <c r="E1996" t="s">
        <v>3620</v>
      </c>
      <c r="F1996" t="s">
        <v>4479</v>
      </c>
      <c r="G1996" s="6">
        <v>6279.35</v>
      </c>
      <c r="H1996" s="3">
        <v>86.018493150684932</v>
      </c>
    </row>
    <row r="1997" spans="2:8" x14ac:dyDescent="0.25">
      <c r="B1997" t="s">
        <v>8</v>
      </c>
      <c r="C1997" t="s">
        <v>3189</v>
      </c>
      <c r="D1997" t="s">
        <v>46</v>
      </c>
      <c r="E1997" t="s">
        <v>249</v>
      </c>
      <c r="F1997">
        <v>41.53</v>
      </c>
      <c r="G1997" s="6">
        <v>6229.5</v>
      </c>
      <c r="H1997" s="3">
        <v>45.55</v>
      </c>
    </row>
    <row r="1998" spans="2:8" x14ac:dyDescent="0.25">
      <c r="B1998" t="s">
        <v>8</v>
      </c>
      <c r="C1998" t="s">
        <v>2380</v>
      </c>
      <c r="D1998" t="s">
        <v>26</v>
      </c>
      <c r="E1998" t="s">
        <v>568</v>
      </c>
      <c r="F1998" t="s">
        <v>4479</v>
      </c>
      <c r="G1998" s="6">
        <v>6200.6399999999994</v>
      </c>
      <c r="H1998" s="3">
        <v>344.91999999999996</v>
      </c>
    </row>
    <row r="1999" spans="2:8" x14ac:dyDescent="0.25">
      <c r="B1999" t="s">
        <v>8</v>
      </c>
      <c r="C1999" t="s">
        <v>2865</v>
      </c>
      <c r="D1999" t="s">
        <v>18</v>
      </c>
      <c r="E1999" t="s">
        <v>2864</v>
      </c>
      <c r="F1999">
        <v>100</v>
      </c>
      <c r="G1999" s="6">
        <v>6200</v>
      </c>
      <c r="H1999" s="3">
        <v>92.66</v>
      </c>
    </row>
    <row r="2000" spans="2:8" x14ac:dyDescent="0.25">
      <c r="B2000" t="s">
        <v>8</v>
      </c>
      <c r="C2000" t="s">
        <v>1727</v>
      </c>
      <c r="D2000" t="s">
        <v>18</v>
      </c>
      <c r="E2000" t="s">
        <v>1728</v>
      </c>
      <c r="F2000">
        <v>100</v>
      </c>
      <c r="G2000" s="6">
        <v>6200</v>
      </c>
      <c r="H2000" s="3">
        <v>79.070000000000007</v>
      </c>
    </row>
    <row r="2001" spans="2:8" x14ac:dyDescent="0.25">
      <c r="B2001" t="s">
        <v>8</v>
      </c>
      <c r="C2001" t="s">
        <v>501</v>
      </c>
      <c r="D2001" t="s">
        <v>45</v>
      </c>
      <c r="E2001" t="s">
        <v>502</v>
      </c>
      <c r="F2001" t="s">
        <v>4479</v>
      </c>
      <c r="G2001" s="6">
        <v>6154.32</v>
      </c>
      <c r="H2001" s="3">
        <v>1025.72</v>
      </c>
    </row>
    <row r="2002" spans="2:8" x14ac:dyDescent="0.25">
      <c r="B2002" t="s">
        <v>8</v>
      </c>
      <c r="C2002" t="s">
        <v>1651</v>
      </c>
      <c r="D2002" t="s">
        <v>25</v>
      </c>
      <c r="E2002" t="s">
        <v>1596</v>
      </c>
      <c r="F2002" t="s">
        <v>4479</v>
      </c>
      <c r="G2002" s="6">
        <v>6131.96</v>
      </c>
      <c r="H2002" s="3">
        <v>238.08194444444445</v>
      </c>
    </row>
    <row r="2003" spans="2:8" x14ac:dyDescent="0.25">
      <c r="B2003" t="s">
        <v>8</v>
      </c>
      <c r="C2003" t="s">
        <v>4219</v>
      </c>
      <c r="D2003" t="s">
        <v>18</v>
      </c>
      <c r="E2003" t="s">
        <v>3989</v>
      </c>
      <c r="F2003" t="s">
        <v>4479</v>
      </c>
      <c r="G2003" s="6">
        <v>6116.6</v>
      </c>
      <c r="H2003" s="3">
        <v>101.935</v>
      </c>
    </row>
    <row r="2004" spans="2:8" x14ac:dyDescent="0.25">
      <c r="B2004" t="s">
        <v>8</v>
      </c>
      <c r="C2004" t="s">
        <v>4363</v>
      </c>
      <c r="D2004" t="s">
        <v>18</v>
      </c>
      <c r="E2004" t="s">
        <v>4314</v>
      </c>
      <c r="F2004">
        <v>100</v>
      </c>
      <c r="G2004" s="6">
        <v>6100</v>
      </c>
      <c r="H2004" s="3">
        <v>103.015</v>
      </c>
    </row>
    <row r="2005" spans="2:8" x14ac:dyDescent="0.25">
      <c r="B2005" t="s">
        <v>8</v>
      </c>
      <c r="C2005" t="s">
        <v>1712</v>
      </c>
      <c r="D2005" t="s">
        <v>17</v>
      </c>
      <c r="E2005" t="s">
        <v>1713</v>
      </c>
      <c r="F2005" t="s">
        <v>4479</v>
      </c>
      <c r="G2005" s="6">
        <v>6048.9</v>
      </c>
      <c r="H2005" s="3">
        <v>61.099999999999994</v>
      </c>
    </row>
    <row r="2006" spans="2:8" x14ac:dyDescent="0.25">
      <c r="B2006" t="s">
        <v>8</v>
      </c>
      <c r="C2006" t="s">
        <v>3775</v>
      </c>
      <c r="D2006" t="s">
        <v>18</v>
      </c>
      <c r="E2006" t="s">
        <v>3774</v>
      </c>
      <c r="F2006" t="s">
        <v>4479</v>
      </c>
      <c r="G2006" s="6">
        <v>6012.35</v>
      </c>
      <c r="H2006" s="3">
        <v>1202.47</v>
      </c>
    </row>
    <row r="2007" spans="2:8" x14ac:dyDescent="0.25">
      <c r="B2007" t="s">
        <v>8</v>
      </c>
      <c r="C2007" t="s">
        <v>4230</v>
      </c>
      <c r="D2007" t="s">
        <v>24</v>
      </c>
      <c r="E2007" t="s">
        <v>4231</v>
      </c>
      <c r="F2007">
        <v>1000</v>
      </c>
      <c r="G2007" s="6">
        <v>6000</v>
      </c>
      <c r="H2007" s="3">
        <v>995.3649999999999</v>
      </c>
    </row>
    <row r="2008" spans="2:8" x14ac:dyDescent="0.25">
      <c r="B2008" t="s">
        <v>8</v>
      </c>
      <c r="C2008" t="s">
        <v>2618</v>
      </c>
      <c r="D2008" t="s">
        <v>17</v>
      </c>
      <c r="E2008" t="s">
        <v>2617</v>
      </c>
      <c r="F2008">
        <v>1000</v>
      </c>
      <c r="G2008" s="6">
        <v>6000</v>
      </c>
      <c r="H2008" s="3">
        <v>921.2</v>
      </c>
    </row>
    <row r="2009" spans="2:8" x14ac:dyDescent="0.25">
      <c r="B2009" t="s">
        <v>8</v>
      </c>
      <c r="C2009" t="s">
        <v>2575</v>
      </c>
      <c r="D2009" t="s">
        <v>18</v>
      </c>
      <c r="E2009" t="s">
        <v>2574</v>
      </c>
      <c r="F2009">
        <v>100</v>
      </c>
      <c r="G2009" s="6">
        <v>6000</v>
      </c>
      <c r="H2009" s="3">
        <v>80.900000000000006</v>
      </c>
    </row>
    <row r="2010" spans="2:8" x14ac:dyDescent="0.25">
      <c r="B2010" t="s">
        <v>8</v>
      </c>
      <c r="C2010" t="s">
        <v>3203</v>
      </c>
      <c r="D2010" t="s">
        <v>45</v>
      </c>
      <c r="E2010" t="s">
        <v>3204</v>
      </c>
      <c r="F2010">
        <v>100</v>
      </c>
      <c r="G2010" s="6">
        <v>6000</v>
      </c>
      <c r="H2010" s="3">
        <v>97.47</v>
      </c>
    </row>
    <row r="2011" spans="2:8" x14ac:dyDescent="0.25">
      <c r="B2011" t="s">
        <v>8</v>
      </c>
      <c r="C2011" t="s">
        <v>2956</v>
      </c>
      <c r="D2011" t="s">
        <v>18</v>
      </c>
      <c r="E2011" t="s">
        <v>2955</v>
      </c>
      <c r="F2011">
        <v>100</v>
      </c>
      <c r="G2011" s="6">
        <v>6000</v>
      </c>
      <c r="H2011" s="3">
        <v>92.960000000000008</v>
      </c>
    </row>
    <row r="2012" spans="2:8" x14ac:dyDescent="0.25">
      <c r="B2012" t="s">
        <v>8</v>
      </c>
      <c r="C2012" t="s">
        <v>4870</v>
      </c>
      <c r="D2012" t="s">
        <v>25</v>
      </c>
      <c r="E2012" t="s">
        <v>4871</v>
      </c>
      <c r="F2012">
        <v>1000</v>
      </c>
      <c r="G2012" s="6">
        <v>6000</v>
      </c>
      <c r="H2012" s="3">
        <v>874.6</v>
      </c>
    </row>
    <row r="2013" spans="2:8" x14ac:dyDescent="0.25">
      <c r="B2013" t="s">
        <v>8</v>
      </c>
      <c r="C2013" t="s">
        <v>1154</v>
      </c>
      <c r="D2013" t="s">
        <v>18</v>
      </c>
      <c r="E2013" t="s">
        <v>1155</v>
      </c>
      <c r="F2013">
        <v>100</v>
      </c>
      <c r="G2013" s="6">
        <v>6000</v>
      </c>
      <c r="H2013" s="3">
        <v>93.655000000000001</v>
      </c>
    </row>
    <row r="2014" spans="2:8" x14ac:dyDescent="0.25">
      <c r="B2014" t="s">
        <v>8</v>
      </c>
      <c r="C2014" t="s">
        <v>4223</v>
      </c>
      <c r="D2014" t="s">
        <v>18</v>
      </c>
      <c r="E2014" t="s">
        <v>4224</v>
      </c>
      <c r="F2014">
        <v>100</v>
      </c>
      <c r="G2014" s="6">
        <v>6000</v>
      </c>
      <c r="H2014" s="3">
        <v>59.05</v>
      </c>
    </row>
    <row r="2015" spans="2:8" x14ac:dyDescent="0.25">
      <c r="B2015" t="s">
        <v>8</v>
      </c>
      <c r="C2015" t="s">
        <v>2642</v>
      </c>
      <c r="D2015" t="s">
        <v>18</v>
      </c>
      <c r="E2015" t="s">
        <v>1251</v>
      </c>
      <c r="F2015">
        <v>1000</v>
      </c>
      <c r="G2015" s="6">
        <v>6000</v>
      </c>
      <c r="H2015" s="3">
        <v>859.59</v>
      </c>
    </row>
    <row r="2016" spans="2:8" x14ac:dyDescent="0.25">
      <c r="B2016" t="s">
        <v>8</v>
      </c>
      <c r="C2016" t="s">
        <v>3192</v>
      </c>
      <c r="D2016" t="s">
        <v>33</v>
      </c>
      <c r="E2016" t="s">
        <v>175</v>
      </c>
      <c r="F2016">
        <v>1000</v>
      </c>
      <c r="G2016" s="6">
        <v>6000</v>
      </c>
      <c r="H2016" s="3">
        <v>1015</v>
      </c>
    </row>
    <row r="2017" spans="2:8" x14ac:dyDescent="0.25">
      <c r="B2017" t="s">
        <v>8</v>
      </c>
      <c r="C2017" t="s">
        <v>2643</v>
      </c>
      <c r="D2017" t="s">
        <v>17</v>
      </c>
      <c r="E2017" t="s">
        <v>1280</v>
      </c>
      <c r="F2017">
        <v>1000</v>
      </c>
      <c r="G2017" s="6">
        <v>6000</v>
      </c>
      <c r="H2017" s="3">
        <v>987.4899999999999</v>
      </c>
    </row>
    <row r="2018" spans="2:8" x14ac:dyDescent="0.25">
      <c r="B2018" t="s">
        <v>8</v>
      </c>
      <c r="C2018" t="s">
        <v>788</v>
      </c>
      <c r="D2018" t="s">
        <v>24</v>
      </c>
      <c r="E2018" t="s">
        <v>789</v>
      </c>
      <c r="F2018">
        <v>1000</v>
      </c>
      <c r="G2018" s="6">
        <v>6000</v>
      </c>
      <c r="H2018" s="3">
        <v>1003.52</v>
      </c>
    </row>
    <row r="2019" spans="2:8" x14ac:dyDescent="0.25">
      <c r="B2019" t="s">
        <v>8</v>
      </c>
      <c r="C2019" t="s">
        <v>4220</v>
      </c>
      <c r="D2019" t="s">
        <v>17</v>
      </c>
      <c r="E2019" t="s">
        <v>4221</v>
      </c>
      <c r="F2019">
        <v>1000</v>
      </c>
      <c r="G2019" s="6">
        <v>6000</v>
      </c>
      <c r="H2019" s="3">
        <v>1084.8399999999999</v>
      </c>
    </row>
    <row r="2020" spans="2:8" x14ac:dyDescent="0.25">
      <c r="B2020" t="s">
        <v>8</v>
      </c>
      <c r="C2020" t="s">
        <v>2447</v>
      </c>
      <c r="D2020" t="s">
        <v>24</v>
      </c>
      <c r="E2020" t="s">
        <v>249</v>
      </c>
      <c r="F2020">
        <v>1000</v>
      </c>
      <c r="G2020" s="6">
        <v>6000</v>
      </c>
      <c r="H2020" s="3">
        <v>1015.65</v>
      </c>
    </row>
    <row r="2021" spans="2:8" x14ac:dyDescent="0.25">
      <c r="B2021" t="s">
        <v>8</v>
      </c>
      <c r="C2021" t="s">
        <v>1381</v>
      </c>
      <c r="D2021" t="s">
        <v>24</v>
      </c>
      <c r="E2021" t="s">
        <v>552</v>
      </c>
      <c r="F2021">
        <v>1000</v>
      </c>
      <c r="G2021" s="6">
        <v>6000</v>
      </c>
      <c r="H2021" s="3">
        <v>1003.1189999999999</v>
      </c>
    </row>
    <row r="2022" spans="2:8" x14ac:dyDescent="0.25">
      <c r="B2022" t="s">
        <v>8</v>
      </c>
      <c r="C2022" t="s">
        <v>2912</v>
      </c>
      <c r="D2022" t="s">
        <v>18</v>
      </c>
      <c r="E2022" t="s">
        <v>2911</v>
      </c>
      <c r="F2022">
        <v>100</v>
      </c>
      <c r="G2022" s="6">
        <v>6000</v>
      </c>
      <c r="H2022" s="3">
        <v>96.72</v>
      </c>
    </row>
    <row r="2023" spans="2:8" x14ac:dyDescent="0.25">
      <c r="B2023" t="s">
        <v>8</v>
      </c>
      <c r="C2023" t="s">
        <v>2939</v>
      </c>
      <c r="D2023" t="s">
        <v>18</v>
      </c>
      <c r="E2023" t="s">
        <v>2938</v>
      </c>
      <c r="F2023">
        <v>100</v>
      </c>
      <c r="G2023" s="6">
        <v>6000</v>
      </c>
      <c r="H2023" s="3">
        <v>76.64500000000001</v>
      </c>
    </row>
    <row r="2024" spans="2:8" x14ac:dyDescent="0.25">
      <c r="B2024" t="s">
        <v>8</v>
      </c>
      <c r="C2024" t="s">
        <v>4872</v>
      </c>
      <c r="D2024" t="s">
        <v>33</v>
      </c>
      <c r="E2024" t="s">
        <v>4873</v>
      </c>
      <c r="F2024">
        <v>1000</v>
      </c>
      <c r="G2024" s="6">
        <v>6000</v>
      </c>
      <c r="H2024" s="3">
        <v>888.30000000000007</v>
      </c>
    </row>
    <row r="2025" spans="2:8" x14ac:dyDescent="0.25">
      <c r="B2025" t="s">
        <v>8</v>
      </c>
      <c r="C2025" t="s">
        <v>1529</v>
      </c>
      <c r="D2025" t="s">
        <v>18</v>
      </c>
      <c r="E2025" t="s">
        <v>940</v>
      </c>
      <c r="F2025">
        <v>100</v>
      </c>
      <c r="G2025" s="6">
        <v>6000</v>
      </c>
      <c r="H2025" s="3">
        <v>93.186666666666667</v>
      </c>
    </row>
    <row r="2026" spans="2:8" x14ac:dyDescent="0.25">
      <c r="B2026" t="s">
        <v>8</v>
      </c>
      <c r="C2026" t="s">
        <v>4548</v>
      </c>
      <c r="D2026" t="s">
        <v>18</v>
      </c>
      <c r="E2026" t="s">
        <v>950</v>
      </c>
      <c r="F2026">
        <v>100</v>
      </c>
      <c r="G2026" s="6">
        <v>6000</v>
      </c>
      <c r="H2026" s="3">
        <v>83.35</v>
      </c>
    </row>
    <row r="2027" spans="2:8" x14ac:dyDescent="0.25">
      <c r="B2027" t="s">
        <v>8</v>
      </c>
      <c r="C2027" t="s">
        <v>4319</v>
      </c>
      <c r="D2027" t="s">
        <v>33</v>
      </c>
      <c r="E2027" t="s">
        <v>4320</v>
      </c>
      <c r="F2027">
        <v>1000</v>
      </c>
      <c r="G2027" s="6">
        <v>6000</v>
      </c>
      <c r="H2027" s="3">
        <v>1002</v>
      </c>
    </row>
    <row r="2028" spans="2:8" x14ac:dyDescent="0.25">
      <c r="B2028" t="s">
        <v>8</v>
      </c>
      <c r="C2028" t="s">
        <v>4451</v>
      </c>
      <c r="D2028" t="s">
        <v>30</v>
      </c>
      <c r="E2028" t="s">
        <v>4452</v>
      </c>
      <c r="F2028">
        <v>1000</v>
      </c>
      <c r="G2028" s="6">
        <v>6000</v>
      </c>
      <c r="H2028" s="3">
        <v>887.85500000000002</v>
      </c>
    </row>
    <row r="2029" spans="2:8" x14ac:dyDescent="0.25">
      <c r="B2029" t="s">
        <v>8</v>
      </c>
      <c r="C2029" t="s">
        <v>2778</v>
      </c>
      <c r="D2029" t="s">
        <v>20</v>
      </c>
      <c r="E2029" t="s">
        <v>529</v>
      </c>
      <c r="F2029">
        <v>1000</v>
      </c>
      <c r="G2029" s="6">
        <v>6000</v>
      </c>
      <c r="H2029" s="3">
        <v>672.49500000000012</v>
      </c>
    </row>
    <row r="2030" spans="2:8" x14ac:dyDescent="0.25">
      <c r="B2030" t="s">
        <v>8</v>
      </c>
      <c r="C2030" t="s">
        <v>3195</v>
      </c>
      <c r="D2030" t="s">
        <v>33</v>
      </c>
      <c r="E2030" t="s">
        <v>3196</v>
      </c>
      <c r="F2030">
        <v>100</v>
      </c>
      <c r="G2030" s="6">
        <v>6000</v>
      </c>
      <c r="H2030" s="3">
        <v>103.6</v>
      </c>
    </row>
    <row r="2031" spans="2:8" x14ac:dyDescent="0.25">
      <c r="B2031" t="s">
        <v>8</v>
      </c>
      <c r="C2031" t="s">
        <v>4229</v>
      </c>
      <c r="D2031" t="s">
        <v>17</v>
      </c>
      <c r="E2031" t="s">
        <v>3998</v>
      </c>
      <c r="F2031">
        <v>100</v>
      </c>
      <c r="G2031" s="6">
        <v>6000</v>
      </c>
      <c r="H2031" s="3">
        <v>84.210000000000008</v>
      </c>
    </row>
    <row r="2032" spans="2:8" x14ac:dyDescent="0.25">
      <c r="B2032" t="s">
        <v>8</v>
      </c>
      <c r="C2032" t="s">
        <v>295</v>
      </c>
      <c r="D2032" t="s">
        <v>25</v>
      </c>
      <c r="E2032" t="s">
        <v>296</v>
      </c>
      <c r="F2032">
        <v>1000</v>
      </c>
      <c r="G2032" s="6">
        <v>6000</v>
      </c>
      <c r="H2032" s="3">
        <v>773.43166666666673</v>
      </c>
    </row>
    <row r="2033" spans="2:8" x14ac:dyDescent="0.25">
      <c r="B2033" t="s">
        <v>8</v>
      </c>
      <c r="C2033" t="s">
        <v>4232</v>
      </c>
      <c r="D2033" t="s">
        <v>45</v>
      </c>
      <c r="E2033" t="s">
        <v>4233</v>
      </c>
      <c r="F2033" t="s">
        <v>4479</v>
      </c>
      <c r="G2033" s="6">
        <v>5889.8</v>
      </c>
      <c r="H2033" s="3">
        <v>84.14</v>
      </c>
    </row>
    <row r="2034" spans="2:8" x14ac:dyDescent="0.25">
      <c r="B2034" t="s">
        <v>8</v>
      </c>
      <c r="C2034" t="s">
        <v>1333</v>
      </c>
      <c r="D2034" t="s">
        <v>18</v>
      </c>
      <c r="E2034" t="s">
        <v>1057</v>
      </c>
      <c r="F2034" t="s">
        <v>4479</v>
      </c>
      <c r="G2034" s="6">
        <v>5885.88</v>
      </c>
      <c r="H2034" s="3">
        <v>489.97812499999998</v>
      </c>
    </row>
    <row r="2035" spans="2:8" x14ac:dyDescent="0.25">
      <c r="B2035" t="s">
        <v>8</v>
      </c>
      <c r="C2035" t="s">
        <v>1156</v>
      </c>
      <c r="D2035" t="s">
        <v>18</v>
      </c>
      <c r="E2035" t="s">
        <v>575</v>
      </c>
      <c r="F2035">
        <v>100</v>
      </c>
      <c r="G2035" s="6">
        <v>5800</v>
      </c>
      <c r="H2035" s="3">
        <v>86.36</v>
      </c>
    </row>
    <row r="2036" spans="2:8" x14ac:dyDescent="0.25">
      <c r="B2036" t="s">
        <v>8</v>
      </c>
      <c r="C2036" t="s">
        <v>4732</v>
      </c>
      <c r="D2036" t="s">
        <v>18</v>
      </c>
      <c r="E2036" t="s">
        <v>4731</v>
      </c>
      <c r="F2036">
        <v>100</v>
      </c>
      <c r="G2036" s="6">
        <v>5700</v>
      </c>
      <c r="H2036" s="3">
        <v>88.25</v>
      </c>
    </row>
    <row r="2037" spans="2:8" x14ac:dyDescent="0.25">
      <c r="B2037" t="s">
        <v>8</v>
      </c>
      <c r="C2037" t="s">
        <v>4585</v>
      </c>
      <c r="D2037" t="s">
        <v>24</v>
      </c>
      <c r="E2037" t="s">
        <v>4584</v>
      </c>
      <c r="F2037">
        <v>940</v>
      </c>
      <c r="G2037" s="6">
        <v>5640</v>
      </c>
      <c r="H2037" s="3">
        <v>933.39</v>
      </c>
    </row>
    <row r="2038" spans="2:8" x14ac:dyDescent="0.25">
      <c r="B2038" t="s">
        <v>8</v>
      </c>
      <c r="C2038" t="s">
        <v>937</v>
      </c>
      <c r="D2038" t="s">
        <v>18</v>
      </c>
      <c r="E2038" t="s">
        <v>361</v>
      </c>
      <c r="F2038" t="s">
        <v>4479</v>
      </c>
      <c r="G2038" s="6">
        <v>5571.77</v>
      </c>
      <c r="H2038" s="3">
        <v>105.12773584905661</v>
      </c>
    </row>
    <row r="2039" spans="2:8" x14ac:dyDescent="0.25">
      <c r="B2039" t="s">
        <v>8</v>
      </c>
      <c r="C2039" t="s">
        <v>2614</v>
      </c>
      <c r="D2039" t="s">
        <v>18</v>
      </c>
      <c r="E2039" t="s">
        <v>1282</v>
      </c>
      <c r="F2039" t="s">
        <v>4479</v>
      </c>
      <c r="G2039" s="6">
        <v>5552.6500000000005</v>
      </c>
      <c r="H2039" s="3">
        <v>66.128571428571433</v>
      </c>
    </row>
    <row r="2040" spans="2:8" x14ac:dyDescent="0.25">
      <c r="B2040" t="s">
        <v>8</v>
      </c>
      <c r="C2040" t="s">
        <v>1281</v>
      </c>
      <c r="D2040" t="s">
        <v>18</v>
      </c>
      <c r="E2040" t="s">
        <v>1282</v>
      </c>
      <c r="F2040" t="s">
        <v>4479</v>
      </c>
      <c r="G2040" s="6">
        <v>5495.62</v>
      </c>
      <c r="H2040" s="3">
        <v>419.99599999999998</v>
      </c>
    </row>
    <row r="2041" spans="2:8" x14ac:dyDescent="0.25">
      <c r="B2041" t="s">
        <v>8</v>
      </c>
      <c r="C2041" t="s">
        <v>1359</v>
      </c>
      <c r="D2041" t="s">
        <v>18</v>
      </c>
      <c r="E2041" t="s">
        <v>1360</v>
      </c>
      <c r="F2041" t="s">
        <v>4479</v>
      </c>
      <c r="G2041" s="6">
        <v>5474.7999999999993</v>
      </c>
      <c r="H2041" s="3">
        <v>109.51249999999999</v>
      </c>
    </row>
    <row r="2042" spans="2:8" x14ac:dyDescent="0.25">
      <c r="B2042" t="s">
        <v>8</v>
      </c>
      <c r="C2042" t="s">
        <v>1005</v>
      </c>
      <c r="D2042" t="s">
        <v>18</v>
      </c>
      <c r="E2042" t="s">
        <v>1006</v>
      </c>
      <c r="F2042" t="s">
        <v>4479</v>
      </c>
      <c r="G2042" s="6">
        <v>5461.2</v>
      </c>
      <c r="H2042" s="3">
        <v>45.448571428571427</v>
      </c>
    </row>
    <row r="2043" spans="2:8" x14ac:dyDescent="0.25">
      <c r="B2043" t="s">
        <v>8</v>
      </c>
      <c r="C2043" t="s">
        <v>413</v>
      </c>
      <c r="D2043" t="s">
        <v>23</v>
      </c>
      <c r="E2043" t="s">
        <v>36</v>
      </c>
      <c r="F2043">
        <v>100</v>
      </c>
      <c r="G2043" s="6">
        <v>5400</v>
      </c>
      <c r="H2043" s="3">
        <v>100.2</v>
      </c>
    </row>
    <row r="2044" spans="2:8" x14ac:dyDescent="0.25">
      <c r="B2044" t="s">
        <v>8</v>
      </c>
      <c r="C2044" t="s">
        <v>2537</v>
      </c>
      <c r="D2044" t="s">
        <v>18</v>
      </c>
      <c r="E2044" t="s">
        <v>1004</v>
      </c>
      <c r="F2044" t="s">
        <v>4479</v>
      </c>
      <c r="G2044" s="6">
        <v>5366.55</v>
      </c>
      <c r="H2044" s="3">
        <v>1073.31</v>
      </c>
    </row>
    <row r="2045" spans="2:8" x14ac:dyDescent="0.25">
      <c r="B2045" t="s">
        <v>8</v>
      </c>
      <c r="C2045" t="s">
        <v>4619</v>
      </c>
      <c r="D2045" t="s">
        <v>18</v>
      </c>
      <c r="E2045" t="s">
        <v>211</v>
      </c>
      <c r="F2045" t="s">
        <v>4479</v>
      </c>
      <c r="G2045" s="6">
        <v>5313</v>
      </c>
      <c r="H2045" s="3">
        <v>106.26</v>
      </c>
    </row>
    <row r="2046" spans="2:8" x14ac:dyDescent="0.25">
      <c r="B2046" t="s">
        <v>8</v>
      </c>
      <c r="C2046" t="s">
        <v>661</v>
      </c>
      <c r="D2046" t="s">
        <v>16</v>
      </c>
      <c r="E2046" t="s">
        <v>610</v>
      </c>
      <c r="F2046">
        <v>100</v>
      </c>
      <c r="G2046" s="6">
        <v>5300</v>
      </c>
      <c r="H2046" s="3">
        <v>95.850000000000009</v>
      </c>
    </row>
    <row r="2047" spans="2:8" x14ac:dyDescent="0.25">
      <c r="B2047" t="s">
        <v>8</v>
      </c>
      <c r="C2047" t="s">
        <v>4265</v>
      </c>
      <c r="D2047" t="s">
        <v>33</v>
      </c>
      <c r="E2047" t="s">
        <v>4266</v>
      </c>
      <c r="F2047">
        <v>100</v>
      </c>
      <c r="G2047" s="6">
        <v>5300</v>
      </c>
      <c r="H2047" s="3">
        <v>82.25</v>
      </c>
    </row>
    <row r="2048" spans="2:8" x14ac:dyDescent="0.25">
      <c r="B2048" t="s">
        <v>8</v>
      </c>
      <c r="C2048" t="s">
        <v>3256</v>
      </c>
      <c r="D2048" t="s">
        <v>24</v>
      </c>
      <c r="E2048" t="s">
        <v>3257</v>
      </c>
      <c r="F2048">
        <v>880</v>
      </c>
      <c r="G2048" s="6">
        <v>5280</v>
      </c>
      <c r="H2048" s="3">
        <v>931.2</v>
      </c>
    </row>
    <row r="2049" spans="2:8" x14ac:dyDescent="0.25">
      <c r="B2049" t="s">
        <v>8</v>
      </c>
      <c r="C2049" t="s">
        <v>4505</v>
      </c>
      <c r="D2049" t="s">
        <v>18</v>
      </c>
      <c r="E2049" t="s">
        <v>291</v>
      </c>
      <c r="F2049" t="s">
        <v>4479</v>
      </c>
      <c r="G2049" s="6">
        <v>5230</v>
      </c>
      <c r="H2049" s="3">
        <v>104.6</v>
      </c>
    </row>
    <row r="2050" spans="2:8" x14ac:dyDescent="0.25">
      <c r="B2050" t="s">
        <v>8</v>
      </c>
      <c r="C2050" t="s">
        <v>4234</v>
      </c>
      <c r="D2050" t="s">
        <v>45</v>
      </c>
      <c r="E2050" t="s">
        <v>4235</v>
      </c>
      <c r="F2050">
        <v>100</v>
      </c>
      <c r="G2050" s="6">
        <v>5200</v>
      </c>
      <c r="H2050" s="3">
        <v>94.07634615384616</v>
      </c>
    </row>
    <row r="2051" spans="2:8" x14ac:dyDescent="0.25">
      <c r="B2051" t="s">
        <v>8</v>
      </c>
      <c r="C2051" t="s">
        <v>4237</v>
      </c>
      <c r="D2051" t="s">
        <v>45</v>
      </c>
      <c r="E2051" t="s">
        <v>1303</v>
      </c>
      <c r="F2051">
        <v>100</v>
      </c>
      <c r="G2051" s="6">
        <v>5200</v>
      </c>
      <c r="H2051" s="3">
        <v>82.923846153846156</v>
      </c>
    </row>
    <row r="2052" spans="2:8" x14ac:dyDescent="0.25">
      <c r="B2052" t="s">
        <v>8</v>
      </c>
      <c r="C2052" t="s">
        <v>4672</v>
      </c>
      <c r="D2052" t="s">
        <v>18</v>
      </c>
      <c r="E2052" t="s">
        <v>4671</v>
      </c>
      <c r="F2052">
        <v>100</v>
      </c>
      <c r="G2052" s="6">
        <v>5200</v>
      </c>
      <c r="H2052" s="3">
        <v>99.103846153846149</v>
      </c>
    </row>
    <row r="2053" spans="2:8" x14ac:dyDescent="0.25">
      <c r="B2053" t="s">
        <v>8</v>
      </c>
      <c r="C2053" t="s">
        <v>3200</v>
      </c>
      <c r="D2053" t="s">
        <v>18</v>
      </c>
      <c r="E2053" t="s">
        <v>529</v>
      </c>
      <c r="F2053">
        <v>100</v>
      </c>
      <c r="G2053" s="6">
        <v>5100</v>
      </c>
      <c r="H2053" s="3">
        <v>58</v>
      </c>
    </row>
    <row r="2054" spans="2:8" x14ac:dyDescent="0.25">
      <c r="B2054" t="s">
        <v>8</v>
      </c>
      <c r="C2054" t="s">
        <v>3399</v>
      </c>
      <c r="D2054" t="s">
        <v>45</v>
      </c>
      <c r="E2054" t="s">
        <v>607</v>
      </c>
      <c r="F2054" t="s">
        <v>4479</v>
      </c>
      <c r="G2054" s="6">
        <v>5035.1499999999996</v>
      </c>
      <c r="H2054" s="3">
        <v>1007.03</v>
      </c>
    </row>
    <row r="2055" spans="2:8" x14ac:dyDescent="0.25">
      <c r="B2055" t="s">
        <v>8</v>
      </c>
      <c r="C2055" t="s">
        <v>3201</v>
      </c>
      <c r="D2055" t="s">
        <v>18</v>
      </c>
      <c r="E2055" t="s">
        <v>3202</v>
      </c>
      <c r="F2055" t="s">
        <v>4479</v>
      </c>
      <c r="G2055" s="6">
        <v>5019.5</v>
      </c>
      <c r="H2055" s="3">
        <v>100.39</v>
      </c>
    </row>
    <row r="2056" spans="2:8" x14ac:dyDescent="0.25">
      <c r="B2056" t="s">
        <v>8</v>
      </c>
      <c r="C2056" t="s">
        <v>2774</v>
      </c>
      <c r="D2056" t="s">
        <v>25</v>
      </c>
      <c r="E2056" t="s">
        <v>162</v>
      </c>
      <c r="F2056">
        <v>1000</v>
      </c>
      <c r="G2056" s="6">
        <v>5000</v>
      </c>
      <c r="H2056" s="3">
        <v>972.21</v>
      </c>
    </row>
    <row r="2057" spans="2:8" x14ac:dyDescent="0.25">
      <c r="B2057" t="s">
        <v>8</v>
      </c>
      <c r="C2057" t="s">
        <v>4600</v>
      </c>
      <c r="D2057" t="s">
        <v>17</v>
      </c>
      <c r="E2057" t="s">
        <v>4599</v>
      </c>
      <c r="F2057">
        <v>100</v>
      </c>
      <c r="G2057" s="6">
        <v>5000</v>
      </c>
      <c r="H2057" s="3">
        <v>100.1</v>
      </c>
    </row>
    <row r="2058" spans="2:8" x14ac:dyDescent="0.25">
      <c r="B2058" t="s">
        <v>8</v>
      </c>
      <c r="C2058" t="s">
        <v>4752</v>
      </c>
      <c r="D2058" t="s">
        <v>46</v>
      </c>
      <c r="E2058" t="s">
        <v>4751</v>
      </c>
      <c r="F2058">
        <v>1000</v>
      </c>
      <c r="G2058" s="6">
        <v>5000</v>
      </c>
      <c r="H2058" s="3">
        <v>1002.6299999999999</v>
      </c>
    </row>
    <row r="2059" spans="2:8" x14ac:dyDescent="0.25">
      <c r="B2059" t="s">
        <v>8</v>
      </c>
      <c r="C2059" t="s">
        <v>4256</v>
      </c>
      <c r="D2059" t="s">
        <v>26</v>
      </c>
      <c r="E2059" t="s">
        <v>4257</v>
      </c>
      <c r="F2059">
        <v>1000</v>
      </c>
      <c r="G2059" s="6">
        <v>5000</v>
      </c>
      <c r="H2059" s="3">
        <v>417.85</v>
      </c>
    </row>
    <row r="2060" spans="2:8" x14ac:dyDescent="0.25">
      <c r="B2060" t="s">
        <v>8</v>
      </c>
      <c r="C2060" t="s">
        <v>3217</v>
      </c>
      <c r="D2060" t="s">
        <v>45</v>
      </c>
      <c r="E2060" t="s">
        <v>1073</v>
      </c>
      <c r="F2060">
        <v>1000</v>
      </c>
      <c r="G2060" s="6">
        <v>5000</v>
      </c>
      <c r="H2060" s="3">
        <v>900</v>
      </c>
    </row>
    <row r="2061" spans="2:8" x14ac:dyDescent="0.25">
      <c r="B2061" t="s">
        <v>8</v>
      </c>
      <c r="C2061" t="s">
        <v>3653</v>
      </c>
      <c r="D2061" t="s">
        <v>18</v>
      </c>
      <c r="E2061" t="s">
        <v>1527</v>
      </c>
      <c r="F2061">
        <v>100</v>
      </c>
      <c r="G2061" s="6">
        <v>5000</v>
      </c>
      <c r="H2061" s="3">
        <v>92.12</v>
      </c>
    </row>
    <row r="2062" spans="2:8" x14ac:dyDescent="0.25">
      <c r="B2062" t="s">
        <v>8</v>
      </c>
      <c r="C2062" t="s">
        <v>3207</v>
      </c>
      <c r="D2062" t="s">
        <v>26</v>
      </c>
      <c r="E2062" t="s">
        <v>3208</v>
      </c>
      <c r="F2062">
        <v>1000</v>
      </c>
      <c r="G2062" s="6">
        <v>5000</v>
      </c>
      <c r="H2062" s="3">
        <v>944.4799999999999</v>
      </c>
    </row>
    <row r="2063" spans="2:8" x14ac:dyDescent="0.25">
      <c r="B2063" t="s">
        <v>8</v>
      </c>
      <c r="C2063" t="s">
        <v>1732</v>
      </c>
      <c r="D2063" t="s">
        <v>45</v>
      </c>
      <c r="E2063" t="s">
        <v>1733</v>
      </c>
      <c r="F2063">
        <v>100</v>
      </c>
      <c r="G2063" s="6">
        <v>5000</v>
      </c>
      <c r="H2063" s="3">
        <v>98.73</v>
      </c>
    </row>
    <row r="2064" spans="2:8" x14ac:dyDescent="0.25">
      <c r="B2064" t="s">
        <v>8</v>
      </c>
      <c r="C2064" t="s">
        <v>3563</v>
      </c>
      <c r="D2064" t="s">
        <v>24</v>
      </c>
      <c r="E2064" t="s">
        <v>3562</v>
      </c>
      <c r="F2064">
        <v>1000</v>
      </c>
      <c r="G2064" s="6">
        <v>5000</v>
      </c>
      <c r="H2064" s="3">
        <v>966.82</v>
      </c>
    </row>
    <row r="2065" spans="2:8" x14ac:dyDescent="0.25">
      <c r="B2065" t="s">
        <v>8</v>
      </c>
      <c r="C2065" t="s">
        <v>2352</v>
      </c>
      <c r="D2065" t="s">
        <v>24</v>
      </c>
      <c r="E2065" t="s">
        <v>471</v>
      </c>
      <c r="F2065">
        <v>1000</v>
      </c>
      <c r="G2065" s="6">
        <v>5000</v>
      </c>
      <c r="H2065" s="3">
        <v>863.62999999999988</v>
      </c>
    </row>
    <row r="2066" spans="2:8" x14ac:dyDescent="0.25">
      <c r="B2066" t="s">
        <v>8</v>
      </c>
      <c r="C2066" t="s">
        <v>4241</v>
      </c>
      <c r="D2066" t="s">
        <v>45</v>
      </c>
      <c r="E2066" t="s">
        <v>4242</v>
      </c>
      <c r="F2066">
        <v>100</v>
      </c>
      <c r="G2066" s="6">
        <v>5000</v>
      </c>
      <c r="H2066" s="3">
        <v>99.8</v>
      </c>
    </row>
    <row r="2067" spans="2:8" x14ac:dyDescent="0.25">
      <c r="B2067" t="s">
        <v>8</v>
      </c>
      <c r="C2067" t="s">
        <v>4874</v>
      </c>
      <c r="D2067" t="s">
        <v>45</v>
      </c>
      <c r="E2067" t="s">
        <v>4875</v>
      </c>
      <c r="F2067">
        <v>100</v>
      </c>
      <c r="G2067" s="6">
        <v>5000</v>
      </c>
      <c r="H2067" s="3">
        <v>100.59</v>
      </c>
    </row>
    <row r="2068" spans="2:8" x14ac:dyDescent="0.25">
      <c r="B2068" t="s">
        <v>8</v>
      </c>
      <c r="C2068" t="s">
        <v>2371</v>
      </c>
      <c r="D2068" t="s">
        <v>18</v>
      </c>
      <c r="E2068" t="s">
        <v>1108</v>
      </c>
      <c r="F2068">
        <v>100</v>
      </c>
      <c r="G2068" s="6">
        <v>5000</v>
      </c>
      <c r="H2068" s="3">
        <v>101.79</v>
      </c>
    </row>
    <row r="2069" spans="2:8" x14ac:dyDescent="0.25">
      <c r="B2069" t="s">
        <v>8</v>
      </c>
      <c r="C2069" t="s">
        <v>3249</v>
      </c>
      <c r="D2069" t="s">
        <v>24</v>
      </c>
      <c r="E2069" t="s">
        <v>3250</v>
      </c>
      <c r="F2069">
        <v>1000</v>
      </c>
      <c r="G2069" s="6">
        <v>5000</v>
      </c>
      <c r="H2069" s="3">
        <v>560.43999999999994</v>
      </c>
    </row>
    <row r="2070" spans="2:8" x14ac:dyDescent="0.25">
      <c r="B2070" t="s">
        <v>8</v>
      </c>
      <c r="C2070" t="s">
        <v>4437</v>
      </c>
      <c r="D2070" t="s">
        <v>24</v>
      </c>
      <c r="E2070" t="s">
        <v>4438</v>
      </c>
      <c r="F2070">
        <v>1000</v>
      </c>
      <c r="G2070" s="6">
        <v>5000</v>
      </c>
      <c r="H2070" s="3">
        <v>957.63</v>
      </c>
    </row>
    <row r="2071" spans="2:8" x14ac:dyDescent="0.25">
      <c r="B2071" t="s">
        <v>8</v>
      </c>
      <c r="C2071" t="s">
        <v>4876</v>
      </c>
      <c r="D2071" t="s">
        <v>33</v>
      </c>
      <c r="E2071" t="s">
        <v>308</v>
      </c>
      <c r="F2071">
        <v>1000</v>
      </c>
      <c r="G2071" s="6">
        <v>5000</v>
      </c>
      <c r="H2071" s="3">
        <v>1030</v>
      </c>
    </row>
    <row r="2072" spans="2:8" x14ac:dyDescent="0.25">
      <c r="B2072" t="s">
        <v>8</v>
      </c>
      <c r="C2072" t="s">
        <v>2743</v>
      </c>
      <c r="D2072" t="s">
        <v>18</v>
      </c>
      <c r="E2072" t="s">
        <v>2744</v>
      </c>
      <c r="F2072">
        <v>100</v>
      </c>
      <c r="G2072" s="6">
        <v>5000</v>
      </c>
      <c r="H2072" s="3">
        <v>95</v>
      </c>
    </row>
    <row r="2073" spans="2:8" x14ac:dyDescent="0.25">
      <c r="B2073" t="s">
        <v>8</v>
      </c>
      <c r="C2073" t="s">
        <v>4295</v>
      </c>
      <c r="D2073" t="s">
        <v>18</v>
      </c>
      <c r="E2073" t="s">
        <v>3961</v>
      </c>
      <c r="F2073">
        <v>100</v>
      </c>
      <c r="G2073" s="6">
        <v>5000</v>
      </c>
      <c r="H2073" s="3">
        <v>54.55</v>
      </c>
    </row>
    <row r="2074" spans="2:8" x14ac:dyDescent="0.25">
      <c r="B2074" t="s">
        <v>8</v>
      </c>
      <c r="C2074" t="s">
        <v>4273</v>
      </c>
      <c r="D2074" t="s">
        <v>25</v>
      </c>
      <c r="E2074" t="s">
        <v>4274</v>
      </c>
      <c r="F2074">
        <v>1000</v>
      </c>
      <c r="G2074" s="6">
        <v>5000</v>
      </c>
      <c r="H2074" s="3">
        <v>1007.07</v>
      </c>
    </row>
    <row r="2075" spans="2:8" x14ac:dyDescent="0.25">
      <c r="B2075" t="s">
        <v>8</v>
      </c>
      <c r="C2075" t="s">
        <v>4409</v>
      </c>
      <c r="D2075" t="s">
        <v>18</v>
      </c>
      <c r="E2075" t="s">
        <v>4410</v>
      </c>
      <c r="F2075">
        <v>100</v>
      </c>
      <c r="G2075" s="6">
        <v>5000</v>
      </c>
      <c r="H2075" s="3">
        <v>74.03857142857143</v>
      </c>
    </row>
    <row r="2076" spans="2:8" x14ac:dyDescent="0.25">
      <c r="B2076" t="s">
        <v>8</v>
      </c>
      <c r="C2076" t="s">
        <v>4275</v>
      </c>
      <c r="D2076" t="s">
        <v>18</v>
      </c>
      <c r="E2076" t="s">
        <v>4276</v>
      </c>
      <c r="F2076">
        <v>1000</v>
      </c>
      <c r="G2076" s="6">
        <v>5000</v>
      </c>
      <c r="H2076" s="3">
        <v>914.41000000000008</v>
      </c>
    </row>
    <row r="2077" spans="2:8" x14ac:dyDescent="0.25">
      <c r="B2077" t="s">
        <v>8</v>
      </c>
      <c r="C2077" t="s">
        <v>3228</v>
      </c>
      <c r="D2077" t="s">
        <v>45</v>
      </c>
      <c r="E2077" t="s">
        <v>3229</v>
      </c>
      <c r="F2077">
        <v>100</v>
      </c>
      <c r="G2077" s="6">
        <v>5000</v>
      </c>
      <c r="H2077" s="3">
        <v>97.46</v>
      </c>
    </row>
    <row r="2078" spans="2:8" x14ac:dyDescent="0.25">
      <c r="B2078" t="s">
        <v>8</v>
      </c>
      <c r="C2078" t="s">
        <v>3434</v>
      </c>
      <c r="D2078" t="s">
        <v>18</v>
      </c>
      <c r="E2078" t="s">
        <v>529</v>
      </c>
      <c r="F2078">
        <v>100</v>
      </c>
      <c r="G2078" s="6">
        <v>5000</v>
      </c>
      <c r="H2078" s="3">
        <v>35.979999999999997</v>
      </c>
    </row>
    <row r="2079" spans="2:8" x14ac:dyDescent="0.25">
      <c r="B2079" t="s">
        <v>8</v>
      </c>
      <c r="C2079" t="s">
        <v>3238</v>
      </c>
      <c r="D2079" t="s">
        <v>30</v>
      </c>
      <c r="E2079" t="s">
        <v>3239</v>
      </c>
      <c r="F2079">
        <v>1000</v>
      </c>
      <c r="G2079" s="6">
        <v>5000</v>
      </c>
      <c r="H2079" s="3">
        <v>956.92000000000007</v>
      </c>
    </row>
    <row r="2080" spans="2:8" x14ac:dyDescent="0.25">
      <c r="B2080" t="s">
        <v>8</v>
      </c>
      <c r="C2080" t="s">
        <v>3244</v>
      </c>
      <c r="D2080" t="s">
        <v>33</v>
      </c>
      <c r="E2080" t="s">
        <v>3245</v>
      </c>
      <c r="F2080">
        <v>100</v>
      </c>
      <c r="G2080" s="6">
        <v>5000</v>
      </c>
      <c r="H2080" s="3">
        <v>87.1</v>
      </c>
    </row>
    <row r="2081" spans="2:8" x14ac:dyDescent="0.25">
      <c r="B2081" t="s">
        <v>8</v>
      </c>
      <c r="C2081" t="s">
        <v>4550</v>
      </c>
      <c r="D2081" t="s">
        <v>17</v>
      </c>
      <c r="E2081" t="s">
        <v>438</v>
      </c>
      <c r="F2081">
        <v>100</v>
      </c>
      <c r="G2081" s="6">
        <v>5000</v>
      </c>
      <c r="H2081" s="3">
        <v>94.41</v>
      </c>
    </row>
    <row r="2082" spans="2:8" x14ac:dyDescent="0.25">
      <c r="B2082" t="s">
        <v>8</v>
      </c>
      <c r="C2082" t="s">
        <v>2368</v>
      </c>
      <c r="D2082" t="s">
        <v>20</v>
      </c>
      <c r="E2082" t="s">
        <v>828</v>
      </c>
      <c r="F2082">
        <v>1000</v>
      </c>
      <c r="G2082" s="6">
        <v>5000</v>
      </c>
      <c r="H2082" s="3">
        <v>980</v>
      </c>
    </row>
    <row r="2083" spans="2:8" x14ac:dyDescent="0.25">
      <c r="B2083" t="s">
        <v>8</v>
      </c>
      <c r="C2083" t="s">
        <v>4291</v>
      </c>
      <c r="D2083" t="s">
        <v>20</v>
      </c>
      <c r="E2083" t="s">
        <v>4292</v>
      </c>
      <c r="F2083">
        <v>1000</v>
      </c>
      <c r="G2083" s="6">
        <v>5000</v>
      </c>
      <c r="H2083" s="3">
        <v>741.98</v>
      </c>
    </row>
    <row r="2084" spans="2:8" x14ac:dyDescent="0.25">
      <c r="B2084" t="s">
        <v>8</v>
      </c>
      <c r="C2084" t="s">
        <v>2364</v>
      </c>
      <c r="D2084" t="s">
        <v>18</v>
      </c>
      <c r="E2084" t="s">
        <v>2365</v>
      </c>
      <c r="F2084">
        <v>100</v>
      </c>
      <c r="G2084" s="6">
        <v>5000</v>
      </c>
      <c r="H2084" s="3">
        <v>82.64</v>
      </c>
    </row>
    <row r="2085" spans="2:8" x14ac:dyDescent="0.25">
      <c r="B2085" t="s">
        <v>8</v>
      </c>
      <c r="C2085" t="s">
        <v>911</v>
      </c>
      <c r="D2085" t="s">
        <v>18</v>
      </c>
      <c r="E2085" t="s">
        <v>912</v>
      </c>
      <c r="F2085">
        <v>100</v>
      </c>
      <c r="G2085" s="6">
        <v>5000</v>
      </c>
      <c r="H2085" s="3">
        <v>104.07</v>
      </c>
    </row>
    <row r="2086" spans="2:8" x14ac:dyDescent="0.25">
      <c r="B2086" t="s">
        <v>8</v>
      </c>
      <c r="C2086" t="s">
        <v>4254</v>
      </c>
      <c r="D2086" t="s">
        <v>30</v>
      </c>
      <c r="E2086" t="s">
        <v>4255</v>
      </c>
      <c r="F2086">
        <v>1000</v>
      </c>
      <c r="G2086" s="6">
        <v>5000</v>
      </c>
      <c r="H2086" s="3">
        <v>1025.46</v>
      </c>
    </row>
    <row r="2087" spans="2:8" x14ac:dyDescent="0.25">
      <c r="B2087" t="s">
        <v>8</v>
      </c>
      <c r="C2087" t="s">
        <v>1340</v>
      </c>
      <c r="D2087" t="s">
        <v>33</v>
      </c>
      <c r="E2087" t="s">
        <v>1341</v>
      </c>
      <c r="F2087">
        <v>100</v>
      </c>
      <c r="G2087" s="6">
        <v>5000</v>
      </c>
      <c r="H2087" s="3">
        <v>89.6</v>
      </c>
    </row>
    <row r="2088" spans="2:8" x14ac:dyDescent="0.25">
      <c r="B2088" t="s">
        <v>8</v>
      </c>
      <c r="C2088" t="s">
        <v>3415</v>
      </c>
      <c r="D2088" t="s">
        <v>24</v>
      </c>
      <c r="E2088" t="s">
        <v>68</v>
      </c>
      <c r="F2088">
        <v>1000</v>
      </c>
      <c r="G2088" s="6">
        <v>5000</v>
      </c>
      <c r="H2088" s="3">
        <v>1010.21</v>
      </c>
    </row>
    <row r="2089" spans="2:8" x14ac:dyDescent="0.25">
      <c r="B2089" t="s">
        <v>8</v>
      </c>
      <c r="C2089" t="s">
        <v>1372</v>
      </c>
      <c r="D2089" t="s">
        <v>26</v>
      </c>
      <c r="E2089" t="s">
        <v>1373</v>
      </c>
      <c r="F2089">
        <v>1000</v>
      </c>
      <c r="G2089" s="6">
        <v>5000</v>
      </c>
      <c r="H2089" s="3">
        <v>975.83999999999992</v>
      </c>
    </row>
    <row r="2090" spans="2:8" x14ac:dyDescent="0.25">
      <c r="B2090" t="s">
        <v>8</v>
      </c>
      <c r="C2090" t="s">
        <v>3425</v>
      </c>
      <c r="D2090" t="s">
        <v>45</v>
      </c>
      <c r="E2090" t="s">
        <v>888</v>
      </c>
      <c r="F2090">
        <v>1000</v>
      </c>
      <c r="G2090" s="6">
        <v>5000</v>
      </c>
      <c r="H2090" s="3">
        <v>987.37999999999988</v>
      </c>
    </row>
    <row r="2091" spans="2:8" x14ac:dyDescent="0.25">
      <c r="B2091" t="s">
        <v>8</v>
      </c>
      <c r="C2091" t="s">
        <v>4284</v>
      </c>
      <c r="D2091" t="s">
        <v>24</v>
      </c>
      <c r="E2091" t="s">
        <v>4285</v>
      </c>
      <c r="F2091">
        <v>1000</v>
      </c>
      <c r="G2091" s="6">
        <v>5000</v>
      </c>
      <c r="H2091" s="3">
        <v>904.97</v>
      </c>
    </row>
    <row r="2092" spans="2:8" x14ac:dyDescent="0.25">
      <c r="B2092" t="s">
        <v>8</v>
      </c>
      <c r="C2092" t="s">
        <v>3221</v>
      </c>
      <c r="D2092" t="s">
        <v>17</v>
      </c>
      <c r="E2092" t="s">
        <v>866</v>
      </c>
      <c r="F2092">
        <v>1000</v>
      </c>
      <c r="G2092" s="6">
        <v>5000</v>
      </c>
      <c r="H2092" s="3">
        <v>995.0200000000001</v>
      </c>
    </row>
    <row r="2093" spans="2:8" x14ac:dyDescent="0.25">
      <c r="B2093" t="s">
        <v>8</v>
      </c>
      <c r="C2093" t="s">
        <v>4249</v>
      </c>
      <c r="D2093" t="s">
        <v>17</v>
      </c>
      <c r="E2093" t="s">
        <v>1137</v>
      </c>
      <c r="F2093">
        <v>1000</v>
      </c>
      <c r="G2093" s="6">
        <v>5000</v>
      </c>
      <c r="H2093" s="3">
        <v>984.11</v>
      </c>
    </row>
    <row r="2094" spans="2:8" x14ac:dyDescent="0.25">
      <c r="B2094" t="s">
        <v>8</v>
      </c>
      <c r="C2094" t="s">
        <v>4508</v>
      </c>
      <c r="D2094" t="s">
        <v>30</v>
      </c>
      <c r="E2094" t="s">
        <v>3834</v>
      </c>
      <c r="F2094">
        <v>1000</v>
      </c>
      <c r="G2094" s="6">
        <v>5000</v>
      </c>
      <c r="H2094" s="3">
        <v>972.99</v>
      </c>
    </row>
    <row r="2095" spans="2:8" x14ac:dyDescent="0.25">
      <c r="B2095" t="s">
        <v>8</v>
      </c>
      <c r="C2095" t="s">
        <v>3211</v>
      </c>
      <c r="D2095" t="s">
        <v>45</v>
      </c>
      <c r="E2095" t="s">
        <v>3212</v>
      </c>
      <c r="F2095">
        <v>100</v>
      </c>
      <c r="G2095" s="6">
        <v>5000</v>
      </c>
      <c r="H2095" s="3">
        <v>90.4</v>
      </c>
    </row>
    <row r="2096" spans="2:8" x14ac:dyDescent="0.25">
      <c r="B2096" t="s">
        <v>8</v>
      </c>
      <c r="C2096" t="s">
        <v>4696</v>
      </c>
      <c r="D2096" t="s">
        <v>25</v>
      </c>
      <c r="E2096" t="s">
        <v>4695</v>
      </c>
      <c r="F2096">
        <v>1000</v>
      </c>
      <c r="G2096" s="6">
        <v>5000</v>
      </c>
      <c r="H2096" s="3">
        <v>1004.47</v>
      </c>
    </row>
    <row r="2097" spans="2:8" x14ac:dyDescent="0.25">
      <c r="B2097" t="s">
        <v>8</v>
      </c>
      <c r="C2097" t="s">
        <v>2353</v>
      </c>
      <c r="D2097" t="s">
        <v>27</v>
      </c>
      <c r="E2097" t="s">
        <v>575</v>
      </c>
      <c r="F2097">
        <v>100</v>
      </c>
      <c r="G2097" s="6">
        <v>5000</v>
      </c>
      <c r="H2097" s="3">
        <v>95.29</v>
      </c>
    </row>
    <row r="2098" spans="2:8" x14ac:dyDescent="0.25">
      <c r="B2098" t="s">
        <v>8</v>
      </c>
      <c r="C2098" t="s">
        <v>4649</v>
      </c>
      <c r="D2098" t="s">
        <v>18</v>
      </c>
      <c r="E2098" t="s">
        <v>974</v>
      </c>
      <c r="F2098">
        <v>100</v>
      </c>
      <c r="G2098" s="6">
        <v>5000</v>
      </c>
      <c r="H2098" s="3">
        <v>95.5</v>
      </c>
    </row>
    <row r="2099" spans="2:8" x14ac:dyDescent="0.25">
      <c r="B2099" t="s">
        <v>8</v>
      </c>
      <c r="C2099" t="s">
        <v>3234</v>
      </c>
      <c r="D2099" t="s">
        <v>17</v>
      </c>
      <c r="E2099" t="s">
        <v>3235</v>
      </c>
      <c r="F2099">
        <v>100</v>
      </c>
      <c r="G2099" s="6">
        <v>5000</v>
      </c>
      <c r="H2099" s="3">
        <v>97.17</v>
      </c>
    </row>
    <row r="2100" spans="2:8" x14ac:dyDescent="0.25">
      <c r="B2100" t="s">
        <v>8</v>
      </c>
      <c r="C2100" t="s">
        <v>4685</v>
      </c>
      <c r="D2100" t="s">
        <v>18</v>
      </c>
      <c r="E2100" t="s">
        <v>4684</v>
      </c>
      <c r="F2100">
        <v>100</v>
      </c>
      <c r="G2100" s="6">
        <v>5000</v>
      </c>
      <c r="H2100" s="3">
        <v>95.4</v>
      </c>
    </row>
    <row r="2101" spans="2:8" x14ac:dyDescent="0.25">
      <c r="B2101" t="s">
        <v>8</v>
      </c>
      <c r="C2101" t="s">
        <v>3781</v>
      </c>
      <c r="D2101" t="s">
        <v>25</v>
      </c>
      <c r="E2101" t="s">
        <v>3780</v>
      </c>
      <c r="F2101">
        <v>1000</v>
      </c>
      <c r="G2101" s="6">
        <v>5000</v>
      </c>
      <c r="H2101" s="3">
        <v>975.39</v>
      </c>
    </row>
    <row r="2102" spans="2:8" x14ac:dyDescent="0.25">
      <c r="B2102" t="s">
        <v>8</v>
      </c>
      <c r="C2102" t="s">
        <v>4271</v>
      </c>
      <c r="D2102" t="s">
        <v>33</v>
      </c>
      <c r="E2102" t="s">
        <v>4272</v>
      </c>
      <c r="F2102">
        <v>100</v>
      </c>
      <c r="G2102" s="6">
        <v>5000</v>
      </c>
      <c r="H2102" s="3">
        <v>98.5</v>
      </c>
    </row>
    <row r="2103" spans="2:8" x14ac:dyDescent="0.25">
      <c r="B2103" t="s">
        <v>8</v>
      </c>
      <c r="C2103" t="s">
        <v>2777</v>
      </c>
      <c r="D2103" t="s">
        <v>20</v>
      </c>
      <c r="E2103" t="s">
        <v>175</v>
      </c>
      <c r="F2103">
        <v>1000</v>
      </c>
      <c r="G2103" s="6">
        <v>5000</v>
      </c>
      <c r="H2103" s="3">
        <v>999.39</v>
      </c>
    </row>
    <row r="2104" spans="2:8" x14ac:dyDescent="0.25">
      <c r="B2104" t="s">
        <v>8</v>
      </c>
      <c r="C2104" t="s">
        <v>3240</v>
      </c>
      <c r="D2104" t="s">
        <v>17</v>
      </c>
      <c r="E2104" t="s">
        <v>3241</v>
      </c>
      <c r="F2104">
        <v>100</v>
      </c>
      <c r="G2104" s="6">
        <v>5000</v>
      </c>
      <c r="H2104" s="3">
        <v>102.67</v>
      </c>
    </row>
    <row r="2105" spans="2:8" x14ac:dyDescent="0.25">
      <c r="B2105" t="s">
        <v>8</v>
      </c>
      <c r="C2105" t="s">
        <v>3439</v>
      </c>
      <c r="D2105" t="s">
        <v>24</v>
      </c>
      <c r="E2105" t="s">
        <v>243</v>
      </c>
      <c r="F2105">
        <v>1000</v>
      </c>
      <c r="G2105" s="6">
        <v>5000</v>
      </c>
      <c r="H2105" s="3">
        <v>595.9</v>
      </c>
    </row>
    <row r="2106" spans="2:8" x14ac:dyDescent="0.25">
      <c r="B2106" t="s">
        <v>8</v>
      </c>
      <c r="C2106" t="s">
        <v>4492</v>
      </c>
      <c r="D2106" t="s">
        <v>33</v>
      </c>
      <c r="E2106" t="s">
        <v>175</v>
      </c>
      <c r="F2106">
        <v>100</v>
      </c>
      <c r="G2106" s="6">
        <v>5000</v>
      </c>
      <c r="H2106" s="3">
        <v>104.58</v>
      </c>
    </row>
    <row r="2107" spans="2:8" x14ac:dyDescent="0.25">
      <c r="B2107" t="s">
        <v>8</v>
      </c>
      <c r="C2107" t="s">
        <v>4877</v>
      </c>
      <c r="D2107" t="s">
        <v>45</v>
      </c>
      <c r="E2107" t="s">
        <v>4780</v>
      </c>
      <c r="F2107">
        <v>100</v>
      </c>
      <c r="G2107" s="6">
        <v>5000</v>
      </c>
      <c r="H2107" s="3">
        <v>98.78</v>
      </c>
    </row>
    <row r="2108" spans="2:8" x14ac:dyDescent="0.25">
      <c r="B2108" t="s">
        <v>8</v>
      </c>
      <c r="C2108" t="s">
        <v>715</v>
      </c>
      <c r="D2108" t="s">
        <v>45</v>
      </c>
      <c r="E2108" t="s">
        <v>470</v>
      </c>
      <c r="F2108">
        <v>1000</v>
      </c>
      <c r="G2108" s="6">
        <v>5000</v>
      </c>
      <c r="H2108" s="3">
        <v>1072.5899999999999</v>
      </c>
    </row>
    <row r="2109" spans="2:8" x14ac:dyDescent="0.25">
      <c r="B2109" t="s">
        <v>8</v>
      </c>
      <c r="C2109" t="s">
        <v>4245</v>
      </c>
      <c r="D2109" t="s">
        <v>25</v>
      </c>
      <c r="E2109" t="s">
        <v>4246</v>
      </c>
      <c r="F2109">
        <v>1000</v>
      </c>
      <c r="G2109" s="6">
        <v>5000</v>
      </c>
      <c r="H2109" s="3">
        <v>1034.29</v>
      </c>
    </row>
    <row r="2110" spans="2:8" x14ac:dyDescent="0.25">
      <c r="B2110" t="s">
        <v>8</v>
      </c>
      <c r="C2110" t="s">
        <v>4878</v>
      </c>
      <c r="D2110" t="s">
        <v>45</v>
      </c>
      <c r="E2110" t="s">
        <v>356</v>
      </c>
      <c r="F2110">
        <v>100</v>
      </c>
      <c r="G2110" s="6">
        <v>5000</v>
      </c>
      <c r="H2110" s="3">
        <v>101.23</v>
      </c>
    </row>
    <row r="2111" spans="2:8" x14ac:dyDescent="0.25">
      <c r="B2111" t="s">
        <v>8</v>
      </c>
      <c r="C2111" t="s">
        <v>1506</v>
      </c>
      <c r="D2111" t="s">
        <v>18</v>
      </c>
      <c r="E2111" t="s">
        <v>523</v>
      </c>
      <c r="F2111">
        <v>1000</v>
      </c>
      <c r="G2111" s="6">
        <v>5000</v>
      </c>
      <c r="H2111" s="3">
        <v>767.26</v>
      </c>
    </row>
    <row r="2112" spans="2:8" x14ac:dyDescent="0.25">
      <c r="B2112" t="s">
        <v>8</v>
      </c>
      <c r="C2112" t="s">
        <v>3251</v>
      </c>
      <c r="D2112" t="s">
        <v>17</v>
      </c>
      <c r="E2112" t="s">
        <v>68</v>
      </c>
      <c r="F2112">
        <v>1000</v>
      </c>
      <c r="G2112" s="6">
        <v>5000</v>
      </c>
      <c r="H2112" s="3">
        <v>1016.89</v>
      </c>
    </row>
    <row r="2113" spans="2:8" x14ac:dyDescent="0.25">
      <c r="B2113" t="s">
        <v>8</v>
      </c>
      <c r="C2113" t="s">
        <v>3213</v>
      </c>
      <c r="D2113" t="s">
        <v>45</v>
      </c>
      <c r="E2113" t="s">
        <v>3214</v>
      </c>
      <c r="F2113">
        <v>100</v>
      </c>
      <c r="G2113" s="6">
        <v>5000</v>
      </c>
      <c r="H2113" s="3">
        <v>84.76</v>
      </c>
    </row>
    <row r="2114" spans="2:8" x14ac:dyDescent="0.25">
      <c r="B2114" t="s">
        <v>8</v>
      </c>
      <c r="C2114" t="s">
        <v>4243</v>
      </c>
      <c r="D2114" t="s">
        <v>33</v>
      </c>
      <c r="E2114" t="s">
        <v>4244</v>
      </c>
      <c r="F2114">
        <v>100</v>
      </c>
      <c r="G2114" s="6">
        <v>5000</v>
      </c>
      <c r="H2114" s="3">
        <v>100.7</v>
      </c>
    </row>
    <row r="2115" spans="2:8" x14ac:dyDescent="0.25">
      <c r="B2115" t="s">
        <v>8</v>
      </c>
      <c r="C2115" t="s">
        <v>1734</v>
      </c>
      <c r="D2115" t="s">
        <v>33</v>
      </c>
      <c r="E2115" t="s">
        <v>1735</v>
      </c>
      <c r="F2115">
        <v>100</v>
      </c>
      <c r="G2115" s="6">
        <v>5000</v>
      </c>
      <c r="H2115" s="3">
        <v>88.9</v>
      </c>
    </row>
    <row r="2116" spans="2:8" x14ac:dyDescent="0.25">
      <c r="B2116" t="s">
        <v>8</v>
      </c>
      <c r="C2116" t="s">
        <v>4278</v>
      </c>
      <c r="D2116" t="s">
        <v>18</v>
      </c>
      <c r="E2116" t="s">
        <v>4279</v>
      </c>
      <c r="F2116">
        <v>100</v>
      </c>
      <c r="G2116" s="6">
        <v>5000</v>
      </c>
      <c r="H2116" s="3">
        <v>103.164</v>
      </c>
    </row>
    <row r="2117" spans="2:8" x14ac:dyDescent="0.25">
      <c r="B2117" t="s">
        <v>8</v>
      </c>
      <c r="C2117" t="s">
        <v>2366</v>
      </c>
      <c r="D2117" t="s">
        <v>26</v>
      </c>
      <c r="E2117" t="s">
        <v>2367</v>
      </c>
      <c r="F2117">
        <v>5000</v>
      </c>
      <c r="G2117" s="6">
        <v>5000</v>
      </c>
      <c r="H2117" s="3">
        <v>4983.8599999999997</v>
      </c>
    </row>
    <row r="2118" spans="2:8" x14ac:dyDescent="0.25">
      <c r="B2118" t="s">
        <v>8</v>
      </c>
      <c r="C2118" t="s">
        <v>2369</v>
      </c>
      <c r="D2118" t="s">
        <v>18</v>
      </c>
      <c r="E2118" t="s">
        <v>2370</v>
      </c>
      <c r="F2118">
        <v>100</v>
      </c>
      <c r="G2118" s="6">
        <v>5000</v>
      </c>
      <c r="H2118" s="3">
        <v>84.67</v>
      </c>
    </row>
    <row r="2119" spans="2:8" x14ac:dyDescent="0.25">
      <c r="B2119" t="s">
        <v>8</v>
      </c>
      <c r="C2119" t="s">
        <v>3478</v>
      </c>
      <c r="D2119" t="s">
        <v>17</v>
      </c>
      <c r="E2119" t="s">
        <v>197</v>
      </c>
      <c r="F2119">
        <v>1000</v>
      </c>
      <c r="G2119" s="6">
        <v>5000</v>
      </c>
      <c r="H2119" s="3">
        <v>994.51</v>
      </c>
    </row>
    <row r="2120" spans="2:8" x14ac:dyDescent="0.25">
      <c r="B2120" t="s">
        <v>8</v>
      </c>
      <c r="C2120" t="s">
        <v>3730</v>
      </c>
      <c r="D2120" t="s">
        <v>18</v>
      </c>
      <c r="E2120" t="s">
        <v>3729</v>
      </c>
      <c r="F2120">
        <v>100</v>
      </c>
      <c r="G2120" s="6">
        <v>5000</v>
      </c>
      <c r="H2120" s="3">
        <v>88.99</v>
      </c>
    </row>
    <row r="2121" spans="2:8" x14ac:dyDescent="0.25">
      <c r="B2121" t="s">
        <v>8</v>
      </c>
      <c r="C2121" t="s">
        <v>2556</v>
      </c>
      <c r="D2121" t="s">
        <v>33</v>
      </c>
      <c r="E2121" t="s">
        <v>2555</v>
      </c>
      <c r="F2121">
        <v>100</v>
      </c>
      <c r="G2121" s="6">
        <v>5000</v>
      </c>
      <c r="H2121" s="3">
        <v>93</v>
      </c>
    </row>
    <row r="2122" spans="2:8" x14ac:dyDescent="0.25">
      <c r="B2122" t="s">
        <v>8</v>
      </c>
      <c r="C2122" t="s">
        <v>4252</v>
      </c>
      <c r="D2122" t="s">
        <v>33</v>
      </c>
      <c r="E2122" t="s">
        <v>4253</v>
      </c>
      <c r="F2122">
        <v>1000</v>
      </c>
      <c r="G2122" s="6">
        <v>5000</v>
      </c>
      <c r="H2122" s="3">
        <v>942</v>
      </c>
    </row>
    <row r="2123" spans="2:8" x14ac:dyDescent="0.25">
      <c r="B2123" t="s">
        <v>8</v>
      </c>
      <c r="C2123" t="s">
        <v>3223</v>
      </c>
      <c r="D2123" t="s">
        <v>23</v>
      </c>
      <c r="E2123" t="s">
        <v>503</v>
      </c>
      <c r="F2123">
        <v>1000</v>
      </c>
      <c r="G2123" s="6">
        <v>5000</v>
      </c>
      <c r="H2123" s="3">
        <v>888.51</v>
      </c>
    </row>
    <row r="2124" spans="2:8" x14ac:dyDescent="0.25">
      <c r="B2124" t="s">
        <v>8</v>
      </c>
      <c r="C2124" t="s">
        <v>3232</v>
      </c>
      <c r="D2124" t="s">
        <v>46</v>
      </c>
      <c r="E2124" t="s">
        <v>3233</v>
      </c>
      <c r="F2124">
        <v>1000</v>
      </c>
      <c r="G2124" s="6">
        <v>5000</v>
      </c>
      <c r="H2124" s="3">
        <v>987.74</v>
      </c>
    </row>
    <row r="2125" spans="2:8" x14ac:dyDescent="0.25">
      <c r="B2125" t="s">
        <v>8</v>
      </c>
      <c r="C2125" t="s">
        <v>1751</v>
      </c>
      <c r="D2125" t="s">
        <v>24</v>
      </c>
      <c r="E2125" t="s">
        <v>1580</v>
      </c>
      <c r="F2125">
        <v>1000</v>
      </c>
      <c r="G2125" s="6">
        <v>5000</v>
      </c>
      <c r="H2125" s="3">
        <v>962.65666666666675</v>
      </c>
    </row>
    <row r="2126" spans="2:8" x14ac:dyDescent="0.25">
      <c r="B2126" t="s">
        <v>8</v>
      </c>
      <c r="C2126" t="s">
        <v>4491</v>
      </c>
      <c r="D2126" t="s">
        <v>24</v>
      </c>
      <c r="E2126" t="s">
        <v>3443</v>
      </c>
      <c r="F2126">
        <v>1000</v>
      </c>
      <c r="G2126" s="6">
        <v>5000</v>
      </c>
      <c r="H2126" s="3">
        <v>1007.11</v>
      </c>
    </row>
    <row r="2127" spans="2:8" x14ac:dyDescent="0.25">
      <c r="B2127" t="s">
        <v>8</v>
      </c>
      <c r="C2127" t="s">
        <v>1616</v>
      </c>
      <c r="D2127" t="s">
        <v>31</v>
      </c>
      <c r="E2127" t="s">
        <v>1617</v>
      </c>
      <c r="F2127">
        <v>1000</v>
      </c>
      <c r="G2127" s="6">
        <v>5000</v>
      </c>
      <c r="H2127" s="3">
        <v>840.35</v>
      </c>
    </row>
    <row r="2128" spans="2:8" x14ac:dyDescent="0.25">
      <c r="B2128" t="s">
        <v>8</v>
      </c>
      <c r="C2128" t="s">
        <v>4250</v>
      </c>
      <c r="D2128" t="s">
        <v>25</v>
      </c>
      <c r="E2128" t="s">
        <v>4251</v>
      </c>
      <c r="F2128">
        <v>1000</v>
      </c>
      <c r="G2128" s="6">
        <v>5000</v>
      </c>
      <c r="H2128" s="3">
        <v>860.45</v>
      </c>
    </row>
    <row r="2129" spans="2:8" x14ac:dyDescent="0.25">
      <c r="B2129" t="s">
        <v>8</v>
      </c>
      <c r="C2129" t="s">
        <v>4689</v>
      </c>
      <c r="D2129" t="s">
        <v>45</v>
      </c>
      <c r="E2129" t="s">
        <v>4688</v>
      </c>
      <c r="F2129">
        <v>100</v>
      </c>
      <c r="G2129" s="6">
        <v>5000</v>
      </c>
      <c r="H2129" s="3">
        <v>99.74</v>
      </c>
    </row>
    <row r="2130" spans="2:8" x14ac:dyDescent="0.25">
      <c r="B2130" t="s">
        <v>8</v>
      </c>
      <c r="C2130" t="s">
        <v>4625</v>
      </c>
      <c r="D2130" t="s">
        <v>17</v>
      </c>
      <c r="E2130" t="s">
        <v>4624</v>
      </c>
      <c r="F2130">
        <v>100</v>
      </c>
      <c r="G2130" s="6">
        <v>5000</v>
      </c>
      <c r="H2130" s="3">
        <v>92.37</v>
      </c>
    </row>
    <row r="2131" spans="2:8" x14ac:dyDescent="0.25">
      <c r="B2131" t="s">
        <v>8</v>
      </c>
      <c r="C2131" t="s">
        <v>1204</v>
      </c>
      <c r="D2131" t="s">
        <v>18</v>
      </c>
      <c r="E2131" t="s">
        <v>682</v>
      </c>
      <c r="F2131">
        <v>100</v>
      </c>
      <c r="G2131" s="6">
        <v>5000</v>
      </c>
      <c r="H2131" s="3">
        <v>94.42</v>
      </c>
    </row>
    <row r="2132" spans="2:8" x14ac:dyDescent="0.25">
      <c r="B2132" t="s">
        <v>8</v>
      </c>
      <c r="C2132" t="s">
        <v>4260</v>
      </c>
      <c r="D2132" t="s">
        <v>46</v>
      </c>
      <c r="E2132" t="s">
        <v>4261</v>
      </c>
      <c r="F2132">
        <v>100</v>
      </c>
      <c r="G2132" s="6">
        <v>5000</v>
      </c>
      <c r="H2132" s="3">
        <v>100.00959999999999</v>
      </c>
    </row>
    <row r="2133" spans="2:8" x14ac:dyDescent="0.25">
      <c r="B2133" t="s">
        <v>8</v>
      </c>
      <c r="C2133" t="s">
        <v>1219</v>
      </c>
      <c r="D2133" t="s">
        <v>33</v>
      </c>
      <c r="E2133" t="s">
        <v>733</v>
      </c>
      <c r="F2133">
        <v>1000</v>
      </c>
      <c r="G2133" s="6">
        <v>5000</v>
      </c>
      <c r="H2133" s="3">
        <v>950.93</v>
      </c>
    </row>
    <row r="2134" spans="2:8" x14ac:dyDescent="0.25">
      <c r="B2134" t="s">
        <v>8</v>
      </c>
      <c r="C2134" t="s">
        <v>3314</v>
      </c>
      <c r="D2134" t="s">
        <v>29</v>
      </c>
      <c r="E2134" t="s">
        <v>764</v>
      </c>
      <c r="F2134">
        <v>1000</v>
      </c>
      <c r="G2134" s="6">
        <v>5000</v>
      </c>
      <c r="H2134" s="3">
        <v>1017.49</v>
      </c>
    </row>
    <row r="2135" spans="2:8" x14ac:dyDescent="0.25">
      <c r="B2135" t="s">
        <v>8</v>
      </c>
      <c r="C2135" t="s">
        <v>3222</v>
      </c>
      <c r="D2135" t="s">
        <v>16</v>
      </c>
      <c r="E2135" t="s">
        <v>974</v>
      </c>
      <c r="F2135">
        <v>100</v>
      </c>
      <c r="G2135" s="6">
        <v>5000</v>
      </c>
      <c r="H2135" s="3">
        <v>96.4</v>
      </c>
    </row>
    <row r="2136" spans="2:8" x14ac:dyDescent="0.25">
      <c r="B2136" t="s">
        <v>8</v>
      </c>
      <c r="C2136" t="s">
        <v>3226</v>
      </c>
      <c r="D2136" t="s">
        <v>33</v>
      </c>
      <c r="E2136" t="s">
        <v>3227</v>
      </c>
      <c r="F2136">
        <v>100</v>
      </c>
      <c r="G2136" s="6">
        <v>5000</v>
      </c>
      <c r="H2136" s="3">
        <v>97.4</v>
      </c>
    </row>
    <row r="2137" spans="2:8" x14ac:dyDescent="0.25">
      <c r="B2137" t="s">
        <v>8</v>
      </c>
      <c r="C2137" t="s">
        <v>4697</v>
      </c>
      <c r="D2137" t="s">
        <v>45</v>
      </c>
      <c r="E2137" t="s">
        <v>382</v>
      </c>
      <c r="F2137">
        <v>100</v>
      </c>
      <c r="G2137" s="6">
        <v>5000</v>
      </c>
      <c r="H2137" s="3">
        <v>101.09</v>
      </c>
    </row>
    <row r="2138" spans="2:8" x14ac:dyDescent="0.25">
      <c r="B2138" t="s">
        <v>8</v>
      </c>
      <c r="C2138" t="s">
        <v>4277</v>
      </c>
      <c r="D2138" t="s">
        <v>17</v>
      </c>
      <c r="E2138" t="s">
        <v>3204</v>
      </c>
      <c r="F2138">
        <v>100</v>
      </c>
      <c r="G2138" s="6">
        <v>5000</v>
      </c>
      <c r="H2138" s="3">
        <v>57.87</v>
      </c>
    </row>
    <row r="2139" spans="2:8" x14ac:dyDescent="0.25">
      <c r="B2139" t="s">
        <v>8</v>
      </c>
      <c r="C2139" t="s">
        <v>4282</v>
      </c>
      <c r="D2139" t="s">
        <v>24</v>
      </c>
      <c r="E2139" t="s">
        <v>4283</v>
      </c>
      <c r="F2139">
        <v>1000</v>
      </c>
      <c r="G2139" s="6">
        <v>5000</v>
      </c>
      <c r="H2139" s="3">
        <v>1008.8299999999999</v>
      </c>
    </row>
    <row r="2140" spans="2:8" x14ac:dyDescent="0.25">
      <c r="B2140" t="s">
        <v>8</v>
      </c>
      <c r="C2140" t="s">
        <v>1197</v>
      </c>
      <c r="D2140" t="s">
        <v>33</v>
      </c>
      <c r="E2140" t="s">
        <v>1198</v>
      </c>
      <c r="F2140">
        <v>100</v>
      </c>
      <c r="G2140" s="6">
        <v>5000</v>
      </c>
      <c r="H2140" s="3">
        <v>94.3</v>
      </c>
    </row>
    <row r="2141" spans="2:8" x14ac:dyDescent="0.25">
      <c r="B2141" t="s">
        <v>8</v>
      </c>
      <c r="C2141" t="s">
        <v>4683</v>
      </c>
      <c r="D2141" t="s">
        <v>24</v>
      </c>
      <c r="E2141" t="s">
        <v>4682</v>
      </c>
      <c r="F2141">
        <v>1000</v>
      </c>
      <c r="G2141" s="6">
        <v>5000</v>
      </c>
      <c r="H2141" s="3">
        <v>994.92000000000007</v>
      </c>
    </row>
    <row r="2142" spans="2:8" x14ac:dyDescent="0.25">
      <c r="B2142" t="s">
        <v>8</v>
      </c>
      <c r="C2142" t="s">
        <v>2355</v>
      </c>
      <c r="D2142" t="s">
        <v>18</v>
      </c>
      <c r="E2142" t="s">
        <v>2356</v>
      </c>
      <c r="F2142">
        <v>100</v>
      </c>
      <c r="G2142" s="6">
        <v>5000</v>
      </c>
      <c r="H2142" s="3">
        <v>72.11</v>
      </c>
    </row>
    <row r="2143" spans="2:8" x14ac:dyDescent="0.25">
      <c r="B2143" t="s">
        <v>8</v>
      </c>
      <c r="C2143" t="s">
        <v>4481</v>
      </c>
      <c r="D2143" t="s">
        <v>18</v>
      </c>
      <c r="E2143" t="s">
        <v>52</v>
      </c>
      <c r="F2143">
        <v>100</v>
      </c>
      <c r="G2143" s="6">
        <v>5000</v>
      </c>
      <c r="H2143" s="3">
        <v>99.3</v>
      </c>
    </row>
    <row r="2144" spans="2:8" x14ac:dyDescent="0.25">
      <c r="B2144" t="s">
        <v>8</v>
      </c>
      <c r="C2144" t="s">
        <v>3650</v>
      </c>
      <c r="D2144" t="s">
        <v>18</v>
      </c>
      <c r="E2144" t="s">
        <v>1083</v>
      </c>
      <c r="F2144">
        <v>100</v>
      </c>
      <c r="G2144" s="6">
        <v>5000</v>
      </c>
      <c r="H2144" s="3">
        <v>86.047999999999988</v>
      </c>
    </row>
    <row r="2145" spans="2:8" x14ac:dyDescent="0.25">
      <c r="B2145" t="s">
        <v>8</v>
      </c>
      <c r="C2145" t="s">
        <v>4692</v>
      </c>
      <c r="D2145" t="s">
        <v>18</v>
      </c>
      <c r="E2145" t="s">
        <v>4691</v>
      </c>
      <c r="F2145">
        <v>100</v>
      </c>
      <c r="G2145" s="6">
        <v>5000</v>
      </c>
      <c r="H2145" s="3">
        <v>103.43</v>
      </c>
    </row>
    <row r="2146" spans="2:8" x14ac:dyDescent="0.25">
      <c r="B2146" t="s">
        <v>8</v>
      </c>
      <c r="C2146" t="s">
        <v>4526</v>
      </c>
      <c r="D2146" t="s">
        <v>25</v>
      </c>
      <c r="E2146" t="s">
        <v>491</v>
      </c>
      <c r="F2146">
        <v>1000</v>
      </c>
      <c r="G2146" s="6">
        <v>5000</v>
      </c>
      <c r="H2146" s="3">
        <v>1008.9100000000001</v>
      </c>
    </row>
    <row r="2147" spans="2:8" x14ac:dyDescent="0.25">
      <c r="B2147" t="s">
        <v>8</v>
      </c>
      <c r="C2147" t="s">
        <v>4741</v>
      </c>
      <c r="D2147" t="s">
        <v>33</v>
      </c>
      <c r="E2147" t="s">
        <v>4740</v>
      </c>
      <c r="F2147">
        <v>100</v>
      </c>
      <c r="G2147" s="6">
        <v>5000</v>
      </c>
      <c r="H2147" s="3">
        <v>93.66</v>
      </c>
    </row>
    <row r="2148" spans="2:8" x14ac:dyDescent="0.25">
      <c r="B2148" t="s">
        <v>8</v>
      </c>
      <c r="C2148" t="s">
        <v>4289</v>
      </c>
      <c r="D2148" t="s">
        <v>33</v>
      </c>
      <c r="E2148" t="s">
        <v>4290</v>
      </c>
      <c r="F2148">
        <v>100</v>
      </c>
      <c r="G2148" s="6">
        <v>5000</v>
      </c>
      <c r="H2148" s="3">
        <v>97.9</v>
      </c>
    </row>
    <row r="2149" spans="2:8" x14ac:dyDescent="0.25">
      <c r="B2149" t="s">
        <v>8</v>
      </c>
      <c r="C2149" t="s">
        <v>1164</v>
      </c>
      <c r="D2149" t="s">
        <v>21</v>
      </c>
      <c r="E2149" t="s">
        <v>66</v>
      </c>
      <c r="F2149">
        <v>100</v>
      </c>
      <c r="G2149" s="6">
        <v>5000</v>
      </c>
      <c r="H2149" s="3">
        <v>103.6</v>
      </c>
    </row>
    <row r="2150" spans="2:8" x14ac:dyDescent="0.25">
      <c r="B2150" t="s">
        <v>8</v>
      </c>
      <c r="C2150" t="s">
        <v>1507</v>
      </c>
      <c r="D2150" t="s">
        <v>18</v>
      </c>
      <c r="E2150" t="s">
        <v>1508</v>
      </c>
      <c r="F2150">
        <v>100</v>
      </c>
      <c r="G2150" s="6">
        <v>5000</v>
      </c>
      <c r="H2150" s="3">
        <v>103.12</v>
      </c>
    </row>
    <row r="2151" spans="2:8" x14ac:dyDescent="0.25">
      <c r="B2151" t="s">
        <v>8</v>
      </c>
      <c r="C2151" t="s">
        <v>2870</v>
      </c>
      <c r="D2151" t="s">
        <v>23</v>
      </c>
      <c r="E2151" t="s">
        <v>828</v>
      </c>
      <c r="F2151">
        <v>1000</v>
      </c>
      <c r="G2151" s="6">
        <v>5000</v>
      </c>
      <c r="H2151" s="3">
        <v>990.85</v>
      </c>
    </row>
    <row r="2152" spans="2:8" x14ac:dyDescent="0.25">
      <c r="B2152" t="s">
        <v>8</v>
      </c>
      <c r="C2152" t="s">
        <v>3509</v>
      </c>
      <c r="D2152" t="s">
        <v>18</v>
      </c>
      <c r="E2152" t="s">
        <v>922</v>
      </c>
      <c r="F2152">
        <v>100</v>
      </c>
      <c r="G2152" s="6">
        <v>5000</v>
      </c>
      <c r="H2152" s="3">
        <v>104.64</v>
      </c>
    </row>
    <row r="2153" spans="2:8" x14ac:dyDescent="0.25">
      <c r="B2153" t="s">
        <v>8</v>
      </c>
      <c r="C2153" t="s">
        <v>2547</v>
      </c>
      <c r="D2153" t="s">
        <v>24</v>
      </c>
      <c r="E2153" t="s">
        <v>2546</v>
      </c>
      <c r="F2153">
        <v>1000</v>
      </c>
      <c r="G2153" s="6">
        <v>5000</v>
      </c>
      <c r="H2153" s="3">
        <v>967.79</v>
      </c>
    </row>
    <row r="2154" spans="2:8" x14ac:dyDescent="0.25">
      <c r="B2154" t="s">
        <v>8</v>
      </c>
      <c r="C2154" t="s">
        <v>2362</v>
      </c>
      <c r="D2154" t="s">
        <v>45</v>
      </c>
      <c r="E2154" t="s">
        <v>386</v>
      </c>
      <c r="F2154">
        <v>100</v>
      </c>
      <c r="G2154" s="6">
        <v>5000</v>
      </c>
      <c r="H2154" s="3">
        <v>100.75</v>
      </c>
    </row>
    <row r="2155" spans="2:8" x14ac:dyDescent="0.25">
      <c r="B2155" t="s">
        <v>8</v>
      </c>
      <c r="C2155" t="s">
        <v>4286</v>
      </c>
      <c r="D2155" t="s">
        <v>16</v>
      </c>
      <c r="E2155" t="s">
        <v>3961</v>
      </c>
      <c r="F2155">
        <v>100</v>
      </c>
      <c r="G2155" s="6">
        <v>5000</v>
      </c>
      <c r="H2155" s="3">
        <v>50.846000000000004</v>
      </c>
    </row>
    <row r="2156" spans="2:8" x14ac:dyDescent="0.25">
      <c r="B2156" t="s">
        <v>8</v>
      </c>
      <c r="C2156" t="s">
        <v>4287</v>
      </c>
      <c r="D2156" t="s">
        <v>17</v>
      </c>
      <c r="E2156" t="s">
        <v>4288</v>
      </c>
      <c r="F2156">
        <v>100</v>
      </c>
      <c r="G2156" s="6">
        <v>5000</v>
      </c>
      <c r="H2156" s="3">
        <v>102.88</v>
      </c>
    </row>
    <row r="2157" spans="2:8" x14ac:dyDescent="0.25">
      <c r="B2157" t="s">
        <v>8</v>
      </c>
      <c r="C2157" t="s">
        <v>2358</v>
      </c>
      <c r="D2157" t="s">
        <v>17</v>
      </c>
      <c r="E2157" t="s">
        <v>2359</v>
      </c>
      <c r="F2157">
        <v>100</v>
      </c>
      <c r="G2157" s="6">
        <v>5000</v>
      </c>
      <c r="H2157" s="3">
        <v>90.37</v>
      </c>
    </row>
    <row r="2158" spans="2:8" x14ac:dyDescent="0.25">
      <c r="B2158" t="s">
        <v>8</v>
      </c>
      <c r="C2158" t="s">
        <v>2478</v>
      </c>
      <c r="D2158" t="s">
        <v>33</v>
      </c>
      <c r="E2158" t="s">
        <v>558</v>
      </c>
      <c r="F2158">
        <v>100</v>
      </c>
      <c r="G2158" s="6">
        <v>5000</v>
      </c>
      <c r="H2158" s="3">
        <v>95.8</v>
      </c>
    </row>
    <row r="2159" spans="2:8" x14ac:dyDescent="0.25">
      <c r="B2159" t="s">
        <v>8</v>
      </c>
      <c r="C2159" t="s">
        <v>3224</v>
      </c>
      <c r="D2159" t="s">
        <v>17</v>
      </c>
      <c r="E2159" t="s">
        <v>3225</v>
      </c>
      <c r="F2159">
        <v>100</v>
      </c>
      <c r="G2159" s="6">
        <v>5000</v>
      </c>
      <c r="H2159" s="3">
        <v>78.53</v>
      </c>
    </row>
    <row r="2160" spans="2:8" x14ac:dyDescent="0.25">
      <c r="B2160" t="s">
        <v>8</v>
      </c>
      <c r="C2160" t="s">
        <v>4879</v>
      </c>
      <c r="D2160" t="s">
        <v>45</v>
      </c>
      <c r="E2160" t="s">
        <v>4880</v>
      </c>
      <c r="F2160">
        <v>100</v>
      </c>
      <c r="G2160" s="6">
        <v>5000</v>
      </c>
      <c r="H2160" s="3">
        <v>99.68</v>
      </c>
    </row>
    <row r="2161" spans="2:8" x14ac:dyDescent="0.25">
      <c r="B2161" t="s">
        <v>8</v>
      </c>
      <c r="C2161" t="s">
        <v>4267</v>
      </c>
      <c r="D2161" t="s">
        <v>17</v>
      </c>
      <c r="E2161" t="s">
        <v>4268</v>
      </c>
      <c r="F2161">
        <v>100</v>
      </c>
      <c r="G2161" s="6">
        <v>5000</v>
      </c>
      <c r="H2161" s="3">
        <v>94.9</v>
      </c>
    </row>
    <row r="2162" spans="2:8" x14ac:dyDescent="0.25">
      <c r="B2162" t="s">
        <v>8</v>
      </c>
      <c r="C2162" t="s">
        <v>4280</v>
      </c>
      <c r="D2162" t="s">
        <v>45</v>
      </c>
      <c r="E2162" t="s">
        <v>4281</v>
      </c>
      <c r="F2162">
        <v>100</v>
      </c>
      <c r="G2162" s="6">
        <v>5000</v>
      </c>
      <c r="H2162" s="3">
        <v>90.93</v>
      </c>
    </row>
    <row r="2163" spans="2:8" x14ac:dyDescent="0.25">
      <c r="B2163" t="s">
        <v>8</v>
      </c>
      <c r="C2163" t="s">
        <v>4650</v>
      </c>
      <c r="D2163" t="s">
        <v>18</v>
      </c>
      <c r="E2163" t="s">
        <v>974</v>
      </c>
      <c r="F2163">
        <v>100</v>
      </c>
      <c r="G2163" s="6">
        <v>5000</v>
      </c>
      <c r="H2163" s="3">
        <v>96</v>
      </c>
    </row>
    <row r="2164" spans="2:8" x14ac:dyDescent="0.25">
      <c r="B2164" t="s">
        <v>8</v>
      </c>
      <c r="C2164" t="s">
        <v>4881</v>
      </c>
      <c r="D2164" t="s">
        <v>18</v>
      </c>
      <c r="E2164" t="s">
        <v>1201</v>
      </c>
      <c r="F2164">
        <v>1000</v>
      </c>
      <c r="G2164" s="6">
        <v>5000</v>
      </c>
      <c r="H2164" s="3">
        <v>913.74</v>
      </c>
    </row>
    <row r="2165" spans="2:8" x14ac:dyDescent="0.25">
      <c r="B2165" t="s">
        <v>8</v>
      </c>
      <c r="C2165" t="s">
        <v>4483</v>
      </c>
      <c r="D2165" t="s">
        <v>16</v>
      </c>
      <c r="E2165" t="s">
        <v>1087</v>
      </c>
      <c r="F2165">
        <v>100</v>
      </c>
      <c r="G2165" s="6">
        <v>5000</v>
      </c>
      <c r="H2165" s="3">
        <v>106.05</v>
      </c>
    </row>
    <row r="2166" spans="2:8" x14ac:dyDescent="0.25">
      <c r="B2166" t="s">
        <v>8</v>
      </c>
      <c r="C2166" t="s">
        <v>4258</v>
      </c>
      <c r="D2166" t="s">
        <v>33</v>
      </c>
      <c r="E2166" t="s">
        <v>4259</v>
      </c>
      <c r="F2166">
        <v>100</v>
      </c>
      <c r="G2166" s="6">
        <v>5000</v>
      </c>
      <c r="H2166" s="3">
        <v>100.4</v>
      </c>
    </row>
    <row r="2167" spans="2:8" x14ac:dyDescent="0.25">
      <c r="B2167" t="s">
        <v>8</v>
      </c>
      <c r="C2167" t="s">
        <v>4749</v>
      </c>
      <c r="D2167" t="s">
        <v>45</v>
      </c>
      <c r="E2167" t="s">
        <v>4748</v>
      </c>
      <c r="F2167">
        <v>100</v>
      </c>
      <c r="G2167" s="6">
        <v>5000</v>
      </c>
      <c r="H2167" s="3">
        <v>93.85</v>
      </c>
    </row>
    <row r="2168" spans="2:8" x14ac:dyDescent="0.25">
      <c r="B2168" t="s">
        <v>8</v>
      </c>
      <c r="C2168" t="s">
        <v>3435</v>
      </c>
      <c r="D2168" t="s">
        <v>17</v>
      </c>
      <c r="E2168" t="s">
        <v>529</v>
      </c>
      <c r="F2168">
        <v>1000</v>
      </c>
      <c r="G2168" s="6">
        <v>5000</v>
      </c>
      <c r="H2168" s="3">
        <v>528.93000000000006</v>
      </c>
    </row>
    <row r="2169" spans="2:8" x14ac:dyDescent="0.25">
      <c r="B2169" t="s">
        <v>8</v>
      </c>
      <c r="C2169" t="s">
        <v>3485</v>
      </c>
      <c r="D2169" t="s">
        <v>45</v>
      </c>
      <c r="E2169" t="s">
        <v>66</v>
      </c>
      <c r="F2169">
        <v>1000</v>
      </c>
      <c r="G2169" s="6">
        <v>5000</v>
      </c>
      <c r="H2169" s="3">
        <v>1005.8579999999999</v>
      </c>
    </row>
    <row r="2170" spans="2:8" x14ac:dyDescent="0.25">
      <c r="B2170" t="s">
        <v>8</v>
      </c>
      <c r="C2170" t="s">
        <v>4574</v>
      </c>
      <c r="D2170" t="s">
        <v>25</v>
      </c>
      <c r="E2170" t="s">
        <v>4573</v>
      </c>
      <c r="F2170">
        <v>1000</v>
      </c>
      <c r="G2170" s="6">
        <v>5000</v>
      </c>
      <c r="H2170" s="3">
        <v>993.01</v>
      </c>
    </row>
    <row r="2171" spans="2:8" x14ac:dyDescent="0.25">
      <c r="B2171" t="s">
        <v>8</v>
      </c>
      <c r="C2171" t="s">
        <v>1140</v>
      </c>
      <c r="D2171" t="s">
        <v>24</v>
      </c>
      <c r="E2171" t="s">
        <v>529</v>
      </c>
      <c r="F2171">
        <v>1000</v>
      </c>
      <c r="G2171" s="6">
        <v>5000</v>
      </c>
      <c r="H2171" s="3">
        <v>491.46000000000004</v>
      </c>
    </row>
    <row r="2172" spans="2:8" x14ac:dyDescent="0.25">
      <c r="B2172" t="s">
        <v>8</v>
      </c>
      <c r="C2172" t="s">
        <v>2606</v>
      </c>
      <c r="D2172" t="s">
        <v>33</v>
      </c>
      <c r="E2172" t="s">
        <v>1558</v>
      </c>
      <c r="F2172">
        <v>100</v>
      </c>
      <c r="G2172" s="6">
        <v>5000</v>
      </c>
      <c r="H2172" s="3">
        <v>59.7</v>
      </c>
    </row>
    <row r="2173" spans="2:8" x14ac:dyDescent="0.25">
      <c r="B2173" t="s">
        <v>8</v>
      </c>
      <c r="C2173" t="s">
        <v>4269</v>
      </c>
      <c r="D2173" t="s">
        <v>45</v>
      </c>
      <c r="E2173" t="s">
        <v>4270</v>
      </c>
      <c r="F2173">
        <v>1000</v>
      </c>
      <c r="G2173" s="6">
        <v>5000</v>
      </c>
      <c r="H2173" s="3">
        <v>693.26</v>
      </c>
    </row>
    <row r="2174" spans="2:8" x14ac:dyDescent="0.25">
      <c r="B2174" t="s">
        <v>8</v>
      </c>
      <c r="C2174" t="s">
        <v>1598</v>
      </c>
      <c r="D2174" t="s">
        <v>18</v>
      </c>
      <c r="E2174" t="s">
        <v>1599</v>
      </c>
      <c r="F2174">
        <v>100</v>
      </c>
      <c r="G2174" s="6">
        <v>5000</v>
      </c>
      <c r="H2174" s="3">
        <v>90.41</v>
      </c>
    </row>
    <row r="2175" spans="2:8" x14ac:dyDescent="0.25">
      <c r="B2175" t="s">
        <v>8</v>
      </c>
      <c r="C2175" t="s">
        <v>1180</v>
      </c>
      <c r="D2175" t="s">
        <v>20</v>
      </c>
      <c r="E2175" t="s">
        <v>1181</v>
      </c>
      <c r="F2175">
        <v>1000</v>
      </c>
      <c r="G2175" s="6">
        <v>5000</v>
      </c>
      <c r="H2175" s="3">
        <v>599.83000000000004</v>
      </c>
    </row>
    <row r="2176" spans="2:8" x14ac:dyDescent="0.25">
      <c r="B2176" t="s">
        <v>8</v>
      </c>
      <c r="C2176" t="s">
        <v>2363</v>
      </c>
      <c r="D2176" t="s">
        <v>33</v>
      </c>
      <c r="E2176" t="s">
        <v>1551</v>
      </c>
      <c r="F2176">
        <v>100</v>
      </c>
      <c r="G2176" s="6">
        <v>5000</v>
      </c>
      <c r="H2176" s="3">
        <v>96.1</v>
      </c>
    </row>
    <row r="2177" spans="2:8" x14ac:dyDescent="0.25">
      <c r="B2177" t="s">
        <v>8</v>
      </c>
      <c r="C2177" t="s">
        <v>4882</v>
      </c>
      <c r="D2177" t="s">
        <v>30</v>
      </c>
      <c r="E2177" t="s">
        <v>4883</v>
      </c>
      <c r="F2177">
        <v>1000</v>
      </c>
      <c r="G2177" s="6">
        <v>5000</v>
      </c>
      <c r="H2177" s="3">
        <v>882.51</v>
      </c>
    </row>
    <row r="2178" spans="2:8" x14ac:dyDescent="0.25">
      <c r="B2178" t="s">
        <v>8</v>
      </c>
      <c r="C2178" t="s">
        <v>2515</v>
      </c>
      <c r="D2178" t="s">
        <v>33</v>
      </c>
      <c r="E2178" t="s">
        <v>1735</v>
      </c>
      <c r="F2178">
        <v>100</v>
      </c>
      <c r="G2178" s="6">
        <v>5000</v>
      </c>
      <c r="H2178" s="3">
        <v>96.1</v>
      </c>
    </row>
    <row r="2179" spans="2:8" x14ac:dyDescent="0.25">
      <c r="B2179" t="s">
        <v>8</v>
      </c>
      <c r="C2179" t="s">
        <v>4240</v>
      </c>
      <c r="D2179" t="s">
        <v>33</v>
      </c>
      <c r="E2179" t="s">
        <v>4053</v>
      </c>
      <c r="F2179">
        <v>1000</v>
      </c>
      <c r="G2179" s="6">
        <v>5000</v>
      </c>
      <c r="H2179" s="3">
        <v>1060</v>
      </c>
    </row>
    <row r="2180" spans="2:8" x14ac:dyDescent="0.25">
      <c r="B2180" t="s">
        <v>8</v>
      </c>
      <c r="C2180" t="s">
        <v>3218</v>
      </c>
      <c r="D2180" t="s">
        <v>24</v>
      </c>
      <c r="E2180" t="s">
        <v>794</v>
      </c>
      <c r="F2180">
        <v>1000</v>
      </c>
      <c r="G2180" s="6">
        <v>5000</v>
      </c>
      <c r="H2180" s="3">
        <v>977.22</v>
      </c>
    </row>
    <row r="2181" spans="2:8" x14ac:dyDescent="0.25">
      <c r="B2181" t="s">
        <v>8</v>
      </c>
      <c r="C2181" t="s">
        <v>3738</v>
      </c>
      <c r="D2181" t="s">
        <v>31</v>
      </c>
      <c r="E2181" t="s">
        <v>3737</v>
      </c>
      <c r="F2181">
        <v>1000</v>
      </c>
      <c r="G2181" s="6">
        <v>5000</v>
      </c>
      <c r="H2181" s="3">
        <v>890.43</v>
      </c>
    </row>
    <row r="2182" spans="2:8" x14ac:dyDescent="0.25">
      <c r="B2182" t="s">
        <v>8</v>
      </c>
      <c r="C2182" t="s">
        <v>3625</v>
      </c>
      <c r="D2182" t="s">
        <v>24</v>
      </c>
      <c r="E2182" t="s">
        <v>3624</v>
      </c>
      <c r="F2182">
        <v>1000</v>
      </c>
      <c r="G2182" s="6">
        <v>5000</v>
      </c>
      <c r="H2182" s="3">
        <v>958.37999999999988</v>
      </c>
    </row>
    <row r="2183" spans="2:8" x14ac:dyDescent="0.25">
      <c r="B2183" t="s">
        <v>8</v>
      </c>
      <c r="C2183" t="s">
        <v>4556</v>
      </c>
      <c r="D2183" t="s">
        <v>16</v>
      </c>
      <c r="E2183" t="s">
        <v>610</v>
      </c>
      <c r="F2183">
        <v>100</v>
      </c>
      <c r="G2183" s="6">
        <v>5000</v>
      </c>
      <c r="H2183" s="3">
        <v>95.54</v>
      </c>
    </row>
    <row r="2184" spans="2:8" x14ac:dyDescent="0.25">
      <c r="B2184" t="s">
        <v>8</v>
      </c>
      <c r="C2184" t="s">
        <v>1103</v>
      </c>
      <c r="D2184" t="s">
        <v>30</v>
      </c>
      <c r="E2184" t="s">
        <v>531</v>
      </c>
      <c r="F2184">
        <v>1000</v>
      </c>
      <c r="G2184" s="6">
        <v>5000</v>
      </c>
      <c r="H2184" s="3">
        <v>1008.9200000000001</v>
      </c>
    </row>
    <row r="2185" spans="2:8" x14ac:dyDescent="0.25">
      <c r="B2185" t="s">
        <v>8</v>
      </c>
      <c r="C2185" t="s">
        <v>2970</v>
      </c>
      <c r="D2185" t="s">
        <v>25</v>
      </c>
      <c r="E2185" t="s">
        <v>2969</v>
      </c>
      <c r="F2185">
        <v>1000</v>
      </c>
      <c r="G2185" s="6">
        <v>5000</v>
      </c>
      <c r="H2185" s="3">
        <v>926.05</v>
      </c>
    </row>
    <row r="2186" spans="2:8" x14ac:dyDescent="0.25">
      <c r="B2186" t="s">
        <v>8</v>
      </c>
      <c r="C2186" t="s">
        <v>2766</v>
      </c>
      <c r="D2186" t="s">
        <v>17</v>
      </c>
      <c r="E2186" t="s">
        <v>544</v>
      </c>
      <c r="F2186">
        <v>100</v>
      </c>
      <c r="G2186" s="6">
        <v>5000</v>
      </c>
      <c r="H2186" s="3">
        <v>90.45</v>
      </c>
    </row>
    <row r="2187" spans="2:8" x14ac:dyDescent="0.25">
      <c r="B2187" t="s">
        <v>8</v>
      </c>
      <c r="C2187" t="s">
        <v>3215</v>
      </c>
      <c r="D2187" t="s">
        <v>33</v>
      </c>
      <c r="E2187" t="s">
        <v>3216</v>
      </c>
      <c r="F2187">
        <v>100</v>
      </c>
      <c r="G2187" s="6">
        <v>5000</v>
      </c>
      <c r="H2187" s="3">
        <v>39.5</v>
      </c>
    </row>
    <row r="2188" spans="2:8" x14ac:dyDescent="0.25">
      <c r="B2188" t="s">
        <v>8</v>
      </c>
      <c r="C2188" t="s">
        <v>4884</v>
      </c>
      <c r="D2188" t="s">
        <v>18</v>
      </c>
      <c r="E2188" t="s">
        <v>4885</v>
      </c>
      <c r="F2188" t="s">
        <v>4479</v>
      </c>
      <c r="G2188" s="6">
        <v>4952.72</v>
      </c>
      <c r="H2188" s="3">
        <v>260.66947368421052</v>
      </c>
    </row>
    <row r="2189" spans="2:8" x14ac:dyDescent="0.25">
      <c r="B2189" t="s">
        <v>8</v>
      </c>
      <c r="C2189" t="s">
        <v>2989</v>
      </c>
      <c r="D2189" t="s">
        <v>18</v>
      </c>
      <c r="E2189" t="s">
        <v>2988</v>
      </c>
      <c r="F2189" t="s">
        <v>4479</v>
      </c>
      <c r="G2189" s="6">
        <v>4951.6400000000003</v>
      </c>
      <c r="H2189" s="3">
        <v>1244.47</v>
      </c>
    </row>
    <row r="2190" spans="2:8" x14ac:dyDescent="0.25">
      <c r="B2190" t="s">
        <v>8</v>
      </c>
      <c r="C2190" t="s">
        <v>3252</v>
      </c>
      <c r="D2190" t="s">
        <v>42</v>
      </c>
      <c r="E2190" t="s">
        <v>3253</v>
      </c>
      <c r="F2190" t="s">
        <v>4479</v>
      </c>
      <c r="G2190" s="6">
        <v>4934.1000000000004</v>
      </c>
      <c r="H2190" s="3">
        <v>986.82</v>
      </c>
    </row>
    <row r="2191" spans="2:8" x14ac:dyDescent="0.25">
      <c r="B2191" t="s">
        <v>8</v>
      </c>
      <c r="C2191" t="s">
        <v>4886</v>
      </c>
      <c r="D2191" t="s">
        <v>33</v>
      </c>
      <c r="E2191" t="s">
        <v>4887</v>
      </c>
      <c r="F2191" t="s">
        <v>4479</v>
      </c>
      <c r="G2191" s="6">
        <v>4930.5</v>
      </c>
      <c r="H2191" s="3">
        <v>98.61</v>
      </c>
    </row>
    <row r="2192" spans="2:8" x14ac:dyDescent="0.25">
      <c r="B2192" t="s">
        <v>8</v>
      </c>
      <c r="C2192" t="s">
        <v>4296</v>
      </c>
      <c r="D2192" t="s">
        <v>25</v>
      </c>
      <c r="E2192" t="s">
        <v>313</v>
      </c>
      <c r="F2192">
        <v>985</v>
      </c>
      <c r="G2192" s="6">
        <v>4925</v>
      </c>
      <c r="H2192" s="3">
        <v>458.36</v>
      </c>
    </row>
    <row r="2193" spans="2:8" x14ac:dyDescent="0.25">
      <c r="B2193" t="s">
        <v>8</v>
      </c>
      <c r="C2193" t="s">
        <v>1034</v>
      </c>
      <c r="D2193" t="s">
        <v>18</v>
      </c>
      <c r="E2193" t="s">
        <v>1035</v>
      </c>
      <c r="F2193" t="s">
        <v>4479</v>
      </c>
      <c r="G2193" s="6">
        <v>4900.3999999999996</v>
      </c>
      <c r="H2193" s="3">
        <v>97.674999999999997</v>
      </c>
    </row>
    <row r="2194" spans="2:8" x14ac:dyDescent="0.25">
      <c r="B2194" t="s">
        <v>8</v>
      </c>
      <c r="C2194" t="s">
        <v>3430</v>
      </c>
      <c r="D2194" t="s">
        <v>18</v>
      </c>
      <c r="E2194" t="s">
        <v>175</v>
      </c>
      <c r="F2194">
        <v>100</v>
      </c>
      <c r="G2194" s="6">
        <v>4900</v>
      </c>
      <c r="H2194" s="3">
        <v>99.88</v>
      </c>
    </row>
    <row r="2195" spans="2:8" x14ac:dyDescent="0.25">
      <c r="B2195" t="s">
        <v>8</v>
      </c>
      <c r="C2195" t="s">
        <v>1736</v>
      </c>
      <c r="D2195" t="s">
        <v>30</v>
      </c>
      <c r="E2195" t="s">
        <v>1737</v>
      </c>
      <c r="F2195" t="s">
        <v>4479</v>
      </c>
      <c r="G2195" s="6">
        <v>4882.5</v>
      </c>
      <c r="H2195" s="3">
        <v>23.25</v>
      </c>
    </row>
    <row r="2196" spans="2:8" x14ac:dyDescent="0.25">
      <c r="B2196" t="s">
        <v>8</v>
      </c>
      <c r="C2196" t="s">
        <v>4297</v>
      </c>
      <c r="D2196" t="s">
        <v>17</v>
      </c>
      <c r="E2196" t="s">
        <v>4298</v>
      </c>
      <c r="F2196" t="s">
        <v>4479</v>
      </c>
      <c r="G2196" s="6">
        <v>4842</v>
      </c>
      <c r="H2196" s="3">
        <v>16.14</v>
      </c>
    </row>
    <row r="2197" spans="2:8" x14ac:dyDescent="0.25">
      <c r="B2197" t="s">
        <v>8</v>
      </c>
      <c r="C2197" t="s">
        <v>1571</v>
      </c>
      <c r="D2197" t="s">
        <v>25</v>
      </c>
      <c r="E2197" t="s">
        <v>1572</v>
      </c>
      <c r="F2197" t="s">
        <v>4479</v>
      </c>
      <c r="G2197" s="6">
        <v>4834.5</v>
      </c>
      <c r="H2197" s="3">
        <v>966.9</v>
      </c>
    </row>
    <row r="2198" spans="2:8" x14ac:dyDescent="0.25">
      <c r="B2198" t="s">
        <v>8</v>
      </c>
      <c r="C2198" t="s">
        <v>1594</v>
      </c>
      <c r="D2198" t="s">
        <v>33</v>
      </c>
      <c r="E2198" t="s">
        <v>1595</v>
      </c>
      <c r="F2198">
        <v>100</v>
      </c>
      <c r="G2198" s="6">
        <v>4800</v>
      </c>
      <c r="H2198" s="3">
        <v>83.841269841269835</v>
      </c>
    </row>
    <row r="2199" spans="2:8" x14ac:dyDescent="0.25">
      <c r="B2199" t="s">
        <v>8</v>
      </c>
      <c r="C2199" t="s">
        <v>3537</v>
      </c>
      <c r="D2199" t="s">
        <v>46</v>
      </c>
      <c r="E2199" t="s">
        <v>2229</v>
      </c>
      <c r="F2199">
        <v>11.96</v>
      </c>
      <c r="G2199" s="6">
        <v>4784</v>
      </c>
      <c r="H2199" s="3">
        <v>15.46</v>
      </c>
    </row>
    <row r="2200" spans="2:8" x14ac:dyDescent="0.25">
      <c r="B2200" t="s">
        <v>8</v>
      </c>
      <c r="C2200" t="s">
        <v>2897</v>
      </c>
      <c r="D2200" t="s">
        <v>18</v>
      </c>
      <c r="E2200" t="s">
        <v>1567</v>
      </c>
      <c r="F2200" t="s">
        <v>4479</v>
      </c>
      <c r="G2200" s="6">
        <v>4766</v>
      </c>
      <c r="H2200" s="3">
        <v>95.32</v>
      </c>
    </row>
    <row r="2201" spans="2:8" x14ac:dyDescent="0.25">
      <c r="B2201" t="s">
        <v>8</v>
      </c>
      <c r="C2201" t="s">
        <v>2849</v>
      </c>
      <c r="D2201" t="s">
        <v>25</v>
      </c>
      <c r="E2201" t="s">
        <v>2848</v>
      </c>
      <c r="F2201" t="s">
        <v>4479</v>
      </c>
      <c r="G2201" s="6">
        <v>4755.1000000000004</v>
      </c>
      <c r="H2201" s="3">
        <v>475.51000000000005</v>
      </c>
    </row>
    <row r="2202" spans="2:8" x14ac:dyDescent="0.25">
      <c r="B2202" t="s">
        <v>8</v>
      </c>
      <c r="C2202" t="s">
        <v>4299</v>
      </c>
      <c r="D2202" t="s">
        <v>17</v>
      </c>
      <c r="E2202" t="s">
        <v>4300</v>
      </c>
      <c r="F2202">
        <v>94</v>
      </c>
      <c r="G2202" s="6">
        <v>4700</v>
      </c>
      <c r="H2202" s="3">
        <v>95.18</v>
      </c>
    </row>
    <row r="2203" spans="2:8" x14ac:dyDescent="0.25">
      <c r="B2203" t="s">
        <v>8</v>
      </c>
      <c r="C2203" t="s">
        <v>2948</v>
      </c>
      <c r="D2203" t="s">
        <v>18</v>
      </c>
      <c r="E2203" t="s">
        <v>2947</v>
      </c>
      <c r="F2203" t="s">
        <v>4479</v>
      </c>
      <c r="G2203" s="6">
        <v>4622.5</v>
      </c>
      <c r="H2203" s="3">
        <v>37.19</v>
      </c>
    </row>
    <row r="2204" spans="2:8" x14ac:dyDescent="0.25">
      <c r="B2204" t="s">
        <v>8</v>
      </c>
      <c r="C2204" t="s">
        <v>1511</v>
      </c>
      <c r="D2204" t="s">
        <v>18</v>
      </c>
      <c r="E2204" t="s">
        <v>1512</v>
      </c>
      <c r="F2204" t="s">
        <v>4479</v>
      </c>
      <c r="G2204" s="6">
        <v>4586.7</v>
      </c>
      <c r="H2204" s="3">
        <v>23.196060606060609</v>
      </c>
    </row>
    <row r="2205" spans="2:8" x14ac:dyDescent="0.25">
      <c r="B2205" t="s">
        <v>8</v>
      </c>
      <c r="C2205" t="s">
        <v>3470</v>
      </c>
      <c r="D2205" t="s">
        <v>18</v>
      </c>
      <c r="E2205" t="s">
        <v>3469</v>
      </c>
      <c r="F2205" t="s">
        <v>4479</v>
      </c>
      <c r="G2205" s="6">
        <v>4571</v>
      </c>
      <c r="H2205" s="3">
        <v>91.42</v>
      </c>
    </row>
    <row r="2206" spans="2:8" x14ac:dyDescent="0.25">
      <c r="B2206" t="s">
        <v>8</v>
      </c>
      <c r="C2206" t="s">
        <v>4303</v>
      </c>
      <c r="D2206" t="s">
        <v>31</v>
      </c>
      <c r="E2206" t="s">
        <v>4304</v>
      </c>
      <c r="F2206" t="s">
        <v>4479</v>
      </c>
      <c r="G2206" s="6">
        <v>4532.3</v>
      </c>
      <c r="H2206" s="3">
        <v>646.95000000000005</v>
      </c>
    </row>
    <row r="2207" spans="2:8" x14ac:dyDescent="0.25">
      <c r="B2207" t="s">
        <v>8</v>
      </c>
      <c r="C2207" t="s">
        <v>2667</v>
      </c>
      <c r="D2207" t="s">
        <v>46</v>
      </c>
      <c r="E2207" t="s">
        <v>2666</v>
      </c>
      <c r="F2207" t="s">
        <v>4479</v>
      </c>
      <c r="G2207" s="6">
        <v>4523.7</v>
      </c>
      <c r="H2207" s="3">
        <v>904.74</v>
      </c>
    </row>
    <row r="2208" spans="2:8" x14ac:dyDescent="0.25">
      <c r="B2208" t="s">
        <v>8</v>
      </c>
      <c r="C2208" t="s">
        <v>3538</v>
      </c>
      <c r="D2208" t="s">
        <v>46</v>
      </c>
      <c r="E2208" t="s">
        <v>2229</v>
      </c>
      <c r="F2208">
        <v>11.25</v>
      </c>
      <c r="G2208" s="6">
        <v>4500</v>
      </c>
      <c r="H2208" s="3">
        <v>13.47</v>
      </c>
    </row>
    <row r="2209" spans="2:8" x14ac:dyDescent="0.25">
      <c r="B2209" t="s">
        <v>8</v>
      </c>
      <c r="C2209" t="s">
        <v>2393</v>
      </c>
      <c r="D2209" t="s">
        <v>30</v>
      </c>
      <c r="E2209" t="s">
        <v>2394</v>
      </c>
      <c r="F2209" t="s">
        <v>4479</v>
      </c>
      <c r="G2209" s="6">
        <v>4419.8</v>
      </c>
      <c r="H2209" s="3">
        <v>37.475000000000001</v>
      </c>
    </row>
    <row r="2210" spans="2:8" x14ac:dyDescent="0.25">
      <c r="B2210" t="s">
        <v>8</v>
      </c>
      <c r="C2210" t="s">
        <v>1088</v>
      </c>
      <c r="D2210" t="s">
        <v>18</v>
      </c>
      <c r="E2210" t="s">
        <v>1089</v>
      </c>
      <c r="F2210">
        <v>100</v>
      </c>
      <c r="G2210" s="6">
        <v>4400</v>
      </c>
      <c r="H2210" s="3">
        <v>101.13000000000001</v>
      </c>
    </row>
    <row r="2211" spans="2:8" x14ac:dyDescent="0.25">
      <c r="B2211" t="s">
        <v>8</v>
      </c>
      <c r="C2211" t="s">
        <v>4888</v>
      </c>
      <c r="D2211" t="s">
        <v>23</v>
      </c>
      <c r="E2211" t="s">
        <v>4889</v>
      </c>
      <c r="F2211" t="s">
        <v>4479</v>
      </c>
      <c r="G2211" s="6">
        <v>4370</v>
      </c>
      <c r="H2211" s="3">
        <v>87.4</v>
      </c>
    </row>
    <row r="2212" spans="2:8" x14ac:dyDescent="0.25">
      <c r="B2212" t="s">
        <v>8</v>
      </c>
      <c r="C2212" t="s">
        <v>1235</v>
      </c>
      <c r="D2212" t="s">
        <v>25</v>
      </c>
      <c r="E2212" t="s">
        <v>1236</v>
      </c>
      <c r="F2212" t="s">
        <v>4479</v>
      </c>
      <c r="G2212" s="6">
        <v>4347.55</v>
      </c>
      <c r="H2212" s="3">
        <v>869.51</v>
      </c>
    </row>
    <row r="2213" spans="2:8" x14ac:dyDescent="0.25">
      <c r="B2213" t="s">
        <v>8</v>
      </c>
      <c r="C2213" t="s">
        <v>4890</v>
      </c>
      <c r="D2213" t="s">
        <v>18</v>
      </c>
      <c r="E2213" t="s">
        <v>794</v>
      </c>
      <c r="F2213" t="s">
        <v>4479</v>
      </c>
      <c r="G2213" s="6">
        <v>4297.7</v>
      </c>
      <c r="H2213" s="3">
        <v>61.395714285714284</v>
      </c>
    </row>
    <row r="2214" spans="2:8" x14ac:dyDescent="0.25">
      <c r="B2214" t="s">
        <v>8</v>
      </c>
      <c r="C2214" t="s">
        <v>4305</v>
      </c>
      <c r="D2214" t="s">
        <v>46</v>
      </c>
      <c r="E2214" t="s">
        <v>4306</v>
      </c>
      <c r="F2214" t="s">
        <v>4479</v>
      </c>
      <c r="G2214" s="6">
        <v>4274.8</v>
      </c>
      <c r="H2214" s="3">
        <v>106.87</v>
      </c>
    </row>
    <row r="2215" spans="2:8" x14ac:dyDescent="0.25">
      <c r="B2215" t="s">
        <v>8</v>
      </c>
      <c r="C2215" t="s">
        <v>4891</v>
      </c>
      <c r="D2215" t="s">
        <v>45</v>
      </c>
      <c r="E2215" t="s">
        <v>1137</v>
      </c>
      <c r="F2215" t="s">
        <v>4479</v>
      </c>
      <c r="G2215" s="6">
        <v>4258</v>
      </c>
      <c r="H2215" s="3">
        <v>85.16</v>
      </c>
    </row>
    <row r="2216" spans="2:8" x14ac:dyDescent="0.25">
      <c r="B2216" t="s">
        <v>8</v>
      </c>
      <c r="C2216" t="s">
        <v>3627</v>
      </c>
      <c r="D2216" t="s">
        <v>18</v>
      </c>
      <c r="E2216" t="s">
        <v>3626</v>
      </c>
      <c r="F2216">
        <v>100</v>
      </c>
      <c r="G2216" s="6">
        <v>4100</v>
      </c>
      <c r="H2216" s="3">
        <v>79.534878048780485</v>
      </c>
    </row>
    <row r="2217" spans="2:8" x14ac:dyDescent="0.25">
      <c r="B2217" t="s">
        <v>8</v>
      </c>
      <c r="C2217" t="s">
        <v>4307</v>
      </c>
      <c r="D2217" t="s">
        <v>24</v>
      </c>
      <c r="E2217" t="s">
        <v>4308</v>
      </c>
      <c r="F2217" t="s">
        <v>4479</v>
      </c>
      <c r="G2217" s="6">
        <v>4028</v>
      </c>
      <c r="H2217" s="3">
        <v>1007</v>
      </c>
    </row>
    <row r="2218" spans="2:8" x14ac:dyDescent="0.25">
      <c r="B2218" t="s">
        <v>8</v>
      </c>
      <c r="C2218" t="s">
        <v>4309</v>
      </c>
      <c r="D2218" t="s">
        <v>24</v>
      </c>
      <c r="E2218" t="s">
        <v>4310</v>
      </c>
      <c r="F2218" t="s">
        <v>4479</v>
      </c>
      <c r="G2218" s="6">
        <v>4020.76</v>
      </c>
      <c r="H2218" s="3">
        <v>1005.19</v>
      </c>
    </row>
    <row r="2219" spans="2:8" x14ac:dyDescent="0.25">
      <c r="B2219" t="s">
        <v>8</v>
      </c>
      <c r="C2219" t="s">
        <v>2826</v>
      </c>
      <c r="D2219" t="s">
        <v>18</v>
      </c>
      <c r="E2219" t="s">
        <v>1201</v>
      </c>
      <c r="F2219">
        <v>100</v>
      </c>
      <c r="G2219" s="6">
        <v>4000</v>
      </c>
      <c r="H2219" s="3">
        <v>87.59</v>
      </c>
    </row>
    <row r="2220" spans="2:8" x14ac:dyDescent="0.25">
      <c r="B2220" t="s">
        <v>8</v>
      </c>
      <c r="C2220" t="s">
        <v>4892</v>
      </c>
      <c r="D2220" t="s">
        <v>17</v>
      </c>
      <c r="E2220" t="s">
        <v>4893</v>
      </c>
      <c r="F2220">
        <v>1000</v>
      </c>
      <c r="G2220" s="6">
        <v>4000</v>
      </c>
      <c r="H2220" s="3">
        <v>1000.56</v>
      </c>
    </row>
    <row r="2221" spans="2:8" x14ac:dyDescent="0.25">
      <c r="B2221" t="s">
        <v>8</v>
      </c>
      <c r="C2221" t="s">
        <v>1320</v>
      </c>
      <c r="D2221" t="s">
        <v>33</v>
      </c>
      <c r="E2221" t="s">
        <v>1321</v>
      </c>
      <c r="F2221">
        <v>100</v>
      </c>
      <c r="G2221" s="6">
        <v>4000</v>
      </c>
      <c r="H2221" s="3">
        <v>99.5</v>
      </c>
    </row>
    <row r="2222" spans="2:8" x14ac:dyDescent="0.25">
      <c r="B2222" t="s">
        <v>8</v>
      </c>
      <c r="C2222" t="s">
        <v>4313</v>
      </c>
      <c r="D2222" t="s">
        <v>18</v>
      </c>
      <c r="E2222" t="s">
        <v>4314</v>
      </c>
      <c r="F2222">
        <v>1000</v>
      </c>
      <c r="G2222" s="6">
        <v>4000</v>
      </c>
      <c r="H2222" s="3">
        <v>1005.72</v>
      </c>
    </row>
    <row r="2223" spans="2:8" x14ac:dyDescent="0.25">
      <c r="B2223" t="s">
        <v>8</v>
      </c>
      <c r="C2223" t="s">
        <v>4621</v>
      </c>
      <c r="D2223" t="s">
        <v>24</v>
      </c>
      <c r="E2223" t="s">
        <v>4620</v>
      </c>
      <c r="F2223">
        <v>1000</v>
      </c>
      <c r="G2223" s="6">
        <v>4000</v>
      </c>
      <c r="H2223" s="3">
        <v>989.5</v>
      </c>
    </row>
    <row r="2224" spans="2:8" x14ac:dyDescent="0.25">
      <c r="B2224" t="s">
        <v>8</v>
      </c>
      <c r="C2224" t="s">
        <v>1685</v>
      </c>
      <c r="D2224" t="s">
        <v>25</v>
      </c>
      <c r="E2224" t="s">
        <v>1686</v>
      </c>
      <c r="F2224">
        <v>1000</v>
      </c>
      <c r="G2224" s="6">
        <v>4000</v>
      </c>
      <c r="H2224" s="3">
        <v>870.29</v>
      </c>
    </row>
    <row r="2225" spans="2:8" x14ac:dyDescent="0.25">
      <c r="B2225" t="s">
        <v>8</v>
      </c>
      <c r="C2225" t="s">
        <v>3343</v>
      </c>
      <c r="D2225" t="s">
        <v>18</v>
      </c>
      <c r="E2225" t="s">
        <v>68</v>
      </c>
      <c r="F2225">
        <v>100</v>
      </c>
      <c r="G2225" s="6">
        <v>4000</v>
      </c>
      <c r="H2225" s="3">
        <v>98.91</v>
      </c>
    </row>
    <row r="2226" spans="2:8" x14ac:dyDescent="0.25">
      <c r="B2226" t="s">
        <v>8</v>
      </c>
      <c r="C2226" t="s">
        <v>4894</v>
      </c>
      <c r="D2226" t="s">
        <v>45</v>
      </c>
      <c r="E2226" t="s">
        <v>1137</v>
      </c>
      <c r="F2226">
        <v>100</v>
      </c>
      <c r="G2226" s="6">
        <v>4000</v>
      </c>
      <c r="H2226" s="3">
        <v>92.289999999999992</v>
      </c>
    </row>
    <row r="2227" spans="2:8" x14ac:dyDescent="0.25">
      <c r="B2227" t="s">
        <v>8</v>
      </c>
      <c r="C2227" t="s">
        <v>4315</v>
      </c>
      <c r="D2227" t="s">
        <v>24</v>
      </c>
      <c r="E2227" t="s">
        <v>4316</v>
      </c>
      <c r="F2227">
        <v>1000</v>
      </c>
      <c r="G2227" s="6">
        <v>4000</v>
      </c>
      <c r="H2227" s="3">
        <v>718.52</v>
      </c>
    </row>
    <row r="2228" spans="2:8" x14ac:dyDescent="0.25">
      <c r="B2228" t="s">
        <v>8</v>
      </c>
      <c r="C2228" t="s">
        <v>2573</v>
      </c>
      <c r="D2228" t="s">
        <v>18</v>
      </c>
      <c r="E2228" t="s">
        <v>2572</v>
      </c>
      <c r="F2228">
        <v>100</v>
      </c>
      <c r="G2228" s="6">
        <v>4000</v>
      </c>
      <c r="H2228" s="3">
        <v>85.4</v>
      </c>
    </row>
    <row r="2229" spans="2:8" x14ac:dyDescent="0.25">
      <c r="B2229" t="s">
        <v>8</v>
      </c>
      <c r="C2229" t="s">
        <v>1577</v>
      </c>
      <c r="D2229" t="s">
        <v>18</v>
      </c>
      <c r="E2229" t="s">
        <v>1578</v>
      </c>
      <c r="F2229">
        <v>100</v>
      </c>
      <c r="G2229" s="6">
        <v>4000</v>
      </c>
      <c r="H2229" s="3">
        <v>59.83</v>
      </c>
    </row>
    <row r="2230" spans="2:8" x14ac:dyDescent="0.25">
      <c r="B2230" t="s">
        <v>8</v>
      </c>
      <c r="C2230" t="s">
        <v>2985</v>
      </c>
      <c r="D2230" t="s">
        <v>24</v>
      </c>
      <c r="E2230" t="s">
        <v>2984</v>
      </c>
      <c r="F2230">
        <v>1000</v>
      </c>
      <c r="G2230" s="6">
        <v>4000</v>
      </c>
      <c r="H2230" s="3">
        <v>1010.89</v>
      </c>
    </row>
    <row r="2231" spans="2:8" x14ac:dyDescent="0.25">
      <c r="B2231" t="s">
        <v>8</v>
      </c>
      <c r="C2231" t="s">
        <v>4323</v>
      </c>
      <c r="D2231" t="s">
        <v>18</v>
      </c>
      <c r="E2231" t="s">
        <v>3818</v>
      </c>
      <c r="F2231">
        <v>100</v>
      </c>
      <c r="G2231" s="6">
        <v>4000</v>
      </c>
      <c r="H2231" s="3">
        <v>102.7</v>
      </c>
    </row>
    <row r="2232" spans="2:8" x14ac:dyDescent="0.25">
      <c r="B2232" t="s">
        <v>8</v>
      </c>
      <c r="C2232" t="s">
        <v>3584</v>
      </c>
      <c r="D2232" t="s">
        <v>18</v>
      </c>
      <c r="E2232" t="s">
        <v>1745</v>
      </c>
      <c r="F2232">
        <v>100</v>
      </c>
      <c r="G2232" s="6">
        <v>4000</v>
      </c>
      <c r="H2232" s="3">
        <v>101.53</v>
      </c>
    </row>
    <row r="2233" spans="2:8" x14ac:dyDescent="0.25">
      <c r="B2233" t="s">
        <v>8</v>
      </c>
      <c r="C2233" t="s">
        <v>4755</v>
      </c>
      <c r="D2233" t="s">
        <v>45</v>
      </c>
      <c r="E2233" t="s">
        <v>4754</v>
      </c>
      <c r="F2233">
        <v>100</v>
      </c>
      <c r="G2233" s="6">
        <v>4000</v>
      </c>
      <c r="H2233" s="3">
        <v>101.08</v>
      </c>
    </row>
    <row r="2234" spans="2:8" x14ac:dyDescent="0.25">
      <c r="B2234" t="s">
        <v>8</v>
      </c>
      <c r="C2234" t="s">
        <v>3268</v>
      </c>
      <c r="D2234" t="s">
        <v>24</v>
      </c>
      <c r="E2234" t="s">
        <v>3269</v>
      </c>
      <c r="F2234">
        <v>1000</v>
      </c>
      <c r="G2234" s="6">
        <v>4000</v>
      </c>
      <c r="H2234" s="3">
        <v>972.18</v>
      </c>
    </row>
    <row r="2235" spans="2:8" x14ac:dyDescent="0.25">
      <c r="B2235" t="s">
        <v>8</v>
      </c>
      <c r="C2235" t="s">
        <v>1334</v>
      </c>
      <c r="D2235" t="s">
        <v>25</v>
      </c>
      <c r="E2235" t="s">
        <v>254</v>
      </c>
      <c r="F2235">
        <v>1000</v>
      </c>
      <c r="G2235" s="6">
        <v>4000</v>
      </c>
      <c r="H2235" s="3">
        <v>1004</v>
      </c>
    </row>
    <row r="2236" spans="2:8" x14ac:dyDescent="0.25">
      <c r="B2236" t="s">
        <v>8</v>
      </c>
      <c r="C2236" t="s">
        <v>1434</v>
      </c>
      <c r="D2236" t="s">
        <v>24</v>
      </c>
      <c r="E2236" t="s">
        <v>531</v>
      </c>
      <c r="F2236">
        <v>1000</v>
      </c>
      <c r="G2236" s="6">
        <v>4000</v>
      </c>
      <c r="H2236" s="3">
        <v>1010.36</v>
      </c>
    </row>
    <row r="2237" spans="2:8" x14ac:dyDescent="0.25">
      <c r="B2237" t="s">
        <v>8</v>
      </c>
      <c r="C2237" t="s">
        <v>3493</v>
      </c>
      <c r="D2237" t="s">
        <v>24</v>
      </c>
      <c r="E2237" t="s">
        <v>706</v>
      </c>
      <c r="F2237">
        <v>1000</v>
      </c>
      <c r="G2237" s="6">
        <v>4000</v>
      </c>
      <c r="H2237" s="3">
        <v>998.71</v>
      </c>
    </row>
    <row r="2238" spans="2:8" x14ac:dyDescent="0.25">
      <c r="B2238" t="s">
        <v>8</v>
      </c>
      <c r="C2238" t="s">
        <v>4668</v>
      </c>
      <c r="D2238" t="s">
        <v>18</v>
      </c>
      <c r="E2238" t="s">
        <v>4667</v>
      </c>
      <c r="F2238">
        <v>100</v>
      </c>
      <c r="G2238" s="6">
        <v>4000</v>
      </c>
      <c r="H2238" s="3">
        <v>102.03</v>
      </c>
    </row>
    <row r="2239" spans="2:8" x14ac:dyDescent="0.25">
      <c r="B2239" t="s">
        <v>8</v>
      </c>
      <c r="C2239" t="s">
        <v>4496</v>
      </c>
      <c r="D2239" t="s">
        <v>24</v>
      </c>
      <c r="E2239" t="s">
        <v>529</v>
      </c>
      <c r="F2239">
        <v>1000</v>
      </c>
      <c r="G2239" s="6">
        <v>4000</v>
      </c>
      <c r="H2239" s="3">
        <v>525.86</v>
      </c>
    </row>
    <row r="2240" spans="2:8" x14ac:dyDescent="0.25">
      <c r="B2240" t="s">
        <v>8</v>
      </c>
      <c r="C2240" t="s">
        <v>2670</v>
      </c>
      <c r="D2240" t="s">
        <v>24</v>
      </c>
      <c r="E2240" t="s">
        <v>2669</v>
      </c>
      <c r="F2240">
        <v>1000</v>
      </c>
      <c r="G2240" s="6">
        <v>4000</v>
      </c>
      <c r="H2240" s="3">
        <v>938.27</v>
      </c>
    </row>
    <row r="2241" spans="2:8" x14ac:dyDescent="0.25">
      <c r="B2241" t="s">
        <v>8</v>
      </c>
      <c r="C2241" t="s">
        <v>1314</v>
      </c>
      <c r="D2241" t="s">
        <v>33</v>
      </c>
      <c r="E2241" t="s">
        <v>1315</v>
      </c>
      <c r="F2241">
        <v>1000</v>
      </c>
      <c r="G2241" s="6">
        <v>4000</v>
      </c>
      <c r="H2241" s="3">
        <v>830.91833333333341</v>
      </c>
    </row>
    <row r="2242" spans="2:8" x14ac:dyDescent="0.25">
      <c r="B2242" t="s">
        <v>8</v>
      </c>
      <c r="C2242" t="s">
        <v>4895</v>
      </c>
      <c r="D2242" t="s">
        <v>45</v>
      </c>
      <c r="E2242" t="s">
        <v>4896</v>
      </c>
      <c r="F2242">
        <v>100</v>
      </c>
      <c r="G2242" s="6">
        <v>4000</v>
      </c>
      <c r="H2242" s="3">
        <v>102.41</v>
      </c>
    </row>
    <row r="2243" spans="2:8" x14ac:dyDescent="0.25">
      <c r="B2243" t="s">
        <v>8</v>
      </c>
      <c r="C2243" t="s">
        <v>3273</v>
      </c>
      <c r="D2243" t="s">
        <v>24</v>
      </c>
      <c r="E2243" t="s">
        <v>2387</v>
      </c>
      <c r="F2243">
        <v>1000</v>
      </c>
      <c r="G2243" s="6">
        <v>4000</v>
      </c>
      <c r="H2243" s="3">
        <v>1005.1</v>
      </c>
    </row>
    <row r="2244" spans="2:8" x14ac:dyDescent="0.25">
      <c r="B2244" t="s">
        <v>8</v>
      </c>
      <c r="C2244" t="s">
        <v>3270</v>
      </c>
      <c r="D2244" t="s">
        <v>18</v>
      </c>
      <c r="E2244" t="s">
        <v>3271</v>
      </c>
      <c r="F2244">
        <v>100</v>
      </c>
      <c r="G2244" s="6">
        <v>4000</v>
      </c>
      <c r="H2244" s="3">
        <v>105.05</v>
      </c>
    </row>
    <row r="2245" spans="2:8" x14ac:dyDescent="0.25">
      <c r="B2245" t="s">
        <v>8</v>
      </c>
      <c r="C2245" t="s">
        <v>2829</v>
      </c>
      <c r="D2245" t="s">
        <v>24</v>
      </c>
      <c r="E2245" t="s">
        <v>2828</v>
      </c>
      <c r="F2245">
        <v>1000</v>
      </c>
      <c r="G2245" s="6">
        <v>4000</v>
      </c>
      <c r="H2245" s="3">
        <v>915.38</v>
      </c>
    </row>
    <row r="2246" spans="2:8" x14ac:dyDescent="0.25">
      <c r="B2246" t="s">
        <v>8</v>
      </c>
      <c r="C2246" t="s">
        <v>4317</v>
      </c>
      <c r="D2246" t="s">
        <v>17</v>
      </c>
      <c r="E2246" t="s">
        <v>4318</v>
      </c>
      <c r="F2246">
        <v>100</v>
      </c>
      <c r="G2246" s="6">
        <v>4000</v>
      </c>
      <c r="H2246" s="3">
        <v>96.11</v>
      </c>
    </row>
    <row r="2247" spans="2:8" x14ac:dyDescent="0.25">
      <c r="B2247" t="s">
        <v>8</v>
      </c>
      <c r="C2247" t="s">
        <v>3272</v>
      </c>
      <c r="D2247" t="s">
        <v>36</v>
      </c>
      <c r="E2247" t="s">
        <v>229</v>
      </c>
      <c r="F2247">
        <v>1000</v>
      </c>
      <c r="G2247" s="6">
        <v>4000</v>
      </c>
      <c r="H2247" s="3">
        <v>1030.3</v>
      </c>
    </row>
    <row r="2248" spans="2:8" x14ac:dyDescent="0.25">
      <c r="B2248" t="s">
        <v>8</v>
      </c>
      <c r="C2248" t="s">
        <v>3260</v>
      </c>
      <c r="D2248" t="s">
        <v>46</v>
      </c>
      <c r="E2248" t="s">
        <v>3261</v>
      </c>
      <c r="F2248">
        <v>1000</v>
      </c>
      <c r="G2248" s="6">
        <v>4000</v>
      </c>
      <c r="H2248" s="3">
        <v>480.81</v>
      </c>
    </row>
    <row r="2249" spans="2:8" x14ac:dyDescent="0.25">
      <c r="B2249" t="s">
        <v>8</v>
      </c>
      <c r="C2249" t="s">
        <v>2458</v>
      </c>
      <c r="D2249" t="s">
        <v>24</v>
      </c>
      <c r="E2249" t="s">
        <v>112</v>
      </c>
      <c r="F2249">
        <v>1000</v>
      </c>
      <c r="G2249" s="6">
        <v>4000</v>
      </c>
      <c r="H2249" s="3">
        <v>1013.14</v>
      </c>
    </row>
    <row r="2250" spans="2:8" x14ac:dyDescent="0.25">
      <c r="B2250" t="s">
        <v>8</v>
      </c>
      <c r="C2250" t="s">
        <v>4385</v>
      </c>
      <c r="D2250" t="s">
        <v>45</v>
      </c>
      <c r="E2250" t="s">
        <v>4386</v>
      </c>
      <c r="F2250">
        <v>100</v>
      </c>
      <c r="G2250" s="6">
        <v>4000</v>
      </c>
      <c r="H2250" s="3">
        <v>101.34</v>
      </c>
    </row>
    <row r="2251" spans="2:8" x14ac:dyDescent="0.25">
      <c r="B2251" t="s">
        <v>8</v>
      </c>
      <c r="C2251" t="s">
        <v>4635</v>
      </c>
      <c r="D2251" t="s">
        <v>24</v>
      </c>
      <c r="E2251" t="s">
        <v>4634</v>
      </c>
      <c r="F2251">
        <v>1000</v>
      </c>
      <c r="G2251" s="6">
        <v>4000</v>
      </c>
      <c r="H2251" s="3">
        <v>1016.44</v>
      </c>
    </row>
    <row r="2252" spans="2:8" x14ac:dyDescent="0.25">
      <c r="B2252" t="s">
        <v>8</v>
      </c>
      <c r="C2252" t="s">
        <v>3287</v>
      </c>
      <c r="D2252" t="s">
        <v>33</v>
      </c>
      <c r="E2252" t="s">
        <v>440</v>
      </c>
      <c r="F2252">
        <v>100</v>
      </c>
      <c r="G2252" s="6">
        <v>4000</v>
      </c>
      <c r="H2252" s="3">
        <v>55.221666666666664</v>
      </c>
    </row>
    <row r="2253" spans="2:8" x14ac:dyDescent="0.25">
      <c r="B2253" t="s">
        <v>8</v>
      </c>
      <c r="C2253" t="s">
        <v>1443</v>
      </c>
      <c r="D2253" t="s">
        <v>30</v>
      </c>
      <c r="E2253" t="s">
        <v>1444</v>
      </c>
      <c r="F2253">
        <v>1000</v>
      </c>
      <c r="G2253" s="6">
        <v>4000</v>
      </c>
      <c r="H2253" s="3">
        <v>997.4</v>
      </c>
    </row>
    <row r="2254" spans="2:8" x14ac:dyDescent="0.25">
      <c r="B2254" t="s">
        <v>8</v>
      </c>
      <c r="C2254" t="s">
        <v>4321</v>
      </c>
      <c r="D2254" t="s">
        <v>25</v>
      </c>
      <c r="E2254" t="s">
        <v>4322</v>
      </c>
      <c r="F2254">
        <v>1000</v>
      </c>
      <c r="G2254" s="6">
        <v>4000</v>
      </c>
      <c r="H2254" s="3">
        <v>922.9</v>
      </c>
    </row>
    <row r="2255" spans="2:8" x14ac:dyDescent="0.25">
      <c r="B2255" t="s">
        <v>8</v>
      </c>
      <c r="C2255" t="s">
        <v>2377</v>
      </c>
      <c r="D2255" t="s">
        <v>33</v>
      </c>
      <c r="E2255" t="s">
        <v>2378</v>
      </c>
      <c r="F2255" t="s">
        <v>4479</v>
      </c>
      <c r="G2255" s="6">
        <v>3990</v>
      </c>
      <c r="H2255" s="3">
        <v>57</v>
      </c>
    </row>
    <row r="2256" spans="2:8" x14ac:dyDescent="0.25">
      <c r="B2256" t="s">
        <v>8</v>
      </c>
      <c r="C2256" t="s">
        <v>4595</v>
      </c>
      <c r="D2256" t="s">
        <v>18</v>
      </c>
      <c r="E2256" t="s">
        <v>4594</v>
      </c>
      <c r="F2256" t="s">
        <v>4479</v>
      </c>
      <c r="G2256" s="6">
        <v>3968.22</v>
      </c>
      <c r="H2256" s="3">
        <v>793.64400000000001</v>
      </c>
    </row>
    <row r="2257" spans="2:8" x14ac:dyDescent="0.25">
      <c r="B2257" t="s">
        <v>8</v>
      </c>
      <c r="C2257" t="s">
        <v>3599</v>
      </c>
      <c r="D2257" t="s">
        <v>26</v>
      </c>
      <c r="E2257" t="s">
        <v>502</v>
      </c>
      <c r="F2257" t="s">
        <v>4479</v>
      </c>
      <c r="G2257" s="6">
        <v>3963.08</v>
      </c>
      <c r="H2257" s="3">
        <v>990.77</v>
      </c>
    </row>
    <row r="2258" spans="2:8" x14ac:dyDescent="0.25">
      <c r="B2258" t="s">
        <v>8</v>
      </c>
      <c r="C2258" t="s">
        <v>3593</v>
      </c>
      <c r="D2258" t="s">
        <v>29</v>
      </c>
      <c r="E2258" t="s">
        <v>632</v>
      </c>
      <c r="F2258" t="s">
        <v>4479</v>
      </c>
      <c r="G2258" s="6">
        <v>3950.6</v>
      </c>
      <c r="H2258" s="3">
        <v>987.65</v>
      </c>
    </row>
    <row r="2259" spans="2:8" x14ac:dyDescent="0.25">
      <c r="B2259" t="s">
        <v>8</v>
      </c>
      <c r="C2259" t="s">
        <v>1326</v>
      </c>
      <c r="D2259" t="s">
        <v>45</v>
      </c>
      <c r="E2259" t="s">
        <v>190</v>
      </c>
      <c r="F2259" t="s">
        <v>4479</v>
      </c>
      <c r="G2259" s="6">
        <v>3931.7</v>
      </c>
      <c r="H2259" s="3">
        <v>27.984999999999999</v>
      </c>
    </row>
    <row r="2260" spans="2:8" x14ac:dyDescent="0.25">
      <c r="B2260" t="s">
        <v>8</v>
      </c>
      <c r="C2260" t="s">
        <v>2494</v>
      </c>
      <c r="D2260" t="s">
        <v>45</v>
      </c>
      <c r="E2260" t="s">
        <v>531</v>
      </c>
      <c r="F2260">
        <v>100</v>
      </c>
      <c r="G2260" s="6">
        <v>3900</v>
      </c>
      <c r="H2260" s="3">
        <v>102.74000000000001</v>
      </c>
    </row>
    <row r="2261" spans="2:8" x14ac:dyDescent="0.25">
      <c r="B2261" t="s">
        <v>8</v>
      </c>
      <c r="C2261" t="s">
        <v>1730</v>
      </c>
      <c r="D2261" t="s">
        <v>18</v>
      </c>
      <c r="E2261" t="s">
        <v>1731</v>
      </c>
      <c r="F2261">
        <v>100</v>
      </c>
      <c r="G2261" s="6">
        <v>3900</v>
      </c>
      <c r="H2261" s="3">
        <v>97.817142857142855</v>
      </c>
    </row>
    <row r="2262" spans="2:8" x14ac:dyDescent="0.25">
      <c r="B2262" t="s">
        <v>8</v>
      </c>
      <c r="C2262" t="s">
        <v>1758</v>
      </c>
      <c r="D2262" t="s">
        <v>18</v>
      </c>
      <c r="E2262" t="s">
        <v>1759</v>
      </c>
      <c r="F2262" t="s">
        <v>4479</v>
      </c>
      <c r="G2262" s="6">
        <v>3782.6</v>
      </c>
      <c r="H2262" s="3">
        <v>7.5808815088150867</v>
      </c>
    </row>
    <row r="2263" spans="2:8" x14ac:dyDescent="0.25">
      <c r="B2263" t="s">
        <v>8</v>
      </c>
      <c r="C2263" t="s">
        <v>3447</v>
      </c>
      <c r="D2263" t="s">
        <v>46</v>
      </c>
      <c r="E2263" t="s">
        <v>181</v>
      </c>
      <c r="F2263">
        <v>12.54</v>
      </c>
      <c r="G2263" s="6">
        <v>3761.9999999999995</v>
      </c>
      <c r="H2263" s="3">
        <v>12.83</v>
      </c>
    </row>
    <row r="2264" spans="2:8" x14ac:dyDescent="0.25">
      <c r="B2264" t="s">
        <v>8</v>
      </c>
      <c r="C2264" t="s">
        <v>4326</v>
      </c>
      <c r="D2264" t="s">
        <v>24</v>
      </c>
      <c r="E2264" t="s">
        <v>4327</v>
      </c>
      <c r="F2264">
        <v>750</v>
      </c>
      <c r="G2264" s="6">
        <v>3750</v>
      </c>
      <c r="H2264" s="3">
        <v>821.11</v>
      </c>
    </row>
    <row r="2265" spans="2:8" x14ac:dyDescent="0.25">
      <c r="B2265" t="s">
        <v>8</v>
      </c>
      <c r="C2265" t="s">
        <v>4641</v>
      </c>
      <c r="D2265" t="s">
        <v>24</v>
      </c>
      <c r="E2265" t="s">
        <v>4640</v>
      </c>
      <c r="F2265" t="s">
        <v>4479</v>
      </c>
      <c r="G2265" s="6">
        <v>3735.9</v>
      </c>
      <c r="H2265" s="3">
        <v>249.06</v>
      </c>
    </row>
    <row r="2266" spans="2:8" x14ac:dyDescent="0.25">
      <c r="B2266" t="s">
        <v>8</v>
      </c>
      <c r="C2266" t="s">
        <v>4606</v>
      </c>
      <c r="D2266" t="s">
        <v>17</v>
      </c>
      <c r="E2266" t="s">
        <v>4605</v>
      </c>
      <c r="F2266">
        <v>100</v>
      </c>
      <c r="G2266" s="6">
        <v>3600</v>
      </c>
      <c r="H2266" s="3">
        <v>73.33</v>
      </c>
    </row>
    <row r="2267" spans="2:8" x14ac:dyDescent="0.25">
      <c r="B2267" t="s">
        <v>8</v>
      </c>
      <c r="C2267" t="s">
        <v>4328</v>
      </c>
      <c r="D2267" t="s">
        <v>24</v>
      </c>
      <c r="E2267" t="s">
        <v>550</v>
      </c>
      <c r="F2267" t="s">
        <v>4479</v>
      </c>
      <c r="G2267" s="6">
        <v>3566</v>
      </c>
      <c r="H2267" s="3">
        <v>713.2</v>
      </c>
    </row>
    <row r="2268" spans="2:8" x14ac:dyDescent="0.25">
      <c r="B2268" t="s">
        <v>8</v>
      </c>
      <c r="C2268" t="s">
        <v>1514</v>
      </c>
      <c r="D2268" t="s">
        <v>18</v>
      </c>
      <c r="E2268" t="s">
        <v>1515</v>
      </c>
      <c r="F2268" t="s">
        <v>4479</v>
      </c>
      <c r="G2268" s="6">
        <v>3556.93</v>
      </c>
      <c r="H2268" s="3">
        <v>76.224999999999994</v>
      </c>
    </row>
    <row r="2269" spans="2:8" x14ac:dyDescent="0.25">
      <c r="B2269" t="s">
        <v>8</v>
      </c>
      <c r="C2269" t="s">
        <v>4662</v>
      </c>
      <c r="D2269" t="s">
        <v>33</v>
      </c>
      <c r="E2269" t="s">
        <v>4661</v>
      </c>
      <c r="F2269" t="s">
        <v>4479</v>
      </c>
      <c r="G2269" s="6">
        <v>3540</v>
      </c>
      <c r="H2269" s="3">
        <v>44.25</v>
      </c>
    </row>
    <row r="2270" spans="2:8" x14ac:dyDescent="0.25">
      <c r="B2270" t="s">
        <v>8</v>
      </c>
      <c r="C2270" t="s">
        <v>4329</v>
      </c>
      <c r="D2270" t="s">
        <v>17</v>
      </c>
      <c r="E2270" t="s">
        <v>4330</v>
      </c>
      <c r="F2270">
        <v>100</v>
      </c>
      <c r="G2270" s="6">
        <v>3500</v>
      </c>
      <c r="H2270" s="3">
        <v>97.41</v>
      </c>
    </row>
    <row r="2271" spans="2:8" x14ac:dyDescent="0.25">
      <c r="B2271" t="s">
        <v>8</v>
      </c>
      <c r="C2271" t="s">
        <v>3318</v>
      </c>
      <c r="D2271" t="s">
        <v>33</v>
      </c>
      <c r="E2271" t="s">
        <v>529</v>
      </c>
      <c r="F2271">
        <v>100</v>
      </c>
      <c r="G2271" s="6">
        <v>3500</v>
      </c>
      <c r="H2271" s="3">
        <v>90.4</v>
      </c>
    </row>
    <row r="2272" spans="2:8" x14ac:dyDescent="0.25">
      <c r="B2272" t="s">
        <v>8</v>
      </c>
      <c r="C2272" t="s">
        <v>4897</v>
      </c>
      <c r="D2272" t="s">
        <v>18</v>
      </c>
      <c r="E2272" t="s">
        <v>4898</v>
      </c>
      <c r="F2272">
        <v>100</v>
      </c>
      <c r="G2272" s="6">
        <v>3500</v>
      </c>
      <c r="H2272" s="3">
        <v>100.06</v>
      </c>
    </row>
    <row r="2273" spans="2:8" x14ac:dyDescent="0.25">
      <c r="B2273" t="s">
        <v>8</v>
      </c>
      <c r="C2273" t="s">
        <v>3734</v>
      </c>
      <c r="D2273" t="s">
        <v>33</v>
      </c>
      <c r="E2273" t="s">
        <v>3733</v>
      </c>
      <c r="F2273">
        <v>100</v>
      </c>
      <c r="G2273" s="6">
        <v>3500</v>
      </c>
      <c r="H2273" s="3">
        <v>97.528571428571425</v>
      </c>
    </row>
    <row r="2274" spans="2:8" x14ac:dyDescent="0.25">
      <c r="B2274" t="s">
        <v>8</v>
      </c>
      <c r="C2274" t="s">
        <v>4331</v>
      </c>
      <c r="D2274" t="s">
        <v>18</v>
      </c>
      <c r="E2274" t="s">
        <v>810</v>
      </c>
      <c r="F2274">
        <v>100</v>
      </c>
      <c r="G2274" s="6">
        <v>3500</v>
      </c>
      <c r="H2274" s="3">
        <v>105.32</v>
      </c>
    </row>
    <row r="2275" spans="2:8" x14ac:dyDescent="0.25">
      <c r="B2275" t="s">
        <v>8</v>
      </c>
      <c r="C2275" t="s">
        <v>4493</v>
      </c>
      <c r="D2275" t="s">
        <v>18</v>
      </c>
      <c r="E2275" t="s">
        <v>529</v>
      </c>
      <c r="F2275" t="s">
        <v>4479</v>
      </c>
      <c r="G2275" s="6">
        <v>3413.6</v>
      </c>
      <c r="H2275" s="3">
        <v>85.34</v>
      </c>
    </row>
    <row r="2276" spans="2:8" x14ac:dyDescent="0.25">
      <c r="B2276" t="s">
        <v>8</v>
      </c>
      <c r="C2276" t="s">
        <v>317</v>
      </c>
      <c r="D2276" t="s">
        <v>18</v>
      </c>
      <c r="E2276" t="s">
        <v>318</v>
      </c>
      <c r="F2276" t="s">
        <v>4479</v>
      </c>
      <c r="G2276" s="6">
        <v>3403.25</v>
      </c>
      <c r="H2276" s="3">
        <v>96.825000000000003</v>
      </c>
    </row>
    <row r="2277" spans="2:8" x14ac:dyDescent="0.25">
      <c r="B2277" t="s">
        <v>8</v>
      </c>
      <c r="C2277" t="s">
        <v>4673</v>
      </c>
      <c r="D2277" t="s">
        <v>24</v>
      </c>
      <c r="E2277" t="s">
        <v>606</v>
      </c>
      <c r="F2277">
        <v>850</v>
      </c>
      <c r="G2277" s="6">
        <v>3400</v>
      </c>
      <c r="H2277" s="3">
        <v>806.62</v>
      </c>
    </row>
    <row r="2278" spans="2:8" x14ac:dyDescent="0.25">
      <c r="B2278" t="s">
        <v>8</v>
      </c>
      <c r="C2278" t="s">
        <v>2569</v>
      </c>
      <c r="D2278" t="s">
        <v>26</v>
      </c>
      <c r="E2278" t="s">
        <v>607</v>
      </c>
      <c r="F2278" t="s">
        <v>4479</v>
      </c>
      <c r="G2278" s="6">
        <v>3372.72</v>
      </c>
      <c r="H2278" s="3">
        <v>1124.24</v>
      </c>
    </row>
    <row r="2279" spans="2:8" x14ac:dyDescent="0.25">
      <c r="B2279" t="s">
        <v>8</v>
      </c>
      <c r="C2279" t="s">
        <v>2550</v>
      </c>
      <c r="D2279" t="s">
        <v>33</v>
      </c>
      <c r="E2279" t="s">
        <v>1691</v>
      </c>
      <c r="F2279" t="s">
        <v>4479</v>
      </c>
      <c r="G2279" s="6">
        <v>3370.5</v>
      </c>
      <c r="H2279" s="3">
        <v>96.3</v>
      </c>
    </row>
    <row r="2280" spans="2:8" x14ac:dyDescent="0.25">
      <c r="B2280" t="s">
        <v>8</v>
      </c>
      <c r="C2280" t="s">
        <v>4332</v>
      </c>
      <c r="D2280" t="s">
        <v>45</v>
      </c>
      <c r="E2280" t="s">
        <v>4333</v>
      </c>
      <c r="F2280" t="s">
        <v>4479</v>
      </c>
      <c r="G2280" s="6">
        <v>3340.5</v>
      </c>
      <c r="H2280" s="3">
        <v>66.81</v>
      </c>
    </row>
    <row r="2281" spans="2:8" x14ac:dyDescent="0.25">
      <c r="B2281" t="s">
        <v>8</v>
      </c>
      <c r="C2281" t="s">
        <v>3274</v>
      </c>
      <c r="D2281" t="s">
        <v>17</v>
      </c>
      <c r="E2281" t="s">
        <v>3275</v>
      </c>
      <c r="F2281">
        <v>100</v>
      </c>
      <c r="G2281" s="6">
        <v>3300</v>
      </c>
      <c r="H2281" s="3">
        <v>90.64</v>
      </c>
    </row>
    <row r="2282" spans="2:8" x14ac:dyDescent="0.25">
      <c r="B2282" t="s">
        <v>8</v>
      </c>
      <c r="C2282" t="s">
        <v>1606</v>
      </c>
      <c r="D2282" t="s">
        <v>33</v>
      </c>
      <c r="E2282" t="s">
        <v>1607</v>
      </c>
      <c r="F2282" t="s">
        <v>4479</v>
      </c>
      <c r="G2282" s="6">
        <v>3296.25</v>
      </c>
      <c r="H2282" s="3">
        <v>43.95</v>
      </c>
    </row>
    <row r="2283" spans="2:8" x14ac:dyDescent="0.25">
      <c r="B2283" t="s">
        <v>8</v>
      </c>
      <c r="C2283" t="s">
        <v>4899</v>
      </c>
      <c r="D2283" t="s">
        <v>18</v>
      </c>
      <c r="E2283" t="s">
        <v>4900</v>
      </c>
      <c r="F2283" t="s">
        <v>4479</v>
      </c>
      <c r="G2283" s="6">
        <v>3239.64</v>
      </c>
      <c r="H2283" s="3">
        <v>89.99</v>
      </c>
    </row>
    <row r="2284" spans="2:8" x14ac:dyDescent="0.25">
      <c r="B2284" t="s">
        <v>8</v>
      </c>
      <c r="C2284" t="s">
        <v>4334</v>
      </c>
      <c r="D2284" t="s">
        <v>18</v>
      </c>
      <c r="E2284" t="s">
        <v>4087</v>
      </c>
      <c r="F2284" t="s">
        <v>4479</v>
      </c>
      <c r="G2284" s="6">
        <v>3239.2</v>
      </c>
      <c r="H2284" s="3">
        <v>80.97999999999999</v>
      </c>
    </row>
    <row r="2285" spans="2:8" x14ac:dyDescent="0.25">
      <c r="B2285" t="s">
        <v>8</v>
      </c>
      <c r="C2285" t="s">
        <v>4335</v>
      </c>
      <c r="D2285" t="s">
        <v>18</v>
      </c>
      <c r="E2285" t="s">
        <v>1067</v>
      </c>
      <c r="F2285" t="s">
        <v>4479</v>
      </c>
      <c r="G2285" s="6">
        <v>3230.3</v>
      </c>
      <c r="H2285" s="3">
        <v>64.259999999999991</v>
      </c>
    </row>
    <row r="2286" spans="2:8" x14ac:dyDescent="0.25">
      <c r="B2286" t="s">
        <v>8</v>
      </c>
      <c r="C2286" t="s">
        <v>3756</v>
      </c>
      <c r="D2286" t="s">
        <v>18</v>
      </c>
      <c r="E2286" t="s">
        <v>3755</v>
      </c>
      <c r="F2286" t="s">
        <v>4479</v>
      </c>
      <c r="G2286" s="6">
        <v>3210.34</v>
      </c>
      <c r="H2286" s="3">
        <v>78.300975609756108</v>
      </c>
    </row>
    <row r="2287" spans="2:8" x14ac:dyDescent="0.25">
      <c r="B2287" t="s">
        <v>8</v>
      </c>
      <c r="C2287" t="s">
        <v>2401</v>
      </c>
      <c r="D2287" t="s">
        <v>33</v>
      </c>
      <c r="E2287" t="s">
        <v>26</v>
      </c>
      <c r="F2287">
        <v>100</v>
      </c>
      <c r="G2287" s="6">
        <v>3200</v>
      </c>
      <c r="H2287" s="3">
        <v>100.75</v>
      </c>
    </row>
    <row r="2288" spans="2:8" x14ac:dyDescent="0.25">
      <c r="B2288" t="s">
        <v>8</v>
      </c>
      <c r="C2288" t="s">
        <v>3487</v>
      </c>
      <c r="D2288" t="s">
        <v>18</v>
      </c>
      <c r="E2288" t="s">
        <v>190</v>
      </c>
      <c r="F2288" t="s">
        <v>4479</v>
      </c>
      <c r="G2288" s="6">
        <v>3171.3</v>
      </c>
      <c r="H2288" s="3">
        <v>317.13</v>
      </c>
    </row>
    <row r="2289" spans="2:8" x14ac:dyDescent="0.25">
      <c r="B2289" t="s">
        <v>8</v>
      </c>
      <c r="C2289" t="s">
        <v>1494</v>
      </c>
      <c r="D2289" t="s">
        <v>18</v>
      </c>
      <c r="E2289" t="s">
        <v>1495</v>
      </c>
      <c r="F2289" t="s">
        <v>4479</v>
      </c>
      <c r="G2289" s="6">
        <v>3142.5</v>
      </c>
      <c r="H2289" s="3">
        <v>31.425000000000001</v>
      </c>
    </row>
    <row r="2290" spans="2:8" x14ac:dyDescent="0.25">
      <c r="B2290" t="s">
        <v>8</v>
      </c>
      <c r="C2290" t="s">
        <v>3278</v>
      </c>
      <c r="D2290" t="s">
        <v>18</v>
      </c>
      <c r="E2290" t="s">
        <v>3279</v>
      </c>
      <c r="F2290" t="s">
        <v>4479</v>
      </c>
      <c r="G2290" s="6">
        <v>3061.5</v>
      </c>
      <c r="H2290" s="3">
        <v>102.05</v>
      </c>
    </row>
    <row r="2291" spans="2:8" x14ac:dyDescent="0.25">
      <c r="B2291" t="s">
        <v>8</v>
      </c>
      <c r="C2291" t="s">
        <v>4901</v>
      </c>
      <c r="D2291" t="s">
        <v>24</v>
      </c>
      <c r="E2291" t="s">
        <v>4902</v>
      </c>
      <c r="F2291" t="s">
        <v>4479</v>
      </c>
      <c r="G2291" s="6">
        <v>3036.12</v>
      </c>
      <c r="H2291" s="3">
        <v>759.03</v>
      </c>
    </row>
    <row r="2292" spans="2:8" x14ac:dyDescent="0.25">
      <c r="B2292" t="s">
        <v>8</v>
      </c>
      <c r="C2292" t="s">
        <v>2381</v>
      </c>
      <c r="D2292" t="s">
        <v>33</v>
      </c>
      <c r="E2292" t="s">
        <v>2382</v>
      </c>
      <c r="F2292" t="s">
        <v>4479</v>
      </c>
      <c r="G2292" s="6">
        <v>3009</v>
      </c>
      <c r="H2292" s="3">
        <v>100.3</v>
      </c>
    </row>
    <row r="2293" spans="2:8" x14ac:dyDescent="0.25">
      <c r="B2293" t="s">
        <v>8</v>
      </c>
      <c r="C2293" t="s">
        <v>657</v>
      </c>
      <c r="D2293" t="s">
        <v>33</v>
      </c>
      <c r="E2293" t="s">
        <v>658</v>
      </c>
      <c r="F2293">
        <v>100</v>
      </c>
      <c r="G2293" s="6">
        <v>3000</v>
      </c>
      <c r="H2293" s="3">
        <v>91.3</v>
      </c>
    </row>
    <row r="2294" spans="2:8" x14ac:dyDescent="0.25">
      <c r="B2294" t="s">
        <v>8</v>
      </c>
      <c r="C2294" t="s">
        <v>3284</v>
      </c>
      <c r="D2294" t="s">
        <v>33</v>
      </c>
      <c r="F2294">
        <v>100</v>
      </c>
      <c r="G2294" s="6">
        <v>3000</v>
      </c>
      <c r="H2294" s="3">
        <v>103.8</v>
      </c>
    </row>
    <row r="2295" spans="2:8" x14ac:dyDescent="0.25">
      <c r="B2295" t="s">
        <v>8</v>
      </c>
      <c r="C2295" t="s">
        <v>1485</v>
      </c>
      <c r="D2295" t="s">
        <v>18</v>
      </c>
      <c r="E2295" t="s">
        <v>756</v>
      </c>
      <c r="F2295">
        <v>100</v>
      </c>
      <c r="G2295" s="6">
        <v>3000</v>
      </c>
      <c r="H2295" s="3">
        <v>93.31</v>
      </c>
    </row>
    <row r="2296" spans="2:8" x14ac:dyDescent="0.25">
      <c r="B2296" t="s">
        <v>8</v>
      </c>
      <c r="C2296" t="s">
        <v>3715</v>
      </c>
      <c r="D2296" t="s">
        <v>24</v>
      </c>
      <c r="E2296" t="s">
        <v>1249</v>
      </c>
      <c r="F2296">
        <v>1000</v>
      </c>
      <c r="G2296" s="6">
        <v>3000</v>
      </c>
      <c r="H2296" s="3">
        <v>965.21999999999991</v>
      </c>
    </row>
    <row r="2297" spans="2:8" x14ac:dyDescent="0.25">
      <c r="B2297" t="s">
        <v>8</v>
      </c>
      <c r="C2297" t="s">
        <v>2641</v>
      </c>
      <c r="D2297" t="s">
        <v>17</v>
      </c>
      <c r="E2297" t="s">
        <v>2640</v>
      </c>
      <c r="F2297">
        <v>100</v>
      </c>
      <c r="G2297" s="6">
        <v>3000</v>
      </c>
      <c r="H2297" s="3">
        <v>85.396666666666675</v>
      </c>
    </row>
    <row r="2298" spans="2:8" x14ac:dyDescent="0.25">
      <c r="B2298" t="s">
        <v>8</v>
      </c>
      <c r="C2298" t="s">
        <v>2773</v>
      </c>
      <c r="D2298" t="s">
        <v>17</v>
      </c>
      <c r="E2298" t="s">
        <v>74</v>
      </c>
      <c r="F2298">
        <v>1000</v>
      </c>
      <c r="G2298" s="6">
        <v>3000</v>
      </c>
      <c r="H2298" s="3">
        <v>1002.135</v>
      </c>
    </row>
    <row r="2299" spans="2:8" x14ac:dyDescent="0.25">
      <c r="B2299" t="s">
        <v>8</v>
      </c>
      <c r="C2299" t="s">
        <v>3293</v>
      </c>
      <c r="D2299" t="s">
        <v>25</v>
      </c>
      <c r="E2299" t="s">
        <v>3294</v>
      </c>
      <c r="F2299">
        <v>1000</v>
      </c>
      <c r="G2299" s="6">
        <v>3000</v>
      </c>
      <c r="H2299" s="3">
        <v>968.34</v>
      </c>
    </row>
    <row r="2300" spans="2:8" x14ac:dyDescent="0.25">
      <c r="B2300" t="s">
        <v>8</v>
      </c>
      <c r="C2300" t="s">
        <v>2598</v>
      </c>
      <c r="D2300" t="s">
        <v>33</v>
      </c>
      <c r="E2300" t="s">
        <v>2597</v>
      </c>
      <c r="F2300">
        <v>1000</v>
      </c>
      <c r="G2300" s="6">
        <v>3000</v>
      </c>
      <c r="H2300" s="3">
        <v>829</v>
      </c>
    </row>
    <row r="2301" spans="2:8" x14ac:dyDescent="0.25">
      <c r="B2301" t="s">
        <v>8</v>
      </c>
      <c r="C2301" t="s">
        <v>4497</v>
      </c>
      <c r="D2301" t="s">
        <v>24</v>
      </c>
      <c r="E2301" t="s">
        <v>243</v>
      </c>
      <c r="F2301">
        <v>1000</v>
      </c>
      <c r="G2301" s="6">
        <v>3000</v>
      </c>
      <c r="H2301" s="3">
        <v>306.01</v>
      </c>
    </row>
    <row r="2302" spans="2:8" x14ac:dyDescent="0.25">
      <c r="B2302" t="s">
        <v>8</v>
      </c>
      <c r="C2302" t="s">
        <v>4903</v>
      </c>
      <c r="D2302" t="s">
        <v>45</v>
      </c>
      <c r="E2302" t="s">
        <v>4904</v>
      </c>
      <c r="F2302">
        <v>100</v>
      </c>
      <c r="G2302" s="6">
        <v>3000</v>
      </c>
      <c r="H2302" s="3">
        <v>58.269999999999996</v>
      </c>
    </row>
    <row r="2303" spans="2:8" x14ac:dyDescent="0.25">
      <c r="B2303" t="s">
        <v>8</v>
      </c>
      <c r="C2303" t="s">
        <v>963</v>
      </c>
      <c r="D2303" t="s">
        <v>36</v>
      </c>
      <c r="E2303" t="s">
        <v>502</v>
      </c>
      <c r="F2303">
        <v>1000</v>
      </c>
      <c r="G2303" s="6">
        <v>3000</v>
      </c>
      <c r="H2303" s="3">
        <v>1005.1800000000001</v>
      </c>
    </row>
    <row r="2304" spans="2:8" x14ac:dyDescent="0.25">
      <c r="B2304" t="s">
        <v>8</v>
      </c>
      <c r="C2304" t="s">
        <v>1250</v>
      </c>
      <c r="D2304" t="s">
        <v>17</v>
      </c>
      <c r="E2304" t="s">
        <v>401</v>
      </c>
      <c r="F2304">
        <v>1000</v>
      </c>
      <c r="G2304" s="6">
        <v>3000</v>
      </c>
      <c r="H2304" s="3">
        <v>954.96</v>
      </c>
    </row>
    <row r="2305" spans="2:8" x14ac:dyDescent="0.25">
      <c r="B2305" t="s">
        <v>8</v>
      </c>
      <c r="C2305" t="s">
        <v>4352</v>
      </c>
      <c r="D2305" t="s">
        <v>30</v>
      </c>
      <c r="E2305" t="s">
        <v>794</v>
      </c>
      <c r="F2305">
        <v>1000</v>
      </c>
      <c r="G2305" s="6">
        <v>3000</v>
      </c>
      <c r="H2305" s="3">
        <v>821.62</v>
      </c>
    </row>
    <row r="2306" spans="2:8" x14ac:dyDescent="0.25">
      <c r="B2306" t="s">
        <v>8</v>
      </c>
      <c r="C2306" t="s">
        <v>3285</v>
      </c>
      <c r="D2306" t="s">
        <v>17</v>
      </c>
      <c r="E2306" t="s">
        <v>3286</v>
      </c>
      <c r="F2306">
        <v>1000</v>
      </c>
      <c r="G2306" s="6">
        <v>3000</v>
      </c>
      <c r="H2306" s="3">
        <v>990.17333333333329</v>
      </c>
    </row>
    <row r="2307" spans="2:8" x14ac:dyDescent="0.25">
      <c r="B2307" t="s">
        <v>8</v>
      </c>
      <c r="C2307" t="s">
        <v>2885</v>
      </c>
      <c r="D2307" t="s">
        <v>23</v>
      </c>
      <c r="E2307" t="s">
        <v>2884</v>
      </c>
      <c r="F2307">
        <v>1000</v>
      </c>
      <c r="G2307" s="6">
        <v>3000</v>
      </c>
      <c r="H2307" s="3">
        <v>1004.5500000000001</v>
      </c>
    </row>
    <row r="2308" spans="2:8" x14ac:dyDescent="0.25">
      <c r="B2308" t="s">
        <v>8</v>
      </c>
      <c r="C2308" t="s">
        <v>3281</v>
      </c>
      <c r="D2308" t="s">
        <v>23</v>
      </c>
      <c r="E2308" t="s">
        <v>3282</v>
      </c>
      <c r="F2308">
        <v>1000</v>
      </c>
      <c r="G2308" s="6">
        <v>3000</v>
      </c>
      <c r="H2308" s="3">
        <v>928.05000000000007</v>
      </c>
    </row>
    <row r="2309" spans="2:8" x14ac:dyDescent="0.25">
      <c r="B2309" t="s">
        <v>8</v>
      </c>
      <c r="C2309" t="s">
        <v>4336</v>
      </c>
      <c r="D2309" t="s">
        <v>45</v>
      </c>
      <c r="E2309" t="s">
        <v>4337</v>
      </c>
      <c r="F2309">
        <v>1000</v>
      </c>
      <c r="G2309" s="6">
        <v>3000</v>
      </c>
      <c r="H2309" s="3">
        <v>893.28000000000009</v>
      </c>
    </row>
    <row r="2310" spans="2:8" x14ac:dyDescent="0.25">
      <c r="B2310" t="s">
        <v>8</v>
      </c>
      <c r="C2310" t="s">
        <v>3778</v>
      </c>
      <c r="D2310" t="s">
        <v>24</v>
      </c>
      <c r="E2310" t="s">
        <v>3777</v>
      </c>
      <c r="F2310">
        <v>1000</v>
      </c>
      <c r="G2310" s="6">
        <v>3000</v>
      </c>
      <c r="H2310" s="3">
        <v>954.5</v>
      </c>
    </row>
    <row r="2311" spans="2:8" x14ac:dyDescent="0.25">
      <c r="B2311" t="s">
        <v>8</v>
      </c>
      <c r="C2311" t="s">
        <v>4611</v>
      </c>
      <c r="D2311" t="s">
        <v>20</v>
      </c>
      <c r="E2311" t="s">
        <v>3116</v>
      </c>
      <c r="F2311">
        <v>1000</v>
      </c>
      <c r="G2311" s="6">
        <v>3000</v>
      </c>
      <c r="H2311" s="3">
        <v>998.03000000000009</v>
      </c>
    </row>
    <row r="2312" spans="2:8" x14ac:dyDescent="0.25">
      <c r="B2312" t="s">
        <v>8</v>
      </c>
      <c r="C2312" t="s">
        <v>4348</v>
      </c>
      <c r="D2312" t="s">
        <v>45</v>
      </c>
      <c r="E2312" t="s">
        <v>4349</v>
      </c>
      <c r="F2312">
        <v>100</v>
      </c>
      <c r="G2312" s="6">
        <v>3000</v>
      </c>
      <c r="H2312" s="3">
        <v>81.460000000000008</v>
      </c>
    </row>
    <row r="2313" spans="2:8" x14ac:dyDescent="0.25">
      <c r="B2313" t="s">
        <v>8</v>
      </c>
      <c r="C2313" t="s">
        <v>4342</v>
      </c>
      <c r="D2313" t="s">
        <v>31</v>
      </c>
      <c r="E2313" t="s">
        <v>4343</v>
      </c>
      <c r="F2313">
        <v>1000</v>
      </c>
      <c r="G2313" s="6">
        <v>3000</v>
      </c>
      <c r="H2313" s="3">
        <v>882.7399999999999</v>
      </c>
    </row>
    <row r="2314" spans="2:8" x14ac:dyDescent="0.25">
      <c r="B2314" t="s">
        <v>8</v>
      </c>
      <c r="C2314" t="s">
        <v>4344</v>
      </c>
      <c r="D2314" t="s">
        <v>24</v>
      </c>
      <c r="E2314" t="s">
        <v>4345</v>
      </c>
      <c r="F2314">
        <v>1000</v>
      </c>
      <c r="G2314" s="6">
        <v>3000</v>
      </c>
      <c r="H2314" s="3">
        <v>750.61</v>
      </c>
    </row>
    <row r="2315" spans="2:8" x14ac:dyDescent="0.25">
      <c r="B2315" t="s">
        <v>8</v>
      </c>
      <c r="C2315" t="s">
        <v>3714</v>
      </c>
      <c r="D2315" t="s">
        <v>30</v>
      </c>
      <c r="E2315" t="s">
        <v>3130</v>
      </c>
      <c r="F2315">
        <v>1000</v>
      </c>
      <c r="G2315" s="6">
        <v>3000</v>
      </c>
      <c r="H2315" s="3">
        <v>739.79</v>
      </c>
    </row>
    <row r="2316" spans="2:8" x14ac:dyDescent="0.25">
      <c r="B2316" t="s">
        <v>8</v>
      </c>
      <c r="C2316" t="s">
        <v>3280</v>
      </c>
      <c r="D2316" t="s">
        <v>20</v>
      </c>
      <c r="E2316" t="s">
        <v>904</v>
      </c>
      <c r="F2316">
        <v>1000</v>
      </c>
      <c r="G2316" s="6">
        <v>3000</v>
      </c>
      <c r="H2316" s="3">
        <v>972.15</v>
      </c>
    </row>
    <row r="2317" spans="2:8" x14ac:dyDescent="0.25">
      <c r="B2317" t="s">
        <v>8</v>
      </c>
      <c r="C2317" t="s">
        <v>3283</v>
      </c>
      <c r="D2317" t="s">
        <v>33</v>
      </c>
      <c r="E2317" t="s">
        <v>855</v>
      </c>
      <c r="F2317">
        <v>1000</v>
      </c>
      <c r="G2317" s="6">
        <v>3000</v>
      </c>
      <c r="H2317" s="3">
        <v>915</v>
      </c>
    </row>
    <row r="2318" spans="2:8" x14ac:dyDescent="0.25">
      <c r="B2318" t="s">
        <v>8</v>
      </c>
      <c r="C2318" t="s">
        <v>2551</v>
      </c>
      <c r="D2318" t="s">
        <v>18</v>
      </c>
      <c r="E2318" t="s">
        <v>1691</v>
      </c>
      <c r="F2318">
        <v>100</v>
      </c>
      <c r="G2318" s="6">
        <v>3000</v>
      </c>
      <c r="H2318" s="3">
        <v>84.55</v>
      </c>
    </row>
    <row r="2319" spans="2:8" x14ac:dyDescent="0.25">
      <c r="B2319" t="s">
        <v>8</v>
      </c>
      <c r="C2319" t="s">
        <v>4905</v>
      </c>
      <c r="D2319" t="s">
        <v>26</v>
      </c>
      <c r="E2319" t="s">
        <v>4906</v>
      </c>
      <c r="F2319">
        <v>1000</v>
      </c>
      <c r="G2319" s="6">
        <v>3000</v>
      </c>
      <c r="H2319" s="3">
        <v>1004.07</v>
      </c>
    </row>
    <row r="2320" spans="2:8" x14ac:dyDescent="0.25">
      <c r="B2320" t="s">
        <v>8</v>
      </c>
      <c r="C2320" t="s">
        <v>1694</v>
      </c>
      <c r="D2320" t="s">
        <v>17</v>
      </c>
      <c r="E2320" t="s">
        <v>990</v>
      </c>
      <c r="F2320">
        <v>100</v>
      </c>
      <c r="G2320" s="6">
        <v>3000</v>
      </c>
      <c r="H2320" s="3">
        <v>57.025000000000006</v>
      </c>
    </row>
    <row r="2321" spans="2:8" x14ac:dyDescent="0.25">
      <c r="B2321" t="s">
        <v>8</v>
      </c>
      <c r="C2321" t="s">
        <v>4907</v>
      </c>
      <c r="D2321" t="s">
        <v>17</v>
      </c>
      <c r="E2321" t="s">
        <v>994</v>
      </c>
      <c r="F2321">
        <v>1000</v>
      </c>
      <c r="G2321" s="6">
        <v>3000</v>
      </c>
      <c r="H2321" s="3">
        <v>662.14</v>
      </c>
    </row>
    <row r="2322" spans="2:8" x14ac:dyDescent="0.25">
      <c r="B2322" t="s">
        <v>8</v>
      </c>
      <c r="C2322" t="s">
        <v>4908</v>
      </c>
      <c r="D2322" t="s">
        <v>24</v>
      </c>
      <c r="E2322" t="s">
        <v>4341</v>
      </c>
      <c r="F2322">
        <v>1000</v>
      </c>
      <c r="G2322" s="6">
        <v>3000</v>
      </c>
      <c r="H2322" s="3">
        <v>674.56000000000006</v>
      </c>
    </row>
    <row r="2323" spans="2:8" x14ac:dyDescent="0.25">
      <c r="B2323" t="s">
        <v>8</v>
      </c>
      <c r="C2323" t="s">
        <v>3291</v>
      </c>
      <c r="D2323" t="s">
        <v>33</v>
      </c>
      <c r="E2323" t="s">
        <v>3292</v>
      </c>
      <c r="F2323">
        <v>100</v>
      </c>
      <c r="G2323" s="6">
        <v>3000</v>
      </c>
      <c r="H2323" s="3">
        <v>85</v>
      </c>
    </row>
    <row r="2324" spans="2:8" x14ac:dyDescent="0.25">
      <c r="B2324" t="s">
        <v>8</v>
      </c>
      <c r="C2324" t="s">
        <v>4480</v>
      </c>
      <c r="D2324" t="s">
        <v>17</v>
      </c>
      <c r="E2324" t="s">
        <v>170</v>
      </c>
      <c r="F2324">
        <v>100</v>
      </c>
      <c r="G2324" s="6">
        <v>3000</v>
      </c>
      <c r="H2324" s="3">
        <v>102.77</v>
      </c>
    </row>
    <row r="2325" spans="2:8" x14ac:dyDescent="0.25">
      <c r="B2325" t="s">
        <v>8</v>
      </c>
      <c r="C2325" t="s">
        <v>2388</v>
      </c>
      <c r="D2325" t="s">
        <v>18</v>
      </c>
      <c r="E2325" t="s">
        <v>1165</v>
      </c>
      <c r="F2325">
        <v>100</v>
      </c>
      <c r="G2325" s="6">
        <v>3000</v>
      </c>
      <c r="H2325" s="3">
        <v>87.1</v>
      </c>
    </row>
    <row r="2326" spans="2:8" x14ac:dyDescent="0.25">
      <c r="B2326" t="s">
        <v>8</v>
      </c>
      <c r="C2326" t="s">
        <v>1756</v>
      </c>
      <c r="D2326" t="s">
        <v>24</v>
      </c>
      <c r="E2326" t="s">
        <v>1580</v>
      </c>
      <c r="F2326">
        <v>1000</v>
      </c>
      <c r="G2326" s="6">
        <v>3000</v>
      </c>
      <c r="H2326" s="3">
        <v>934.71500000000003</v>
      </c>
    </row>
    <row r="2327" spans="2:8" x14ac:dyDescent="0.25">
      <c r="B2327" t="s">
        <v>8</v>
      </c>
      <c r="C2327" t="s">
        <v>4338</v>
      </c>
      <c r="D2327" t="s">
        <v>25</v>
      </c>
      <c r="E2327" t="s">
        <v>4339</v>
      </c>
      <c r="F2327">
        <v>1000</v>
      </c>
      <c r="G2327" s="6">
        <v>3000</v>
      </c>
      <c r="H2327" s="3">
        <v>1003.3299999999999</v>
      </c>
    </row>
    <row r="2328" spans="2:8" x14ac:dyDescent="0.25">
      <c r="B2328" t="s">
        <v>8</v>
      </c>
      <c r="C2328" t="s">
        <v>3668</v>
      </c>
      <c r="D2328" t="s">
        <v>18</v>
      </c>
      <c r="E2328" t="s">
        <v>3667</v>
      </c>
      <c r="F2328">
        <v>100</v>
      </c>
      <c r="G2328" s="6">
        <v>3000</v>
      </c>
      <c r="H2328" s="3">
        <v>68.739999999999995</v>
      </c>
    </row>
    <row r="2329" spans="2:8" x14ac:dyDescent="0.25">
      <c r="B2329" t="s">
        <v>8</v>
      </c>
      <c r="C2329" t="s">
        <v>2487</v>
      </c>
      <c r="D2329" t="s">
        <v>45</v>
      </c>
      <c r="E2329" t="s">
        <v>706</v>
      </c>
      <c r="F2329">
        <v>1000</v>
      </c>
      <c r="G2329" s="6">
        <v>3000</v>
      </c>
      <c r="H2329" s="3">
        <v>997.44999999999993</v>
      </c>
    </row>
    <row r="2330" spans="2:8" x14ac:dyDescent="0.25">
      <c r="B2330" t="s">
        <v>8</v>
      </c>
      <c r="C2330" t="s">
        <v>1677</v>
      </c>
      <c r="D2330" t="s">
        <v>24</v>
      </c>
      <c r="E2330" t="s">
        <v>552</v>
      </c>
      <c r="F2330">
        <v>1000</v>
      </c>
      <c r="G2330" s="6">
        <v>3000</v>
      </c>
      <c r="H2330" s="3">
        <v>976.04</v>
      </c>
    </row>
    <row r="2331" spans="2:8" x14ac:dyDescent="0.25">
      <c r="B2331" t="s">
        <v>8</v>
      </c>
      <c r="C2331" t="s">
        <v>2384</v>
      </c>
      <c r="D2331" t="s">
        <v>18</v>
      </c>
      <c r="E2331" t="s">
        <v>2385</v>
      </c>
      <c r="F2331">
        <v>100</v>
      </c>
      <c r="G2331" s="6">
        <v>3000</v>
      </c>
      <c r="H2331" s="3">
        <v>77.7</v>
      </c>
    </row>
    <row r="2332" spans="2:8" x14ac:dyDescent="0.25">
      <c r="B2332" t="s">
        <v>8</v>
      </c>
      <c r="C2332" t="s">
        <v>1627</v>
      </c>
      <c r="D2332" t="s">
        <v>18</v>
      </c>
      <c r="E2332" t="s">
        <v>1628</v>
      </c>
      <c r="F2332">
        <v>100</v>
      </c>
      <c r="G2332" s="6">
        <v>3000</v>
      </c>
      <c r="H2332" s="3">
        <v>81.289999999999992</v>
      </c>
    </row>
    <row r="2333" spans="2:8" x14ac:dyDescent="0.25">
      <c r="B2333" t="s">
        <v>8</v>
      </c>
      <c r="C2333" t="s">
        <v>4350</v>
      </c>
      <c r="D2333" t="s">
        <v>25</v>
      </c>
      <c r="E2333" t="s">
        <v>4351</v>
      </c>
      <c r="F2333">
        <v>1000</v>
      </c>
      <c r="G2333" s="6">
        <v>3000</v>
      </c>
      <c r="H2333" s="3">
        <v>982.03000000000009</v>
      </c>
    </row>
    <row r="2334" spans="2:8" x14ac:dyDescent="0.25">
      <c r="B2334" t="s">
        <v>8</v>
      </c>
      <c r="C2334" t="s">
        <v>3684</v>
      </c>
      <c r="D2334" t="s">
        <v>18</v>
      </c>
      <c r="E2334" t="s">
        <v>3683</v>
      </c>
      <c r="F2334">
        <v>100</v>
      </c>
      <c r="G2334" s="6">
        <v>3000</v>
      </c>
      <c r="H2334" s="3">
        <v>97.7</v>
      </c>
    </row>
    <row r="2335" spans="2:8" x14ac:dyDescent="0.25">
      <c r="B2335" t="s">
        <v>8</v>
      </c>
      <c r="C2335" t="s">
        <v>4909</v>
      </c>
      <c r="D2335" t="s">
        <v>45</v>
      </c>
      <c r="E2335" t="s">
        <v>4910</v>
      </c>
      <c r="F2335">
        <v>1000</v>
      </c>
      <c r="G2335" s="6">
        <v>3000</v>
      </c>
      <c r="H2335" s="3">
        <v>597.16999999999996</v>
      </c>
    </row>
    <row r="2336" spans="2:8" x14ac:dyDescent="0.25">
      <c r="B2336" t="s">
        <v>8</v>
      </c>
      <c r="C2336" t="s">
        <v>3477</v>
      </c>
      <c r="D2336" t="s">
        <v>46</v>
      </c>
      <c r="E2336" t="s">
        <v>3476</v>
      </c>
      <c r="F2336">
        <v>1000</v>
      </c>
      <c r="G2336" s="6">
        <v>3000</v>
      </c>
      <c r="H2336" s="3">
        <v>933.12</v>
      </c>
    </row>
    <row r="2337" spans="2:8" x14ac:dyDescent="0.25">
      <c r="B2337" t="s">
        <v>8</v>
      </c>
      <c r="C2337" t="s">
        <v>3639</v>
      </c>
      <c r="D2337" t="s">
        <v>18</v>
      </c>
      <c r="E2337" t="s">
        <v>3638</v>
      </c>
      <c r="F2337">
        <v>1000</v>
      </c>
      <c r="G2337" s="6">
        <v>3000</v>
      </c>
      <c r="H2337" s="3">
        <v>728.31999999999994</v>
      </c>
    </row>
    <row r="2338" spans="2:8" x14ac:dyDescent="0.25">
      <c r="B2338" t="s">
        <v>8</v>
      </c>
      <c r="C2338" t="s">
        <v>2383</v>
      </c>
      <c r="D2338" t="s">
        <v>18</v>
      </c>
      <c r="E2338" t="s">
        <v>1029</v>
      </c>
      <c r="F2338">
        <v>100</v>
      </c>
      <c r="G2338" s="6">
        <v>3000</v>
      </c>
      <c r="H2338" s="3">
        <v>90.03</v>
      </c>
    </row>
    <row r="2339" spans="2:8" x14ac:dyDescent="0.25">
      <c r="B2339" t="s">
        <v>8</v>
      </c>
      <c r="C2339" t="s">
        <v>4340</v>
      </c>
      <c r="D2339" t="s">
        <v>33</v>
      </c>
      <c r="E2339" t="s">
        <v>4341</v>
      </c>
      <c r="F2339">
        <v>100</v>
      </c>
      <c r="G2339" s="6">
        <v>3000</v>
      </c>
      <c r="H2339" s="3">
        <v>45.6</v>
      </c>
    </row>
    <row r="2340" spans="2:8" x14ac:dyDescent="0.25">
      <c r="B2340" t="s">
        <v>8</v>
      </c>
      <c r="C2340" t="s">
        <v>4758</v>
      </c>
      <c r="D2340" t="s">
        <v>31</v>
      </c>
      <c r="E2340" t="s">
        <v>4757</v>
      </c>
      <c r="F2340">
        <v>1000</v>
      </c>
      <c r="G2340" s="6">
        <v>3000</v>
      </c>
      <c r="H2340" s="3">
        <v>734.12</v>
      </c>
    </row>
    <row r="2341" spans="2:8" x14ac:dyDescent="0.25">
      <c r="B2341" t="s">
        <v>8</v>
      </c>
      <c r="C2341" t="s">
        <v>4694</v>
      </c>
      <c r="D2341" t="s">
        <v>33</v>
      </c>
      <c r="E2341" t="s">
        <v>4693</v>
      </c>
      <c r="F2341">
        <v>100</v>
      </c>
      <c r="G2341" s="6">
        <v>3000</v>
      </c>
      <c r="H2341" s="3">
        <v>16.3</v>
      </c>
    </row>
    <row r="2342" spans="2:8" x14ac:dyDescent="0.25">
      <c r="B2342" t="s">
        <v>8</v>
      </c>
      <c r="C2342" t="s">
        <v>4911</v>
      </c>
      <c r="D2342" t="s">
        <v>18</v>
      </c>
      <c r="E2342" t="s">
        <v>4912</v>
      </c>
      <c r="F2342">
        <v>100</v>
      </c>
      <c r="G2342" s="6">
        <v>3000</v>
      </c>
      <c r="H2342" s="3">
        <v>99.85</v>
      </c>
    </row>
    <row r="2343" spans="2:8" x14ac:dyDescent="0.25">
      <c r="B2343" t="s">
        <v>8</v>
      </c>
      <c r="C2343" t="s">
        <v>4346</v>
      </c>
      <c r="D2343" t="s">
        <v>25</v>
      </c>
      <c r="E2343" t="s">
        <v>4347</v>
      </c>
      <c r="F2343">
        <v>1000</v>
      </c>
      <c r="G2343" s="6">
        <v>3000</v>
      </c>
      <c r="H2343" s="3">
        <v>877.19</v>
      </c>
    </row>
    <row r="2344" spans="2:8" x14ac:dyDescent="0.25">
      <c r="B2344" t="s">
        <v>8</v>
      </c>
      <c r="C2344" t="s">
        <v>3685</v>
      </c>
      <c r="D2344" t="s">
        <v>24</v>
      </c>
      <c r="E2344" t="s">
        <v>584</v>
      </c>
      <c r="F2344">
        <v>1000</v>
      </c>
      <c r="G2344" s="6">
        <v>3000</v>
      </c>
      <c r="H2344" s="3">
        <v>983.89499999999998</v>
      </c>
    </row>
    <row r="2345" spans="2:8" x14ac:dyDescent="0.25">
      <c r="B2345" t="s">
        <v>8</v>
      </c>
      <c r="C2345" t="s">
        <v>3322</v>
      </c>
      <c r="D2345" t="s">
        <v>46</v>
      </c>
      <c r="E2345" t="s">
        <v>1722</v>
      </c>
      <c r="F2345">
        <v>100</v>
      </c>
      <c r="G2345" s="6">
        <v>3000</v>
      </c>
      <c r="H2345" s="3">
        <v>90.09</v>
      </c>
    </row>
    <row r="2346" spans="2:8" x14ac:dyDescent="0.25">
      <c r="B2346" t="s">
        <v>8</v>
      </c>
      <c r="C2346" t="s">
        <v>3793</v>
      </c>
      <c r="D2346" t="s">
        <v>24</v>
      </c>
      <c r="E2346" t="s">
        <v>3792</v>
      </c>
      <c r="F2346">
        <v>1000</v>
      </c>
      <c r="G2346" s="6">
        <v>3000</v>
      </c>
      <c r="H2346" s="3">
        <v>774.05000000000007</v>
      </c>
    </row>
    <row r="2347" spans="2:8" x14ac:dyDescent="0.25">
      <c r="B2347" t="s">
        <v>8</v>
      </c>
      <c r="C2347" t="s">
        <v>3288</v>
      </c>
      <c r="D2347" t="s">
        <v>18</v>
      </c>
      <c r="E2347" t="s">
        <v>263</v>
      </c>
      <c r="F2347">
        <v>100</v>
      </c>
      <c r="G2347" s="6">
        <v>3000</v>
      </c>
      <c r="H2347" s="3">
        <v>96.83</v>
      </c>
    </row>
    <row r="2348" spans="2:8" x14ac:dyDescent="0.25">
      <c r="B2348" t="s">
        <v>8</v>
      </c>
      <c r="C2348" t="s">
        <v>3338</v>
      </c>
      <c r="D2348" t="s">
        <v>17</v>
      </c>
      <c r="E2348" t="s">
        <v>3339</v>
      </c>
      <c r="F2348">
        <v>1000</v>
      </c>
      <c r="G2348" s="6">
        <v>3000</v>
      </c>
      <c r="H2348" s="3">
        <v>642.51</v>
      </c>
    </row>
    <row r="2349" spans="2:8" x14ac:dyDescent="0.25">
      <c r="B2349" t="s">
        <v>8</v>
      </c>
      <c r="C2349" t="s">
        <v>2532</v>
      </c>
      <c r="D2349" t="s">
        <v>33</v>
      </c>
      <c r="E2349" t="s">
        <v>1745</v>
      </c>
      <c r="F2349">
        <v>100</v>
      </c>
      <c r="G2349" s="6">
        <v>3000</v>
      </c>
      <c r="H2349" s="3">
        <v>102.3</v>
      </c>
    </row>
    <row r="2350" spans="2:8" x14ac:dyDescent="0.25">
      <c r="B2350" t="s">
        <v>8</v>
      </c>
      <c r="C2350" t="s">
        <v>3472</v>
      </c>
      <c r="D2350" t="s">
        <v>17</v>
      </c>
      <c r="E2350" t="s">
        <v>3471</v>
      </c>
      <c r="F2350">
        <v>100</v>
      </c>
      <c r="G2350" s="6">
        <v>3000</v>
      </c>
      <c r="H2350" s="3">
        <v>100.86</v>
      </c>
    </row>
    <row r="2351" spans="2:8" x14ac:dyDescent="0.25">
      <c r="B2351" t="s">
        <v>8</v>
      </c>
      <c r="C2351" t="s">
        <v>3295</v>
      </c>
      <c r="D2351" t="s">
        <v>45</v>
      </c>
      <c r="E2351" t="s">
        <v>3296</v>
      </c>
      <c r="F2351" t="s">
        <v>4479</v>
      </c>
      <c r="G2351" s="6">
        <v>2952.75</v>
      </c>
      <c r="H2351" s="3">
        <v>95.25</v>
      </c>
    </row>
    <row r="2352" spans="2:8" x14ac:dyDescent="0.25">
      <c r="B2352" t="s">
        <v>8</v>
      </c>
      <c r="C2352" t="s">
        <v>4353</v>
      </c>
      <c r="D2352" t="s">
        <v>25</v>
      </c>
      <c r="E2352" t="s">
        <v>4186</v>
      </c>
      <c r="F2352">
        <v>980</v>
      </c>
      <c r="G2352" s="6">
        <v>2940</v>
      </c>
      <c r="H2352" s="3">
        <v>412.88000000000005</v>
      </c>
    </row>
    <row r="2353" spans="2:8" x14ac:dyDescent="0.25">
      <c r="B2353" t="s">
        <v>8</v>
      </c>
      <c r="C2353" t="s">
        <v>4354</v>
      </c>
      <c r="D2353" t="s">
        <v>24</v>
      </c>
      <c r="E2353" t="s">
        <v>3950</v>
      </c>
      <c r="F2353" t="s">
        <v>4479</v>
      </c>
      <c r="G2353" s="6">
        <v>2939.1</v>
      </c>
      <c r="H2353" s="3">
        <v>979.69999999999993</v>
      </c>
    </row>
    <row r="2354" spans="2:8" x14ac:dyDescent="0.25">
      <c r="B2354" t="s">
        <v>8</v>
      </c>
      <c r="C2354" t="s">
        <v>4633</v>
      </c>
      <c r="D2354" t="s">
        <v>20</v>
      </c>
      <c r="E2354" t="s">
        <v>4632</v>
      </c>
      <c r="F2354" t="s">
        <v>4479</v>
      </c>
      <c r="G2354" s="6">
        <v>2921.56</v>
      </c>
      <c r="H2354" s="3">
        <v>730.39</v>
      </c>
    </row>
    <row r="2355" spans="2:8" x14ac:dyDescent="0.25">
      <c r="B2355" t="s">
        <v>8</v>
      </c>
      <c r="C2355" t="s">
        <v>4459</v>
      </c>
      <c r="D2355" t="s">
        <v>17</v>
      </c>
      <c r="E2355" t="s">
        <v>4460</v>
      </c>
      <c r="F2355">
        <v>100</v>
      </c>
      <c r="G2355" s="6">
        <v>2900</v>
      </c>
      <c r="H2355" s="3">
        <v>101.75</v>
      </c>
    </row>
    <row r="2356" spans="2:8" x14ac:dyDescent="0.25">
      <c r="B2356" t="s">
        <v>8</v>
      </c>
      <c r="C2356" t="s">
        <v>1636</v>
      </c>
      <c r="D2356" t="s">
        <v>18</v>
      </c>
      <c r="E2356" t="s">
        <v>1637</v>
      </c>
      <c r="F2356">
        <v>100</v>
      </c>
      <c r="G2356" s="6">
        <v>2900</v>
      </c>
      <c r="H2356" s="3">
        <v>97.594999999999999</v>
      </c>
    </row>
    <row r="2357" spans="2:8" x14ac:dyDescent="0.25">
      <c r="B2357" t="s">
        <v>8</v>
      </c>
      <c r="C2357" t="s">
        <v>4720</v>
      </c>
      <c r="D2357" t="s">
        <v>18</v>
      </c>
      <c r="E2357" t="s">
        <v>4719</v>
      </c>
      <c r="F2357">
        <v>100</v>
      </c>
      <c r="G2357" s="6">
        <v>2900</v>
      </c>
      <c r="H2357" s="3">
        <v>90.63</v>
      </c>
    </row>
    <row r="2358" spans="2:8" x14ac:dyDescent="0.25">
      <c r="B2358" t="s">
        <v>8</v>
      </c>
      <c r="C2358" t="s">
        <v>4355</v>
      </c>
      <c r="D2358" t="s">
        <v>24</v>
      </c>
      <c r="E2358" t="s">
        <v>4356</v>
      </c>
      <c r="F2358">
        <v>940</v>
      </c>
      <c r="G2358" s="6">
        <v>2820</v>
      </c>
      <c r="H2358" s="3">
        <v>589.82000000000005</v>
      </c>
    </row>
    <row r="2359" spans="2:8" x14ac:dyDescent="0.25">
      <c r="B2359" t="s">
        <v>8</v>
      </c>
      <c r="C2359" t="s">
        <v>4705</v>
      </c>
      <c r="D2359" t="s">
        <v>18</v>
      </c>
      <c r="E2359" t="s">
        <v>4704</v>
      </c>
      <c r="F2359">
        <v>100</v>
      </c>
      <c r="G2359" s="6">
        <v>2800</v>
      </c>
      <c r="H2359" s="3">
        <v>106.25</v>
      </c>
    </row>
    <row r="2360" spans="2:8" x14ac:dyDescent="0.25">
      <c r="B2360" t="s">
        <v>8</v>
      </c>
      <c r="C2360" t="s">
        <v>4913</v>
      </c>
      <c r="D2360" t="s">
        <v>18</v>
      </c>
      <c r="E2360" t="s">
        <v>4914</v>
      </c>
      <c r="F2360">
        <v>100</v>
      </c>
      <c r="G2360" s="6">
        <v>2800</v>
      </c>
      <c r="H2360" s="3">
        <v>105.05</v>
      </c>
    </row>
    <row r="2361" spans="2:8" x14ac:dyDescent="0.25">
      <c r="B2361" t="s">
        <v>8</v>
      </c>
      <c r="C2361" t="s">
        <v>2579</v>
      </c>
      <c r="D2361" t="s">
        <v>33</v>
      </c>
      <c r="E2361" t="s">
        <v>2578</v>
      </c>
      <c r="F2361" t="s">
        <v>4479</v>
      </c>
      <c r="G2361" s="6">
        <v>2786.1</v>
      </c>
      <c r="H2361" s="3">
        <v>75.3</v>
      </c>
    </row>
    <row r="2362" spans="2:8" x14ac:dyDescent="0.25">
      <c r="B2362" t="s">
        <v>8</v>
      </c>
      <c r="C2362" t="s">
        <v>4762</v>
      </c>
      <c r="D2362" t="s">
        <v>45</v>
      </c>
      <c r="E2362" t="s">
        <v>4761</v>
      </c>
      <c r="F2362" t="s">
        <v>4479</v>
      </c>
      <c r="G2362" s="6">
        <v>2779</v>
      </c>
      <c r="H2362" s="3">
        <v>27.79</v>
      </c>
    </row>
    <row r="2363" spans="2:8" x14ac:dyDescent="0.25">
      <c r="B2363" t="s">
        <v>8</v>
      </c>
      <c r="C2363" t="s">
        <v>2941</v>
      </c>
      <c r="D2363" t="s">
        <v>45</v>
      </c>
      <c r="E2363" t="s">
        <v>2940</v>
      </c>
      <c r="F2363" t="s">
        <v>4479</v>
      </c>
      <c r="G2363" s="6">
        <v>2715.84</v>
      </c>
      <c r="H2363" s="3">
        <v>75.44</v>
      </c>
    </row>
    <row r="2364" spans="2:8" x14ac:dyDescent="0.25">
      <c r="B2364" t="s">
        <v>8</v>
      </c>
      <c r="C2364" t="s">
        <v>1752</v>
      </c>
      <c r="D2364" t="s">
        <v>18</v>
      </c>
      <c r="E2364" t="s">
        <v>1753</v>
      </c>
      <c r="F2364">
        <v>100</v>
      </c>
      <c r="G2364" s="6">
        <v>2700</v>
      </c>
      <c r="H2364" s="3">
        <v>83.396296296296285</v>
      </c>
    </row>
    <row r="2365" spans="2:8" x14ac:dyDescent="0.25">
      <c r="B2365" t="s">
        <v>8</v>
      </c>
      <c r="C2365" t="s">
        <v>4357</v>
      </c>
      <c r="D2365" t="s">
        <v>18</v>
      </c>
      <c r="E2365" t="s">
        <v>4358</v>
      </c>
      <c r="F2365">
        <v>100</v>
      </c>
      <c r="G2365" s="6">
        <v>2700</v>
      </c>
      <c r="H2365" s="3">
        <v>96.6</v>
      </c>
    </row>
    <row r="2366" spans="2:8" x14ac:dyDescent="0.25">
      <c r="B2366" t="s">
        <v>8</v>
      </c>
      <c r="C2366" t="s">
        <v>4765</v>
      </c>
      <c r="D2366" t="s">
        <v>18</v>
      </c>
      <c r="E2366" t="s">
        <v>4764</v>
      </c>
      <c r="F2366" t="s">
        <v>4479</v>
      </c>
      <c r="G2366" s="6">
        <v>2670.2</v>
      </c>
      <c r="H2366" s="3">
        <v>20.54</v>
      </c>
    </row>
    <row r="2367" spans="2:8" x14ac:dyDescent="0.25">
      <c r="B2367" t="s">
        <v>8</v>
      </c>
      <c r="C2367" t="s">
        <v>2391</v>
      </c>
      <c r="D2367" t="s">
        <v>33</v>
      </c>
      <c r="E2367" t="s">
        <v>2392</v>
      </c>
      <c r="F2367">
        <v>100</v>
      </c>
      <c r="G2367" s="6">
        <v>2600</v>
      </c>
      <c r="H2367" s="3">
        <v>92.5</v>
      </c>
    </row>
    <row r="2368" spans="2:8" x14ac:dyDescent="0.25">
      <c r="B2368" t="s">
        <v>8</v>
      </c>
      <c r="C2368" t="s">
        <v>1540</v>
      </c>
      <c r="D2368" t="s">
        <v>18</v>
      </c>
      <c r="E2368" t="s">
        <v>1541</v>
      </c>
      <c r="F2368" t="s">
        <v>4479</v>
      </c>
      <c r="G2368" s="6">
        <v>2563.1800000000003</v>
      </c>
      <c r="H2368" s="3">
        <v>511.05500000000006</v>
      </c>
    </row>
    <row r="2369" spans="2:8" x14ac:dyDescent="0.25">
      <c r="B2369" t="s">
        <v>8</v>
      </c>
      <c r="C2369" t="s">
        <v>4359</v>
      </c>
      <c r="D2369" t="s">
        <v>33</v>
      </c>
      <c r="E2369" t="s">
        <v>4360</v>
      </c>
      <c r="F2369">
        <v>100</v>
      </c>
      <c r="G2369" s="6">
        <v>2500</v>
      </c>
      <c r="H2369" s="3">
        <v>94.8</v>
      </c>
    </row>
    <row r="2370" spans="2:8" x14ac:dyDescent="0.25">
      <c r="B2370" t="s">
        <v>8</v>
      </c>
      <c r="C2370" t="s">
        <v>4361</v>
      </c>
      <c r="D2370" t="s">
        <v>33</v>
      </c>
      <c r="E2370" t="s">
        <v>4362</v>
      </c>
      <c r="F2370">
        <v>100</v>
      </c>
      <c r="G2370" s="6">
        <v>2500</v>
      </c>
      <c r="H2370" s="3">
        <v>89.7</v>
      </c>
    </row>
    <row r="2371" spans="2:8" x14ac:dyDescent="0.25">
      <c r="B2371" t="s">
        <v>8</v>
      </c>
      <c r="C2371" t="s">
        <v>1682</v>
      </c>
      <c r="D2371" t="s">
        <v>33</v>
      </c>
      <c r="E2371" t="s">
        <v>1683</v>
      </c>
      <c r="F2371">
        <v>100</v>
      </c>
      <c r="G2371" s="6">
        <v>2500</v>
      </c>
      <c r="H2371" s="3">
        <v>77.2</v>
      </c>
    </row>
    <row r="2372" spans="2:8" x14ac:dyDescent="0.25">
      <c r="B2372" t="s">
        <v>8</v>
      </c>
      <c r="C2372" t="s">
        <v>3732</v>
      </c>
      <c r="D2372" t="s">
        <v>45</v>
      </c>
      <c r="E2372" t="s">
        <v>3731</v>
      </c>
      <c r="F2372">
        <v>100</v>
      </c>
      <c r="G2372" s="6">
        <v>2500</v>
      </c>
      <c r="H2372" s="3">
        <v>107.99</v>
      </c>
    </row>
    <row r="2373" spans="2:8" x14ac:dyDescent="0.25">
      <c r="B2373" t="s">
        <v>8</v>
      </c>
      <c r="C2373" t="s">
        <v>3297</v>
      </c>
      <c r="D2373" t="s">
        <v>17</v>
      </c>
      <c r="E2373" t="s">
        <v>3298</v>
      </c>
      <c r="F2373">
        <v>100</v>
      </c>
      <c r="G2373" s="6">
        <v>2500</v>
      </c>
      <c r="H2373" s="3">
        <v>85.913600000000002</v>
      </c>
    </row>
    <row r="2374" spans="2:8" x14ac:dyDescent="0.25">
      <c r="B2374" t="s">
        <v>8</v>
      </c>
      <c r="C2374" t="s">
        <v>2477</v>
      </c>
      <c r="D2374" t="s">
        <v>16</v>
      </c>
      <c r="E2374" t="s">
        <v>190</v>
      </c>
      <c r="F2374">
        <v>100</v>
      </c>
      <c r="G2374" s="6">
        <v>2500</v>
      </c>
      <c r="H2374" s="3">
        <v>85.34</v>
      </c>
    </row>
    <row r="2375" spans="2:8" x14ac:dyDescent="0.25">
      <c r="B2375" t="s">
        <v>8</v>
      </c>
      <c r="C2375" t="s">
        <v>3299</v>
      </c>
      <c r="D2375" t="s">
        <v>33</v>
      </c>
      <c r="E2375" t="s">
        <v>3300</v>
      </c>
      <c r="F2375">
        <v>100</v>
      </c>
      <c r="G2375" s="6">
        <v>2400</v>
      </c>
      <c r="H2375" s="3">
        <v>100.3</v>
      </c>
    </row>
    <row r="2376" spans="2:8" x14ac:dyDescent="0.25">
      <c r="B2376" t="s">
        <v>8</v>
      </c>
      <c r="C2376" t="s">
        <v>4915</v>
      </c>
      <c r="D2376" t="s">
        <v>18</v>
      </c>
      <c r="E2376" t="s">
        <v>712</v>
      </c>
      <c r="F2376">
        <v>100</v>
      </c>
      <c r="G2376" s="6">
        <v>2400</v>
      </c>
      <c r="H2376" s="3">
        <v>101.8</v>
      </c>
    </row>
    <row r="2377" spans="2:8" x14ac:dyDescent="0.25">
      <c r="B2377" t="s">
        <v>8</v>
      </c>
      <c r="C2377" t="s">
        <v>1480</v>
      </c>
      <c r="D2377" t="s">
        <v>18</v>
      </c>
      <c r="E2377" t="s">
        <v>190</v>
      </c>
      <c r="F2377" t="s">
        <v>4479</v>
      </c>
      <c r="G2377" s="6">
        <v>2382</v>
      </c>
      <c r="H2377" s="3">
        <v>47.64</v>
      </c>
    </row>
    <row r="2378" spans="2:8" x14ac:dyDescent="0.25">
      <c r="B2378" t="s">
        <v>8</v>
      </c>
      <c r="C2378" t="s">
        <v>4364</v>
      </c>
      <c r="D2378" t="s">
        <v>46</v>
      </c>
      <c r="E2378" t="s">
        <v>855</v>
      </c>
      <c r="F2378">
        <v>182.39</v>
      </c>
      <c r="G2378" s="6">
        <v>2371.0699999999997</v>
      </c>
      <c r="H2378" s="3">
        <v>220.25</v>
      </c>
    </row>
    <row r="2379" spans="2:8" x14ac:dyDescent="0.25">
      <c r="B2379" t="s">
        <v>8</v>
      </c>
      <c r="C2379" t="s">
        <v>3800</v>
      </c>
      <c r="D2379" t="s">
        <v>18</v>
      </c>
      <c r="E2379" t="s">
        <v>3799</v>
      </c>
      <c r="F2379" t="s">
        <v>4479</v>
      </c>
      <c r="G2379" s="6">
        <v>2367.02</v>
      </c>
      <c r="H2379" s="3">
        <v>473.12</v>
      </c>
    </row>
    <row r="2380" spans="2:8" x14ac:dyDescent="0.25">
      <c r="B2380" t="s">
        <v>8</v>
      </c>
      <c r="C2380" t="s">
        <v>4365</v>
      </c>
      <c r="D2380" t="s">
        <v>46</v>
      </c>
      <c r="E2380" t="s">
        <v>855</v>
      </c>
      <c r="F2380">
        <v>157.01</v>
      </c>
      <c r="G2380" s="6">
        <v>2355.1499999999996</v>
      </c>
      <c r="H2380" s="3">
        <v>180.25</v>
      </c>
    </row>
    <row r="2381" spans="2:8" x14ac:dyDescent="0.25">
      <c r="B2381" t="s">
        <v>8</v>
      </c>
      <c r="C2381" t="s">
        <v>4366</v>
      </c>
      <c r="D2381" t="s">
        <v>18</v>
      </c>
      <c r="E2381" t="s">
        <v>994</v>
      </c>
      <c r="F2381">
        <v>100</v>
      </c>
      <c r="G2381" s="6">
        <v>2300</v>
      </c>
      <c r="H2381" s="3">
        <v>80</v>
      </c>
    </row>
    <row r="2382" spans="2:8" x14ac:dyDescent="0.25">
      <c r="B2382" t="s">
        <v>8</v>
      </c>
      <c r="C2382" t="s">
        <v>3662</v>
      </c>
      <c r="D2382" t="s">
        <v>18</v>
      </c>
      <c r="E2382" t="s">
        <v>3661</v>
      </c>
      <c r="F2382">
        <v>100</v>
      </c>
      <c r="G2382" s="6">
        <v>2300</v>
      </c>
      <c r="H2382" s="3">
        <v>58.284999999999997</v>
      </c>
    </row>
    <row r="2383" spans="2:8" x14ac:dyDescent="0.25">
      <c r="B2383" t="s">
        <v>8</v>
      </c>
      <c r="C2383" t="s">
        <v>3301</v>
      </c>
      <c r="D2383" t="s">
        <v>24</v>
      </c>
      <c r="E2383" t="s">
        <v>2913</v>
      </c>
      <c r="F2383" t="s">
        <v>4479</v>
      </c>
      <c r="G2383" s="6">
        <v>2298.9499999999998</v>
      </c>
      <c r="H2383" s="3">
        <v>459.78999999999996</v>
      </c>
    </row>
    <row r="2384" spans="2:8" x14ac:dyDescent="0.25">
      <c r="B2384" t="s">
        <v>8</v>
      </c>
      <c r="C2384" t="s">
        <v>4536</v>
      </c>
      <c r="D2384" t="s">
        <v>23</v>
      </c>
      <c r="E2384" t="s">
        <v>190</v>
      </c>
      <c r="F2384" t="s">
        <v>4479</v>
      </c>
      <c r="G2384" s="6">
        <v>2265</v>
      </c>
      <c r="H2384" s="3">
        <v>22.65</v>
      </c>
    </row>
    <row r="2385" spans="2:8" x14ac:dyDescent="0.25">
      <c r="B2385" t="s">
        <v>8</v>
      </c>
      <c r="C2385" t="s">
        <v>2863</v>
      </c>
      <c r="D2385" t="s">
        <v>17</v>
      </c>
      <c r="E2385" t="s">
        <v>811</v>
      </c>
      <c r="F2385" t="s">
        <v>4479</v>
      </c>
      <c r="G2385" s="6">
        <v>2206</v>
      </c>
      <c r="H2385" s="3">
        <v>551.5</v>
      </c>
    </row>
    <row r="2386" spans="2:8" x14ac:dyDescent="0.25">
      <c r="B2386" t="s">
        <v>8</v>
      </c>
      <c r="C2386" t="s">
        <v>4369</v>
      </c>
      <c r="D2386" t="s">
        <v>45</v>
      </c>
      <c r="E2386" t="s">
        <v>4370</v>
      </c>
      <c r="F2386">
        <v>100</v>
      </c>
      <c r="G2386" s="6">
        <v>2200</v>
      </c>
      <c r="H2386" s="3">
        <v>88.99</v>
      </c>
    </row>
    <row r="2387" spans="2:8" x14ac:dyDescent="0.25">
      <c r="B2387" t="s">
        <v>8</v>
      </c>
      <c r="C2387" t="s">
        <v>3302</v>
      </c>
      <c r="D2387" t="s">
        <v>33</v>
      </c>
      <c r="E2387" t="s">
        <v>3303</v>
      </c>
      <c r="F2387">
        <v>100</v>
      </c>
      <c r="G2387" s="6">
        <v>2200</v>
      </c>
      <c r="H2387" s="3">
        <v>59.12045454545455</v>
      </c>
    </row>
    <row r="2388" spans="2:8" x14ac:dyDescent="0.25">
      <c r="B2388" t="s">
        <v>8</v>
      </c>
      <c r="C2388" t="s">
        <v>1477</v>
      </c>
      <c r="D2388" t="s">
        <v>33</v>
      </c>
      <c r="E2388" t="s">
        <v>1478</v>
      </c>
      <c r="F2388">
        <v>100</v>
      </c>
      <c r="G2388" s="6">
        <v>2200</v>
      </c>
      <c r="H2388" s="3">
        <v>44.024999999999999</v>
      </c>
    </row>
    <row r="2389" spans="2:8" x14ac:dyDescent="0.25">
      <c r="B2389" t="s">
        <v>8</v>
      </c>
      <c r="C2389" t="s">
        <v>1784</v>
      </c>
      <c r="D2389" t="s">
        <v>33</v>
      </c>
      <c r="E2389" t="s">
        <v>1785</v>
      </c>
      <c r="F2389">
        <v>100</v>
      </c>
      <c r="G2389" s="6">
        <v>2200</v>
      </c>
      <c r="H2389" s="3">
        <v>31.469047619047622</v>
      </c>
    </row>
    <row r="2390" spans="2:8" x14ac:dyDescent="0.25">
      <c r="B2390" t="s">
        <v>8</v>
      </c>
      <c r="C2390" t="s">
        <v>2675</v>
      </c>
      <c r="D2390" t="s">
        <v>17</v>
      </c>
      <c r="E2390" t="s">
        <v>2674</v>
      </c>
      <c r="F2390" t="s">
        <v>4479</v>
      </c>
      <c r="G2390" s="6">
        <v>2162.4</v>
      </c>
      <c r="H2390" s="3">
        <v>72.08</v>
      </c>
    </row>
    <row r="2391" spans="2:8" x14ac:dyDescent="0.25">
      <c r="B2391" t="s">
        <v>8</v>
      </c>
      <c r="C2391" t="s">
        <v>2607</v>
      </c>
      <c r="D2391" t="s">
        <v>18</v>
      </c>
      <c r="E2391" t="s">
        <v>965</v>
      </c>
      <c r="F2391" t="s">
        <v>4479</v>
      </c>
      <c r="G2391" s="6">
        <v>2142.44</v>
      </c>
      <c r="H2391" s="3">
        <v>1071.22</v>
      </c>
    </row>
    <row r="2392" spans="2:8" x14ac:dyDescent="0.25">
      <c r="B2392" t="s">
        <v>8</v>
      </c>
      <c r="C2392" t="s">
        <v>3596</v>
      </c>
      <c r="D2392" t="s">
        <v>18</v>
      </c>
      <c r="E2392" t="s">
        <v>2552</v>
      </c>
      <c r="F2392" t="s">
        <v>4479</v>
      </c>
      <c r="G2392" s="6">
        <v>2124.3000000000002</v>
      </c>
      <c r="H2392" s="3">
        <v>424.86</v>
      </c>
    </row>
    <row r="2393" spans="2:8" x14ac:dyDescent="0.25">
      <c r="B2393" t="s">
        <v>8</v>
      </c>
      <c r="C2393" t="s">
        <v>2982</v>
      </c>
      <c r="D2393" t="s">
        <v>18</v>
      </c>
      <c r="E2393" t="s">
        <v>2981</v>
      </c>
      <c r="F2393" t="s">
        <v>4479</v>
      </c>
      <c r="G2393" s="6">
        <v>2122.5</v>
      </c>
      <c r="H2393" s="3">
        <v>84.9</v>
      </c>
    </row>
    <row r="2394" spans="2:8" x14ac:dyDescent="0.25">
      <c r="B2394" t="s">
        <v>8</v>
      </c>
      <c r="C2394" t="s">
        <v>3304</v>
      </c>
      <c r="D2394" t="s">
        <v>46</v>
      </c>
      <c r="E2394" t="s">
        <v>3305</v>
      </c>
      <c r="F2394">
        <v>100</v>
      </c>
      <c r="G2394" s="6">
        <v>2100</v>
      </c>
      <c r="H2394" s="3">
        <v>87.605238095238093</v>
      </c>
    </row>
    <row r="2395" spans="2:8" x14ac:dyDescent="0.25">
      <c r="B2395" t="s">
        <v>8</v>
      </c>
      <c r="C2395" t="s">
        <v>2915</v>
      </c>
      <c r="D2395" t="s">
        <v>18</v>
      </c>
      <c r="E2395" t="s">
        <v>1659</v>
      </c>
      <c r="F2395" t="s">
        <v>4479</v>
      </c>
      <c r="G2395" s="6">
        <v>2095.56</v>
      </c>
      <c r="H2395" s="3">
        <v>349.26</v>
      </c>
    </row>
    <row r="2396" spans="2:8" x14ac:dyDescent="0.25">
      <c r="B2396" t="s">
        <v>8</v>
      </c>
      <c r="C2396" t="s">
        <v>3615</v>
      </c>
      <c r="D2396" t="s">
        <v>20</v>
      </c>
      <c r="E2396" t="s">
        <v>3613</v>
      </c>
      <c r="F2396" t="s">
        <v>4479</v>
      </c>
      <c r="G2396" s="6">
        <v>2051.34</v>
      </c>
      <c r="H2396" s="3">
        <v>1025.67</v>
      </c>
    </row>
    <row r="2397" spans="2:8" x14ac:dyDescent="0.25">
      <c r="B2397" t="s">
        <v>8</v>
      </c>
      <c r="C2397" t="s">
        <v>4371</v>
      </c>
      <c r="D2397" t="s">
        <v>46</v>
      </c>
      <c r="E2397" t="s">
        <v>3123</v>
      </c>
      <c r="F2397" t="s">
        <v>4479</v>
      </c>
      <c r="G2397" s="6">
        <v>2050.1999999999998</v>
      </c>
      <c r="H2397" s="3">
        <v>512.54999999999995</v>
      </c>
    </row>
    <row r="2398" spans="2:8" x14ac:dyDescent="0.25">
      <c r="B2398" t="s">
        <v>8</v>
      </c>
      <c r="C2398" t="s">
        <v>3687</v>
      </c>
      <c r="D2398" t="s">
        <v>33</v>
      </c>
      <c r="E2398" t="s">
        <v>3686</v>
      </c>
      <c r="F2398" t="s">
        <v>4479</v>
      </c>
      <c r="G2398" s="6">
        <v>2020</v>
      </c>
      <c r="H2398" s="3">
        <v>1010</v>
      </c>
    </row>
    <row r="2399" spans="2:8" x14ac:dyDescent="0.25">
      <c r="B2399" t="s">
        <v>8</v>
      </c>
      <c r="C2399" t="s">
        <v>1657</v>
      </c>
      <c r="D2399" t="s">
        <v>18</v>
      </c>
      <c r="E2399" t="s">
        <v>1658</v>
      </c>
      <c r="F2399" t="s">
        <v>4479</v>
      </c>
      <c r="G2399" s="6">
        <v>2009.1000000000001</v>
      </c>
      <c r="H2399" s="3">
        <v>16.002500000000001</v>
      </c>
    </row>
    <row r="2400" spans="2:8" x14ac:dyDescent="0.25">
      <c r="B2400" t="s">
        <v>8</v>
      </c>
      <c r="C2400" t="s">
        <v>3533</v>
      </c>
      <c r="D2400" t="s">
        <v>18</v>
      </c>
      <c r="E2400" t="s">
        <v>3532</v>
      </c>
      <c r="F2400">
        <v>100</v>
      </c>
      <c r="G2400" s="6">
        <v>2000</v>
      </c>
      <c r="H2400" s="3">
        <v>96.52000000000001</v>
      </c>
    </row>
    <row r="2401" spans="2:8" x14ac:dyDescent="0.25">
      <c r="B2401" t="s">
        <v>8</v>
      </c>
      <c r="C2401" t="s">
        <v>3316</v>
      </c>
      <c r="D2401" t="s">
        <v>33</v>
      </c>
      <c r="E2401" t="s">
        <v>3317</v>
      </c>
      <c r="F2401">
        <v>100</v>
      </c>
      <c r="G2401" s="6">
        <v>2000</v>
      </c>
      <c r="H2401" s="3">
        <v>90.2</v>
      </c>
    </row>
    <row r="2402" spans="2:8" x14ac:dyDescent="0.25">
      <c r="B2402" t="s">
        <v>8</v>
      </c>
      <c r="C2402" t="s">
        <v>4376</v>
      </c>
      <c r="D2402" t="s">
        <v>45</v>
      </c>
      <c r="E2402" t="s">
        <v>4377</v>
      </c>
      <c r="F2402">
        <v>100</v>
      </c>
      <c r="G2402" s="6">
        <v>2000</v>
      </c>
      <c r="H2402" s="3">
        <v>96.429999999999993</v>
      </c>
    </row>
    <row r="2403" spans="2:8" x14ac:dyDescent="0.25">
      <c r="B2403" t="s">
        <v>8</v>
      </c>
      <c r="C2403" t="s">
        <v>4623</v>
      </c>
      <c r="D2403" t="s">
        <v>33</v>
      </c>
      <c r="E2403" t="s">
        <v>4622</v>
      </c>
      <c r="F2403">
        <v>100</v>
      </c>
      <c r="G2403" s="6">
        <v>2000</v>
      </c>
      <c r="H2403" s="3">
        <v>95.570000000000007</v>
      </c>
    </row>
    <row r="2404" spans="2:8" x14ac:dyDescent="0.25">
      <c r="B2404" t="s">
        <v>8</v>
      </c>
      <c r="C2404" t="s">
        <v>4398</v>
      </c>
      <c r="D2404" t="s">
        <v>18</v>
      </c>
      <c r="E2404" t="s">
        <v>4399</v>
      </c>
      <c r="F2404">
        <v>100</v>
      </c>
      <c r="G2404" s="6">
        <v>2000</v>
      </c>
      <c r="H2404" s="3">
        <v>104.75</v>
      </c>
    </row>
    <row r="2405" spans="2:8" x14ac:dyDescent="0.25">
      <c r="B2405" t="s">
        <v>8</v>
      </c>
      <c r="C2405" t="s">
        <v>2466</v>
      </c>
      <c r="D2405" t="s">
        <v>18</v>
      </c>
      <c r="E2405" t="s">
        <v>888</v>
      </c>
      <c r="F2405">
        <v>1000</v>
      </c>
      <c r="G2405" s="6">
        <v>2000</v>
      </c>
      <c r="H2405" s="3">
        <v>1003</v>
      </c>
    </row>
    <row r="2406" spans="2:8" x14ac:dyDescent="0.25">
      <c r="B2406" t="s">
        <v>8</v>
      </c>
      <c r="C2406" t="s">
        <v>3475</v>
      </c>
      <c r="D2406" t="s">
        <v>17</v>
      </c>
      <c r="E2406" t="s">
        <v>80</v>
      </c>
      <c r="F2406">
        <v>1000</v>
      </c>
      <c r="G2406" s="6">
        <v>2000</v>
      </c>
      <c r="H2406" s="3">
        <v>997.85</v>
      </c>
    </row>
    <row r="2407" spans="2:8" x14ac:dyDescent="0.25">
      <c r="B2407" t="s">
        <v>8</v>
      </c>
      <c r="C2407" t="s">
        <v>4378</v>
      </c>
      <c r="D2407" t="s">
        <v>18</v>
      </c>
      <c r="E2407" t="s">
        <v>4379</v>
      </c>
      <c r="F2407">
        <v>100</v>
      </c>
      <c r="G2407" s="6">
        <v>2000</v>
      </c>
      <c r="H2407" s="3">
        <v>83.960000000000008</v>
      </c>
    </row>
    <row r="2408" spans="2:8" x14ac:dyDescent="0.25">
      <c r="B2408" t="s">
        <v>8</v>
      </c>
      <c r="C2408" t="s">
        <v>4400</v>
      </c>
      <c r="D2408" t="s">
        <v>33</v>
      </c>
      <c r="E2408" t="s">
        <v>263</v>
      </c>
      <c r="F2408">
        <v>1000</v>
      </c>
      <c r="G2408" s="6">
        <v>2000</v>
      </c>
      <c r="H2408" s="3">
        <v>1028</v>
      </c>
    </row>
    <row r="2409" spans="2:8" x14ac:dyDescent="0.25">
      <c r="B2409" t="s">
        <v>8</v>
      </c>
      <c r="C2409" t="s">
        <v>3611</v>
      </c>
      <c r="D2409" t="s">
        <v>18</v>
      </c>
      <c r="E2409" t="s">
        <v>3610</v>
      </c>
      <c r="F2409">
        <v>100</v>
      </c>
      <c r="G2409" s="6">
        <v>2000</v>
      </c>
      <c r="H2409" s="3">
        <v>94.6</v>
      </c>
    </row>
    <row r="2410" spans="2:8" x14ac:dyDescent="0.25">
      <c r="B2410" t="s">
        <v>8</v>
      </c>
      <c r="C2410" t="s">
        <v>3432</v>
      </c>
      <c r="D2410" t="s">
        <v>30</v>
      </c>
      <c r="E2410" t="s">
        <v>175</v>
      </c>
      <c r="F2410">
        <v>1000</v>
      </c>
      <c r="G2410" s="6">
        <v>2000</v>
      </c>
      <c r="H2410" s="3">
        <v>993.84</v>
      </c>
    </row>
    <row r="2411" spans="2:8" x14ac:dyDescent="0.25">
      <c r="B2411" t="s">
        <v>8</v>
      </c>
      <c r="C2411" t="s">
        <v>3506</v>
      </c>
      <c r="D2411" t="s">
        <v>33</v>
      </c>
      <c r="E2411" t="s">
        <v>1305</v>
      </c>
      <c r="F2411">
        <v>1000</v>
      </c>
      <c r="G2411" s="6">
        <v>2000</v>
      </c>
      <c r="H2411" s="3">
        <v>907</v>
      </c>
    </row>
    <row r="2412" spans="2:8" x14ac:dyDescent="0.25">
      <c r="B2412" t="s">
        <v>8</v>
      </c>
      <c r="C2412" t="s">
        <v>3705</v>
      </c>
      <c r="D2412" t="s">
        <v>24</v>
      </c>
      <c r="E2412" t="s">
        <v>3704</v>
      </c>
      <c r="F2412">
        <v>1000</v>
      </c>
      <c r="G2412" s="6">
        <v>2000</v>
      </c>
      <c r="H2412" s="3">
        <v>1006.82</v>
      </c>
    </row>
    <row r="2413" spans="2:8" x14ac:dyDescent="0.25">
      <c r="B2413" t="s">
        <v>8</v>
      </c>
      <c r="C2413" t="s">
        <v>2602</v>
      </c>
      <c r="D2413" t="s">
        <v>25</v>
      </c>
      <c r="E2413" t="s">
        <v>2601</v>
      </c>
      <c r="F2413">
        <v>1000</v>
      </c>
      <c r="G2413" s="6">
        <v>2000</v>
      </c>
      <c r="H2413" s="3">
        <v>969.46</v>
      </c>
    </row>
    <row r="2414" spans="2:8" x14ac:dyDescent="0.25">
      <c r="B2414" t="s">
        <v>8</v>
      </c>
      <c r="C2414" t="s">
        <v>3783</v>
      </c>
      <c r="D2414" t="s">
        <v>18</v>
      </c>
      <c r="E2414" t="s">
        <v>3782</v>
      </c>
      <c r="F2414">
        <v>100</v>
      </c>
      <c r="G2414" s="6">
        <v>2000</v>
      </c>
      <c r="H2414" s="3">
        <v>77.37</v>
      </c>
    </row>
    <row r="2415" spans="2:8" x14ac:dyDescent="0.25">
      <c r="B2415" t="s">
        <v>8</v>
      </c>
      <c r="C2415" t="s">
        <v>4916</v>
      </c>
      <c r="D2415" t="s">
        <v>45</v>
      </c>
      <c r="E2415" t="s">
        <v>4917</v>
      </c>
      <c r="F2415">
        <v>100</v>
      </c>
      <c r="G2415" s="6">
        <v>2000</v>
      </c>
      <c r="H2415" s="3">
        <v>98.35</v>
      </c>
    </row>
    <row r="2416" spans="2:8" x14ac:dyDescent="0.25">
      <c r="B2416" t="s">
        <v>8</v>
      </c>
      <c r="C2416" t="s">
        <v>956</v>
      </c>
      <c r="D2416" t="s">
        <v>25</v>
      </c>
      <c r="E2416" t="s">
        <v>957</v>
      </c>
      <c r="F2416">
        <v>1000</v>
      </c>
      <c r="G2416" s="6">
        <v>2000</v>
      </c>
      <c r="H2416" s="3">
        <v>951.23</v>
      </c>
    </row>
    <row r="2417" spans="2:8" x14ac:dyDescent="0.25">
      <c r="B2417" t="s">
        <v>8</v>
      </c>
      <c r="C2417" t="s">
        <v>2755</v>
      </c>
      <c r="D2417" t="s">
        <v>45</v>
      </c>
      <c r="E2417" t="s">
        <v>1087</v>
      </c>
      <c r="F2417">
        <v>100</v>
      </c>
      <c r="G2417" s="6">
        <v>2000</v>
      </c>
      <c r="H2417" s="3">
        <v>105.02000000000001</v>
      </c>
    </row>
    <row r="2418" spans="2:8" x14ac:dyDescent="0.25">
      <c r="B2418" t="s">
        <v>8</v>
      </c>
      <c r="C2418" t="s">
        <v>4535</v>
      </c>
      <c r="D2418" t="s">
        <v>16</v>
      </c>
      <c r="E2418" t="s">
        <v>190</v>
      </c>
      <c r="F2418">
        <v>100</v>
      </c>
      <c r="G2418" s="6">
        <v>2000</v>
      </c>
      <c r="H2418" s="3">
        <v>90.58</v>
      </c>
    </row>
    <row r="2419" spans="2:8" x14ac:dyDescent="0.25">
      <c r="B2419" t="s">
        <v>8</v>
      </c>
      <c r="C2419" t="s">
        <v>3306</v>
      </c>
      <c r="D2419" t="s">
        <v>24</v>
      </c>
      <c r="E2419" t="s">
        <v>3307</v>
      </c>
      <c r="F2419">
        <v>1000</v>
      </c>
      <c r="G2419" s="6">
        <v>2000</v>
      </c>
      <c r="H2419" s="3">
        <v>869.97</v>
      </c>
    </row>
    <row r="2420" spans="2:8" x14ac:dyDescent="0.25">
      <c r="B2420" t="s">
        <v>8</v>
      </c>
      <c r="C2420" t="s">
        <v>4918</v>
      </c>
      <c r="D2420" t="s">
        <v>24</v>
      </c>
      <c r="E2420" t="s">
        <v>4919</v>
      </c>
      <c r="F2420">
        <v>1000</v>
      </c>
      <c r="G2420" s="6">
        <v>2000</v>
      </c>
      <c r="H2420" s="3">
        <v>992.22</v>
      </c>
    </row>
    <row r="2421" spans="2:8" x14ac:dyDescent="0.25">
      <c r="B2421" t="s">
        <v>8</v>
      </c>
      <c r="C2421" t="s">
        <v>3701</v>
      </c>
      <c r="D2421" t="s">
        <v>33</v>
      </c>
      <c r="E2421" t="s">
        <v>3700</v>
      </c>
      <c r="F2421">
        <v>100</v>
      </c>
      <c r="G2421" s="6">
        <v>2000</v>
      </c>
      <c r="H2421" s="3">
        <v>103.5</v>
      </c>
    </row>
    <row r="2422" spans="2:8" x14ac:dyDescent="0.25">
      <c r="B2422" t="s">
        <v>8</v>
      </c>
      <c r="C2422" t="s">
        <v>4501</v>
      </c>
      <c r="D2422" t="s">
        <v>18</v>
      </c>
      <c r="E2422" t="s">
        <v>181</v>
      </c>
      <c r="F2422">
        <v>1000</v>
      </c>
      <c r="G2422" s="6">
        <v>2000</v>
      </c>
      <c r="H2422" s="3">
        <v>954.55</v>
      </c>
    </row>
    <row r="2423" spans="2:8" x14ac:dyDescent="0.25">
      <c r="B2423" t="s">
        <v>8</v>
      </c>
      <c r="C2423" t="s">
        <v>4393</v>
      </c>
      <c r="D2423" t="s">
        <v>33</v>
      </c>
      <c r="E2423" t="s">
        <v>4209</v>
      </c>
      <c r="F2423">
        <v>100</v>
      </c>
      <c r="G2423" s="6">
        <v>2000</v>
      </c>
      <c r="H2423" s="3">
        <v>39.1</v>
      </c>
    </row>
    <row r="2424" spans="2:8" x14ac:dyDescent="0.25">
      <c r="B2424" t="s">
        <v>8</v>
      </c>
      <c r="C2424" t="s">
        <v>4920</v>
      </c>
      <c r="D2424" t="s">
        <v>31</v>
      </c>
      <c r="E2424" t="s">
        <v>4921</v>
      </c>
      <c r="F2424">
        <v>1000</v>
      </c>
      <c r="G2424" s="6">
        <v>2000</v>
      </c>
      <c r="H2424" s="3">
        <v>565.76</v>
      </c>
    </row>
    <row r="2425" spans="2:8" x14ac:dyDescent="0.25">
      <c r="B2425" t="s">
        <v>8</v>
      </c>
      <c r="C2425" t="s">
        <v>4391</v>
      </c>
      <c r="D2425" t="s">
        <v>24</v>
      </c>
      <c r="E2425" t="s">
        <v>4392</v>
      </c>
      <c r="F2425">
        <v>1000</v>
      </c>
      <c r="G2425" s="6">
        <v>2000</v>
      </c>
      <c r="H2425" s="3">
        <v>994.42</v>
      </c>
    </row>
    <row r="2426" spans="2:8" x14ac:dyDescent="0.25">
      <c r="B2426" t="s">
        <v>8</v>
      </c>
      <c r="C2426" t="s">
        <v>3437</v>
      </c>
      <c r="D2426" t="s">
        <v>16</v>
      </c>
      <c r="E2426" t="s">
        <v>529</v>
      </c>
      <c r="F2426">
        <v>100</v>
      </c>
      <c r="G2426" s="6">
        <v>2000</v>
      </c>
      <c r="H2426" s="3">
        <v>53.33</v>
      </c>
    </row>
    <row r="2427" spans="2:8" x14ac:dyDescent="0.25">
      <c r="B2427" t="s">
        <v>8</v>
      </c>
      <c r="C2427" t="s">
        <v>4382</v>
      </c>
      <c r="D2427" t="s">
        <v>46</v>
      </c>
      <c r="E2427" t="s">
        <v>4383</v>
      </c>
      <c r="F2427">
        <v>100</v>
      </c>
      <c r="G2427" s="6">
        <v>2000</v>
      </c>
      <c r="H2427" s="3">
        <v>99.31</v>
      </c>
    </row>
    <row r="2428" spans="2:8" x14ac:dyDescent="0.25">
      <c r="B2428" t="s">
        <v>8</v>
      </c>
      <c r="C2428" t="s">
        <v>4922</v>
      </c>
      <c r="D2428" t="s">
        <v>18</v>
      </c>
      <c r="E2428" t="s">
        <v>4923</v>
      </c>
      <c r="F2428">
        <v>100</v>
      </c>
      <c r="G2428" s="6">
        <v>2000</v>
      </c>
      <c r="H2428" s="3">
        <v>60.85</v>
      </c>
    </row>
    <row r="2429" spans="2:8" x14ac:dyDescent="0.25">
      <c r="B2429" t="s">
        <v>8</v>
      </c>
      <c r="C2429" t="s">
        <v>4522</v>
      </c>
      <c r="D2429" t="s">
        <v>16</v>
      </c>
      <c r="E2429" t="s">
        <v>855</v>
      </c>
      <c r="F2429">
        <v>100</v>
      </c>
      <c r="G2429" s="6">
        <v>2000</v>
      </c>
      <c r="H2429" s="3">
        <v>103.69000000000001</v>
      </c>
    </row>
    <row r="2430" spans="2:8" x14ac:dyDescent="0.25">
      <c r="B2430" t="s">
        <v>8</v>
      </c>
      <c r="C2430" t="s">
        <v>4615</v>
      </c>
      <c r="D2430" t="s">
        <v>18</v>
      </c>
      <c r="E2430" t="s">
        <v>4614</v>
      </c>
      <c r="F2430">
        <v>1000</v>
      </c>
      <c r="G2430" s="6">
        <v>2000</v>
      </c>
      <c r="H2430" s="3">
        <v>979.5</v>
      </c>
    </row>
    <row r="2431" spans="2:8" x14ac:dyDescent="0.25">
      <c r="B2431" t="s">
        <v>8</v>
      </c>
      <c r="C2431" t="s">
        <v>4924</v>
      </c>
      <c r="D2431" t="s">
        <v>24</v>
      </c>
      <c r="E2431" t="s">
        <v>4194</v>
      </c>
      <c r="F2431">
        <v>1000</v>
      </c>
      <c r="G2431" s="6">
        <v>2000</v>
      </c>
      <c r="H2431" s="3">
        <v>899.13</v>
      </c>
    </row>
    <row r="2432" spans="2:8" x14ac:dyDescent="0.25">
      <c r="B2432" t="s">
        <v>8</v>
      </c>
      <c r="C2432" t="s">
        <v>4380</v>
      </c>
      <c r="D2432" t="s">
        <v>45</v>
      </c>
      <c r="E2432" t="s">
        <v>4381</v>
      </c>
      <c r="F2432">
        <v>100</v>
      </c>
      <c r="G2432" s="6">
        <v>2000</v>
      </c>
      <c r="H2432" s="3">
        <v>102.97</v>
      </c>
    </row>
    <row r="2433" spans="2:8" x14ac:dyDescent="0.25">
      <c r="B2433" t="s">
        <v>8</v>
      </c>
      <c r="C2433" t="s">
        <v>2452</v>
      </c>
      <c r="D2433" t="s">
        <v>24</v>
      </c>
      <c r="E2433" t="s">
        <v>544</v>
      </c>
      <c r="F2433">
        <v>1000</v>
      </c>
      <c r="G2433" s="6">
        <v>2000</v>
      </c>
      <c r="H2433" s="3">
        <v>708.27</v>
      </c>
    </row>
    <row r="2434" spans="2:8" x14ac:dyDescent="0.25">
      <c r="B2434" t="s">
        <v>8</v>
      </c>
      <c r="C2434" t="s">
        <v>4396</v>
      </c>
      <c r="D2434" t="s">
        <v>45</v>
      </c>
      <c r="E2434" t="s">
        <v>4397</v>
      </c>
      <c r="F2434">
        <v>100</v>
      </c>
      <c r="G2434" s="6">
        <v>2000</v>
      </c>
      <c r="H2434" s="3">
        <v>105.28</v>
      </c>
    </row>
    <row r="2435" spans="2:8" x14ac:dyDescent="0.25">
      <c r="B2435" t="s">
        <v>8</v>
      </c>
      <c r="C2435" t="s">
        <v>2397</v>
      </c>
      <c r="D2435" t="s">
        <v>18</v>
      </c>
      <c r="E2435" t="s">
        <v>2398</v>
      </c>
      <c r="F2435">
        <v>100</v>
      </c>
      <c r="G2435" s="6">
        <v>2000</v>
      </c>
      <c r="H2435" s="3">
        <v>87.22</v>
      </c>
    </row>
    <row r="2436" spans="2:8" x14ac:dyDescent="0.25">
      <c r="B2436" t="s">
        <v>8</v>
      </c>
      <c r="C2436" t="s">
        <v>1584</v>
      </c>
      <c r="D2436" t="s">
        <v>18</v>
      </c>
      <c r="E2436" t="s">
        <v>1585</v>
      </c>
      <c r="F2436">
        <v>100</v>
      </c>
      <c r="G2436" s="6">
        <v>2000</v>
      </c>
      <c r="H2436" s="3">
        <v>93.204999999999998</v>
      </c>
    </row>
    <row r="2437" spans="2:8" x14ac:dyDescent="0.25">
      <c r="B2437" t="s">
        <v>8</v>
      </c>
      <c r="C2437" t="s">
        <v>1078</v>
      </c>
      <c r="D2437" t="s">
        <v>33</v>
      </c>
      <c r="E2437" t="s">
        <v>1079</v>
      </c>
      <c r="F2437">
        <v>100</v>
      </c>
      <c r="G2437" s="6">
        <v>2000</v>
      </c>
      <c r="H2437" s="3">
        <v>89.6</v>
      </c>
    </row>
    <row r="2438" spans="2:8" x14ac:dyDescent="0.25">
      <c r="B2438" t="s">
        <v>8</v>
      </c>
      <c r="C2438" t="s">
        <v>3589</v>
      </c>
      <c r="D2438" t="s">
        <v>25</v>
      </c>
      <c r="E2438" t="s">
        <v>3588</v>
      </c>
      <c r="F2438">
        <v>1000</v>
      </c>
      <c r="G2438" s="6">
        <v>2000</v>
      </c>
      <c r="H2438" s="3">
        <v>866.91</v>
      </c>
    </row>
    <row r="2439" spans="2:8" x14ac:dyDescent="0.25">
      <c r="B2439" t="s">
        <v>8</v>
      </c>
      <c r="C2439" t="s">
        <v>4389</v>
      </c>
      <c r="D2439" t="s">
        <v>24</v>
      </c>
      <c r="E2439" t="s">
        <v>4390</v>
      </c>
      <c r="F2439">
        <v>1000</v>
      </c>
      <c r="G2439" s="6">
        <v>2000</v>
      </c>
      <c r="H2439" s="3">
        <v>1015.15</v>
      </c>
    </row>
    <row r="2440" spans="2:8" x14ac:dyDescent="0.25">
      <c r="B2440" t="s">
        <v>8</v>
      </c>
      <c r="C2440" t="s">
        <v>4925</v>
      </c>
      <c r="D2440" t="s">
        <v>45</v>
      </c>
      <c r="E2440" t="s">
        <v>4926</v>
      </c>
      <c r="F2440">
        <v>100</v>
      </c>
      <c r="G2440" s="6">
        <v>2000</v>
      </c>
      <c r="H2440" s="3">
        <v>100.05</v>
      </c>
    </row>
    <row r="2441" spans="2:8" x14ac:dyDescent="0.25">
      <c r="B2441" t="s">
        <v>8</v>
      </c>
      <c r="C2441" t="s">
        <v>3647</v>
      </c>
      <c r="D2441" t="s">
        <v>18</v>
      </c>
      <c r="E2441" t="s">
        <v>3646</v>
      </c>
      <c r="F2441">
        <v>100</v>
      </c>
      <c r="G2441" s="6">
        <v>2000</v>
      </c>
      <c r="H2441" s="3">
        <v>102.87</v>
      </c>
    </row>
    <row r="2442" spans="2:8" x14ac:dyDescent="0.25">
      <c r="B2442" t="s">
        <v>8</v>
      </c>
      <c r="C2442" t="s">
        <v>3320</v>
      </c>
      <c r="D2442" t="s">
        <v>45</v>
      </c>
      <c r="E2442" t="s">
        <v>3321</v>
      </c>
      <c r="F2442">
        <v>100</v>
      </c>
      <c r="G2442" s="6">
        <v>2000</v>
      </c>
      <c r="H2442" s="3">
        <v>79.72</v>
      </c>
    </row>
    <row r="2443" spans="2:8" x14ac:dyDescent="0.25">
      <c r="B2443" t="s">
        <v>8</v>
      </c>
      <c r="C2443" t="s">
        <v>4384</v>
      </c>
      <c r="D2443" t="s">
        <v>17</v>
      </c>
      <c r="E2443" t="s">
        <v>4339</v>
      </c>
      <c r="F2443">
        <v>100</v>
      </c>
      <c r="G2443" s="6">
        <v>2000</v>
      </c>
      <c r="H2443" s="3">
        <v>92.37</v>
      </c>
    </row>
    <row r="2444" spans="2:8" x14ac:dyDescent="0.25">
      <c r="B2444" t="s">
        <v>8</v>
      </c>
      <c r="C2444" t="s">
        <v>4927</v>
      </c>
      <c r="D2444" t="s">
        <v>25</v>
      </c>
      <c r="E2444" t="s">
        <v>3954</v>
      </c>
      <c r="F2444">
        <v>1000</v>
      </c>
      <c r="G2444" s="6">
        <v>2000</v>
      </c>
      <c r="H2444" s="3">
        <v>1079.99</v>
      </c>
    </row>
    <row r="2445" spans="2:8" x14ac:dyDescent="0.25">
      <c r="B2445" t="s">
        <v>8</v>
      </c>
      <c r="C2445" t="s">
        <v>3310</v>
      </c>
      <c r="D2445" t="s">
        <v>45</v>
      </c>
      <c r="E2445" t="s">
        <v>3311</v>
      </c>
      <c r="F2445">
        <v>100</v>
      </c>
      <c r="G2445" s="6">
        <v>2000</v>
      </c>
      <c r="H2445" s="3">
        <v>79.45</v>
      </c>
    </row>
    <row r="2446" spans="2:8" x14ac:dyDescent="0.25">
      <c r="B2446" t="s">
        <v>8</v>
      </c>
      <c r="C2446" t="s">
        <v>2923</v>
      </c>
      <c r="D2446" t="s">
        <v>33</v>
      </c>
      <c r="E2446" t="s">
        <v>2922</v>
      </c>
      <c r="F2446">
        <v>100</v>
      </c>
      <c r="G2446" s="6">
        <v>2000</v>
      </c>
      <c r="H2446" s="3">
        <v>101.3</v>
      </c>
    </row>
    <row r="2447" spans="2:8" x14ac:dyDescent="0.25">
      <c r="B2447" t="s">
        <v>8</v>
      </c>
      <c r="C2447" t="s">
        <v>4372</v>
      </c>
      <c r="D2447" t="s">
        <v>24</v>
      </c>
      <c r="E2447" t="s">
        <v>4373</v>
      </c>
      <c r="F2447">
        <v>1000</v>
      </c>
      <c r="G2447" s="6">
        <v>2000</v>
      </c>
      <c r="H2447" s="3">
        <v>1009.17</v>
      </c>
    </row>
    <row r="2448" spans="2:8" x14ac:dyDescent="0.25">
      <c r="B2448" t="s">
        <v>8</v>
      </c>
      <c r="C2448" t="s">
        <v>4670</v>
      </c>
      <c r="D2448" t="s">
        <v>45</v>
      </c>
      <c r="E2448" t="s">
        <v>4669</v>
      </c>
      <c r="F2448">
        <v>1000</v>
      </c>
      <c r="G2448" s="6">
        <v>2000</v>
      </c>
      <c r="H2448" s="3">
        <v>646.16999999999996</v>
      </c>
    </row>
    <row r="2449" spans="2:8" x14ac:dyDescent="0.25">
      <c r="B2449" t="s">
        <v>8</v>
      </c>
      <c r="C2449" t="s">
        <v>3319</v>
      </c>
      <c r="D2449" t="s">
        <v>45</v>
      </c>
      <c r="E2449" t="s">
        <v>558</v>
      </c>
      <c r="F2449">
        <v>100</v>
      </c>
      <c r="G2449" s="6">
        <v>2000</v>
      </c>
      <c r="H2449" s="3">
        <v>99.78</v>
      </c>
    </row>
    <row r="2450" spans="2:8" x14ac:dyDescent="0.25">
      <c r="B2450" t="s">
        <v>8</v>
      </c>
      <c r="C2450" t="s">
        <v>4928</v>
      </c>
      <c r="D2450" t="s">
        <v>46</v>
      </c>
      <c r="E2450" t="s">
        <v>1136</v>
      </c>
      <c r="F2450">
        <v>100</v>
      </c>
      <c r="G2450" s="6">
        <v>2000</v>
      </c>
      <c r="H2450" s="3">
        <v>57.69</v>
      </c>
    </row>
    <row r="2451" spans="2:8" x14ac:dyDescent="0.25">
      <c r="B2451" t="s">
        <v>8</v>
      </c>
      <c r="C2451" t="s">
        <v>4447</v>
      </c>
      <c r="D2451" t="s">
        <v>17</v>
      </c>
      <c r="E2451" t="s">
        <v>4448</v>
      </c>
      <c r="F2451">
        <v>100</v>
      </c>
      <c r="G2451" s="6">
        <v>2000</v>
      </c>
      <c r="H2451" s="3">
        <v>103.245</v>
      </c>
    </row>
    <row r="2452" spans="2:8" x14ac:dyDescent="0.25">
      <c r="B2452" t="s">
        <v>8</v>
      </c>
      <c r="C2452" t="s">
        <v>3696</v>
      </c>
      <c r="D2452" t="s">
        <v>33</v>
      </c>
      <c r="E2452" t="s">
        <v>3695</v>
      </c>
      <c r="F2452">
        <v>100</v>
      </c>
      <c r="G2452" s="6">
        <v>2000</v>
      </c>
      <c r="H2452" s="3">
        <v>78.2</v>
      </c>
    </row>
    <row r="2453" spans="2:8" x14ac:dyDescent="0.25">
      <c r="B2453" t="s">
        <v>8</v>
      </c>
      <c r="C2453" t="s">
        <v>4374</v>
      </c>
      <c r="D2453" t="s">
        <v>25</v>
      </c>
      <c r="E2453" t="s">
        <v>4375</v>
      </c>
      <c r="F2453">
        <v>1000</v>
      </c>
      <c r="G2453" s="6">
        <v>2000</v>
      </c>
      <c r="H2453" s="3">
        <v>888.27</v>
      </c>
    </row>
    <row r="2454" spans="2:8" x14ac:dyDescent="0.25">
      <c r="B2454" t="s">
        <v>8</v>
      </c>
      <c r="C2454" t="s">
        <v>4929</v>
      </c>
      <c r="D2454" t="s">
        <v>33</v>
      </c>
      <c r="E2454" t="s">
        <v>4930</v>
      </c>
      <c r="F2454">
        <v>99.8</v>
      </c>
      <c r="G2454" s="6">
        <v>1996</v>
      </c>
      <c r="H2454" s="3">
        <v>64.45</v>
      </c>
    </row>
    <row r="2455" spans="2:8" x14ac:dyDescent="0.25">
      <c r="B2455" t="s">
        <v>8</v>
      </c>
      <c r="C2455" t="s">
        <v>4542</v>
      </c>
      <c r="D2455" t="s">
        <v>17</v>
      </c>
      <c r="E2455" t="s">
        <v>1624</v>
      </c>
      <c r="F2455" t="s">
        <v>4479</v>
      </c>
      <c r="G2455" s="6">
        <v>1957.2</v>
      </c>
      <c r="H2455" s="3">
        <v>97.86</v>
      </c>
    </row>
    <row r="2456" spans="2:8" x14ac:dyDescent="0.25">
      <c r="B2456" t="s">
        <v>8</v>
      </c>
      <c r="C2456" t="s">
        <v>2633</v>
      </c>
      <c r="D2456" t="s">
        <v>45</v>
      </c>
      <c r="E2456" t="s">
        <v>2632</v>
      </c>
      <c r="F2456">
        <v>100</v>
      </c>
      <c r="G2456" s="6">
        <v>1900</v>
      </c>
      <c r="H2456" s="3">
        <v>99.57</v>
      </c>
    </row>
    <row r="2457" spans="2:8" x14ac:dyDescent="0.25">
      <c r="B2457" t="s">
        <v>8</v>
      </c>
      <c r="C2457" t="s">
        <v>2620</v>
      </c>
      <c r="D2457" t="s">
        <v>18</v>
      </c>
      <c r="E2457" t="s">
        <v>2619</v>
      </c>
      <c r="F2457">
        <v>100</v>
      </c>
      <c r="G2457" s="6">
        <v>1900</v>
      </c>
      <c r="H2457" s="3">
        <v>98.99</v>
      </c>
    </row>
    <row r="2458" spans="2:8" x14ac:dyDescent="0.25">
      <c r="B2458" t="s">
        <v>8</v>
      </c>
      <c r="C2458" t="s">
        <v>3323</v>
      </c>
      <c r="D2458" t="s">
        <v>47</v>
      </c>
      <c r="E2458" t="s">
        <v>3324</v>
      </c>
      <c r="F2458" t="s">
        <v>4479</v>
      </c>
      <c r="G2458" s="6">
        <v>1891.14</v>
      </c>
      <c r="H2458" s="3">
        <v>945.57</v>
      </c>
    </row>
    <row r="2459" spans="2:8" x14ac:dyDescent="0.25">
      <c r="B2459" t="s">
        <v>8</v>
      </c>
      <c r="C2459" t="s">
        <v>2659</v>
      </c>
      <c r="D2459" t="s">
        <v>23</v>
      </c>
      <c r="E2459" t="s">
        <v>2658</v>
      </c>
      <c r="F2459" t="s">
        <v>4479</v>
      </c>
      <c r="G2459" s="6">
        <v>1884</v>
      </c>
      <c r="H2459" s="3">
        <v>188.4</v>
      </c>
    </row>
    <row r="2460" spans="2:8" x14ac:dyDescent="0.25">
      <c r="B2460" t="s">
        <v>8</v>
      </c>
      <c r="C2460" t="s">
        <v>2469</v>
      </c>
      <c r="D2460" t="s">
        <v>33</v>
      </c>
      <c r="E2460" t="s">
        <v>581</v>
      </c>
      <c r="F2460">
        <v>100</v>
      </c>
      <c r="G2460" s="6">
        <v>1800</v>
      </c>
      <c r="H2460" s="3">
        <v>98.1</v>
      </c>
    </row>
    <row r="2461" spans="2:8" x14ac:dyDescent="0.25">
      <c r="B2461" t="s">
        <v>8</v>
      </c>
      <c r="C2461" t="s">
        <v>4931</v>
      </c>
      <c r="D2461" t="s">
        <v>17</v>
      </c>
      <c r="E2461" t="s">
        <v>4932</v>
      </c>
      <c r="F2461">
        <v>90</v>
      </c>
      <c r="G2461" s="6">
        <v>1800</v>
      </c>
      <c r="H2461" s="3">
        <v>86.44</v>
      </c>
    </row>
    <row r="2462" spans="2:8" x14ac:dyDescent="0.25">
      <c r="B2462" t="s">
        <v>8</v>
      </c>
      <c r="C2462" t="s">
        <v>1248</v>
      </c>
      <c r="D2462" t="s">
        <v>26</v>
      </c>
      <c r="E2462" t="s">
        <v>1249</v>
      </c>
      <c r="F2462" t="s">
        <v>4479</v>
      </c>
      <c r="G2462" s="6">
        <v>1711.85</v>
      </c>
      <c r="H2462" s="3">
        <v>342.37</v>
      </c>
    </row>
    <row r="2463" spans="2:8" x14ac:dyDescent="0.25">
      <c r="B2463" t="s">
        <v>8</v>
      </c>
      <c r="C2463" t="s">
        <v>3698</v>
      </c>
      <c r="D2463" t="s">
        <v>33</v>
      </c>
      <c r="E2463" t="s">
        <v>3697</v>
      </c>
      <c r="F2463">
        <v>100</v>
      </c>
      <c r="G2463" s="6">
        <v>1700</v>
      </c>
      <c r="H2463" s="3">
        <v>89.399999999999991</v>
      </c>
    </row>
    <row r="2464" spans="2:8" x14ac:dyDescent="0.25">
      <c r="B2464" t="s">
        <v>8</v>
      </c>
      <c r="C2464" t="s">
        <v>4403</v>
      </c>
      <c r="D2464" t="s">
        <v>26</v>
      </c>
      <c r="E2464" t="s">
        <v>4404</v>
      </c>
      <c r="F2464" t="s">
        <v>4479</v>
      </c>
      <c r="G2464" s="6">
        <v>1700</v>
      </c>
      <c r="H2464" s="3">
        <v>340</v>
      </c>
    </row>
    <row r="2465" spans="2:8" x14ac:dyDescent="0.25">
      <c r="B2465" t="s">
        <v>8</v>
      </c>
      <c r="C2465" t="s">
        <v>3682</v>
      </c>
      <c r="D2465" t="s">
        <v>18</v>
      </c>
      <c r="E2465" t="s">
        <v>2619</v>
      </c>
      <c r="F2465">
        <v>100</v>
      </c>
      <c r="G2465" s="6">
        <v>1700</v>
      </c>
      <c r="H2465" s="3">
        <v>96.850000000000009</v>
      </c>
    </row>
    <row r="2466" spans="2:8" x14ac:dyDescent="0.25">
      <c r="B2466" t="s">
        <v>8</v>
      </c>
      <c r="C2466" t="s">
        <v>2412</v>
      </c>
      <c r="D2466" t="s">
        <v>30</v>
      </c>
      <c r="E2466" t="s">
        <v>2413</v>
      </c>
      <c r="F2466" t="s">
        <v>4479</v>
      </c>
      <c r="G2466" s="6">
        <v>1697</v>
      </c>
      <c r="H2466" s="3">
        <v>24.106666666666666</v>
      </c>
    </row>
    <row r="2467" spans="2:8" x14ac:dyDescent="0.25">
      <c r="B2467" t="s">
        <v>8</v>
      </c>
      <c r="C2467" t="s">
        <v>2581</v>
      </c>
      <c r="D2467" t="s">
        <v>33</v>
      </c>
      <c r="E2467" t="s">
        <v>2580</v>
      </c>
      <c r="F2467">
        <v>99.68</v>
      </c>
      <c r="G2467" s="6">
        <v>1694.5600000000002</v>
      </c>
      <c r="H2467" s="3">
        <v>95.600000000000009</v>
      </c>
    </row>
    <row r="2468" spans="2:8" x14ac:dyDescent="0.25">
      <c r="B2468" t="s">
        <v>8</v>
      </c>
      <c r="C2468" t="s">
        <v>4405</v>
      </c>
      <c r="D2468" t="s">
        <v>25</v>
      </c>
      <c r="E2468" t="s">
        <v>4406</v>
      </c>
      <c r="F2468" t="s">
        <v>4479</v>
      </c>
      <c r="G2468" s="6">
        <v>1651.68</v>
      </c>
      <c r="H2468" s="3">
        <v>275.28000000000003</v>
      </c>
    </row>
    <row r="2469" spans="2:8" x14ac:dyDescent="0.25">
      <c r="B2469" t="s">
        <v>8</v>
      </c>
      <c r="C2469" t="s">
        <v>3325</v>
      </c>
      <c r="D2469" t="s">
        <v>30</v>
      </c>
      <c r="E2469" t="s">
        <v>3326</v>
      </c>
      <c r="F2469" t="s">
        <v>4479</v>
      </c>
      <c r="G2469" s="6">
        <v>1611</v>
      </c>
      <c r="H2469" s="3">
        <v>5.37</v>
      </c>
    </row>
    <row r="2470" spans="2:8" x14ac:dyDescent="0.25">
      <c r="B2470" t="s">
        <v>8</v>
      </c>
      <c r="C2470" t="s">
        <v>4602</v>
      </c>
      <c r="D2470" t="s">
        <v>17</v>
      </c>
      <c r="E2470" t="s">
        <v>4601</v>
      </c>
      <c r="F2470">
        <v>100</v>
      </c>
      <c r="G2470" s="6">
        <v>1600</v>
      </c>
      <c r="H2470" s="3">
        <v>92.37</v>
      </c>
    </row>
    <row r="2471" spans="2:8" x14ac:dyDescent="0.25">
      <c r="B2471" t="s">
        <v>8</v>
      </c>
      <c r="C2471" t="s">
        <v>3348</v>
      </c>
      <c r="D2471" t="s">
        <v>25</v>
      </c>
      <c r="E2471" t="s">
        <v>3349</v>
      </c>
      <c r="F2471" t="s">
        <v>4479</v>
      </c>
      <c r="G2471" s="6">
        <v>1548.9099999999999</v>
      </c>
      <c r="H2471" s="3">
        <v>774.45499999999993</v>
      </c>
    </row>
    <row r="2472" spans="2:8" x14ac:dyDescent="0.25">
      <c r="B2472" t="s">
        <v>8</v>
      </c>
      <c r="C2472" t="s">
        <v>4407</v>
      </c>
      <c r="D2472" t="s">
        <v>18</v>
      </c>
      <c r="E2472" t="s">
        <v>4408</v>
      </c>
      <c r="F2472" t="s">
        <v>4479</v>
      </c>
      <c r="G2472" s="6">
        <v>1505.6</v>
      </c>
      <c r="H2472" s="3">
        <v>75.28</v>
      </c>
    </row>
    <row r="2473" spans="2:8" x14ac:dyDescent="0.25">
      <c r="B2473" t="s">
        <v>8</v>
      </c>
      <c r="C2473" t="s">
        <v>2944</v>
      </c>
      <c r="D2473" t="s">
        <v>33</v>
      </c>
      <c r="E2473" t="s">
        <v>2943</v>
      </c>
      <c r="F2473">
        <v>100</v>
      </c>
      <c r="G2473" s="6">
        <v>1500</v>
      </c>
      <c r="H2473" s="3">
        <v>100</v>
      </c>
    </row>
    <row r="2474" spans="2:8" x14ac:dyDescent="0.25">
      <c r="B2474" t="s">
        <v>8</v>
      </c>
      <c r="C2474" t="s">
        <v>1768</v>
      </c>
      <c r="D2474" t="s">
        <v>33</v>
      </c>
      <c r="E2474" t="s">
        <v>1055</v>
      </c>
      <c r="F2474">
        <v>100</v>
      </c>
      <c r="G2474" s="6">
        <v>1500</v>
      </c>
      <c r="H2474" s="3">
        <v>95.4</v>
      </c>
    </row>
    <row r="2475" spans="2:8" x14ac:dyDescent="0.25">
      <c r="B2475" t="s">
        <v>8</v>
      </c>
      <c r="C2475" t="s">
        <v>3488</v>
      </c>
      <c r="D2475" t="s">
        <v>17</v>
      </c>
      <c r="E2475" t="s">
        <v>190</v>
      </c>
      <c r="F2475">
        <v>100</v>
      </c>
      <c r="G2475" s="6">
        <v>1500</v>
      </c>
      <c r="H2475" s="3">
        <v>80.73</v>
      </c>
    </row>
    <row r="2476" spans="2:8" x14ac:dyDescent="0.25">
      <c r="B2476" t="s">
        <v>8</v>
      </c>
      <c r="C2476" t="s">
        <v>4513</v>
      </c>
      <c r="D2476" t="s">
        <v>17</v>
      </c>
      <c r="E2476" t="s">
        <v>555</v>
      </c>
      <c r="F2476">
        <v>100</v>
      </c>
      <c r="G2476" s="6">
        <v>1500</v>
      </c>
      <c r="H2476" s="3">
        <v>95.32</v>
      </c>
    </row>
    <row r="2477" spans="2:8" x14ac:dyDescent="0.25">
      <c r="B2477" t="s">
        <v>8</v>
      </c>
      <c r="C2477" t="s">
        <v>3445</v>
      </c>
      <c r="D2477" t="s">
        <v>36</v>
      </c>
      <c r="E2477" t="s">
        <v>181</v>
      </c>
      <c r="F2477">
        <v>100</v>
      </c>
      <c r="G2477" s="6">
        <v>1500</v>
      </c>
      <c r="H2477" s="3">
        <v>100</v>
      </c>
    </row>
    <row r="2478" spans="2:8" x14ac:dyDescent="0.25">
      <c r="B2478" t="s">
        <v>8</v>
      </c>
      <c r="C2478" t="s">
        <v>4411</v>
      </c>
      <c r="D2478" t="s">
        <v>45</v>
      </c>
      <c r="E2478" t="s">
        <v>4412</v>
      </c>
      <c r="F2478">
        <v>100</v>
      </c>
      <c r="G2478" s="6">
        <v>1500</v>
      </c>
      <c r="H2478" s="3">
        <v>101.72</v>
      </c>
    </row>
    <row r="2479" spans="2:8" x14ac:dyDescent="0.25">
      <c r="B2479" t="s">
        <v>8</v>
      </c>
      <c r="C2479" t="s">
        <v>3421</v>
      </c>
      <c r="D2479" t="s">
        <v>23</v>
      </c>
      <c r="E2479" t="s">
        <v>1087</v>
      </c>
      <c r="F2479">
        <v>100</v>
      </c>
      <c r="G2479" s="6">
        <v>1500</v>
      </c>
      <c r="H2479" s="3">
        <v>105.5</v>
      </c>
    </row>
    <row r="2480" spans="2:8" x14ac:dyDescent="0.25">
      <c r="B2480" t="s">
        <v>8</v>
      </c>
      <c r="C2480" t="s">
        <v>3327</v>
      </c>
      <c r="D2480" t="s">
        <v>33</v>
      </c>
      <c r="E2480" t="s">
        <v>2807</v>
      </c>
      <c r="F2480">
        <v>100</v>
      </c>
      <c r="G2480" s="6">
        <v>1500</v>
      </c>
      <c r="H2480" s="3">
        <v>86.5</v>
      </c>
    </row>
    <row r="2481" spans="2:8" x14ac:dyDescent="0.25">
      <c r="B2481" t="s">
        <v>8</v>
      </c>
      <c r="C2481" t="s">
        <v>4933</v>
      </c>
      <c r="D2481" t="s">
        <v>18</v>
      </c>
      <c r="E2481" t="s">
        <v>3998</v>
      </c>
      <c r="F2481">
        <v>100</v>
      </c>
      <c r="G2481" s="6">
        <v>1500</v>
      </c>
      <c r="H2481" s="3">
        <v>76.48</v>
      </c>
    </row>
    <row r="2482" spans="2:8" x14ac:dyDescent="0.25">
      <c r="B2482" t="s">
        <v>8</v>
      </c>
      <c r="C2482" t="s">
        <v>4934</v>
      </c>
      <c r="D2482" t="s">
        <v>23</v>
      </c>
      <c r="E2482" t="s">
        <v>3839</v>
      </c>
      <c r="F2482">
        <v>100</v>
      </c>
      <c r="G2482" s="6">
        <v>1500</v>
      </c>
      <c r="H2482" s="3">
        <v>104.65</v>
      </c>
    </row>
    <row r="2483" spans="2:8" x14ac:dyDescent="0.25">
      <c r="B2483" t="s">
        <v>8</v>
      </c>
      <c r="C2483" t="s">
        <v>4604</v>
      </c>
      <c r="D2483" t="s">
        <v>33</v>
      </c>
      <c r="E2483" t="s">
        <v>814</v>
      </c>
      <c r="F2483">
        <v>100</v>
      </c>
      <c r="G2483" s="6">
        <v>1500</v>
      </c>
      <c r="H2483" s="3">
        <v>105.5</v>
      </c>
    </row>
    <row r="2484" spans="2:8" x14ac:dyDescent="0.25">
      <c r="B2484" t="s">
        <v>8</v>
      </c>
      <c r="C2484" t="s">
        <v>4467</v>
      </c>
      <c r="D2484" t="s">
        <v>23</v>
      </c>
      <c r="E2484" t="s">
        <v>4468</v>
      </c>
      <c r="F2484" t="s">
        <v>4479</v>
      </c>
      <c r="G2484" s="6">
        <v>1483</v>
      </c>
      <c r="H2484" s="3">
        <v>741.5</v>
      </c>
    </row>
    <row r="2485" spans="2:8" x14ac:dyDescent="0.25">
      <c r="B2485" t="s">
        <v>8</v>
      </c>
      <c r="C2485" t="s">
        <v>4413</v>
      </c>
      <c r="D2485" t="s">
        <v>18</v>
      </c>
      <c r="E2485" t="s">
        <v>4414</v>
      </c>
      <c r="F2485" t="s">
        <v>4479</v>
      </c>
      <c r="G2485" s="6">
        <v>1430.4</v>
      </c>
      <c r="H2485" s="3">
        <v>71.52000000000001</v>
      </c>
    </row>
    <row r="2486" spans="2:8" x14ac:dyDescent="0.25">
      <c r="B2486" t="s">
        <v>8</v>
      </c>
      <c r="C2486" t="s">
        <v>4935</v>
      </c>
      <c r="D2486" t="s">
        <v>18</v>
      </c>
      <c r="E2486" t="s">
        <v>3440</v>
      </c>
      <c r="F2486">
        <v>100</v>
      </c>
      <c r="G2486" s="6">
        <v>1400</v>
      </c>
      <c r="H2486" s="3">
        <v>105.64999999999999</v>
      </c>
    </row>
    <row r="2487" spans="2:8" x14ac:dyDescent="0.25">
      <c r="B2487" t="s">
        <v>8</v>
      </c>
      <c r="C2487" t="s">
        <v>4936</v>
      </c>
      <c r="D2487" t="s">
        <v>45</v>
      </c>
      <c r="E2487" t="s">
        <v>4937</v>
      </c>
      <c r="F2487">
        <v>100</v>
      </c>
      <c r="G2487" s="6">
        <v>1400</v>
      </c>
      <c r="H2487" s="3">
        <v>72</v>
      </c>
    </row>
    <row r="2488" spans="2:8" x14ac:dyDescent="0.25">
      <c r="B2488" t="s">
        <v>8</v>
      </c>
      <c r="C2488" t="s">
        <v>4627</v>
      </c>
      <c r="D2488" t="s">
        <v>24</v>
      </c>
      <c r="E2488" t="s">
        <v>4626</v>
      </c>
      <c r="F2488" t="s">
        <v>4479</v>
      </c>
      <c r="G2488" s="6">
        <v>1354.53</v>
      </c>
      <c r="H2488" s="3">
        <v>451.51</v>
      </c>
    </row>
    <row r="2489" spans="2:8" x14ac:dyDescent="0.25">
      <c r="B2489" t="s">
        <v>8</v>
      </c>
      <c r="C2489" t="s">
        <v>3332</v>
      </c>
      <c r="D2489" t="s">
        <v>33</v>
      </c>
      <c r="E2489" t="s">
        <v>1411</v>
      </c>
      <c r="F2489">
        <v>100</v>
      </c>
      <c r="G2489" s="6">
        <v>1300</v>
      </c>
      <c r="H2489" s="3">
        <v>83.75</v>
      </c>
    </row>
    <row r="2490" spans="2:8" x14ac:dyDescent="0.25">
      <c r="B2490" t="s">
        <v>8</v>
      </c>
      <c r="C2490" t="s">
        <v>2587</v>
      </c>
      <c r="D2490" t="s">
        <v>18</v>
      </c>
      <c r="E2490" t="s">
        <v>1083</v>
      </c>
      <c r="F2490">
        <v>100</v>
      </c>
      <c r="G2490" s="6">
        <v>1300</v>
      </c>
      <c r="H2490" s="3">
        <v>39.975000000000001</v>
      </c>
    </row>
    <row r="2491" spans="2:8" x14ac:dyDescent="0.25">
      <c r="B2491" t="s">
        <v>8</v>
      </c>
      <c r="C2491" t="s">
        <v>4938</v>
      </c>
      <c r="D2491" t="s">
        <v>33</v>
      </c>
      <c r="E2491" t="s">
        <v>4266</v>
      </c>
      <c r="F2491">
        <v>100</v>
      </c>
      <c r="G2491" s="6">
        <v>1300</v>
      </c>
      <c r="H2491" s="3">
        <v>65.599999999999994</v>
      </c>
    </row>
    <row r="2492" spans="2:8" x14ac:dyDescent="0.25">
      <c r="B2492" t="s">
        <v>8</v>
      </c>
      <c r="C2492" t="s">
        <v>4417</v>
      </c>
      <c r="D2492" t="s">
        <v>33</v>
      </c>
      <c r="E2492" t="s">
        <v>4418</v>
      </c>
      <c r="F2492">
        <v>100</v>
      </c>
      <c r="G2492" s="6">
        <v>1300</v>
      </c>
      <c r="H2492" s="3">
        <v>83.35</v>
      </c>
    </row>
    <row r="2493" spans="2:8" x14ac:dyDescent="0.25">
      <c r="B2493" t="s">
        <v>8</v>
      </c>
      <c r="C2493" t="s">
        <v>1412</v>
      </c>
      <c r="D2493" t="s">
        <v>36</v>
      </c>
      <c r="E2493" t="s">
        <v>181</v>
      </c>
      <c r="F2493">
        <v>100</v>
      </c>
      <c r="G2493" s="6">
        <v>1300</v>
      </c>
      <c r="H2493" s="3">
        <v>99.210000000000008</v>
      </c>
    </row>
    <row r="2494" spans="2:8" x14ac:dyDescent="0.25">
      <c r="B2494" t="s">
        <v>8</v>
      </c>
      <c r="C2494" t="s">
        <v>2621</v>
      </c>
      <c r="D2494" t="s">
        <v>20</v>
      </c>
      <c r="E2494" t="s">
        <v>1200</v>
      </c>
      <c r="F2494" t="s">
        <v>4479</v>
      </c>
      <c r="G2494" s="6">
        <v>1291.6400000000001</v>
      </c>
      <c r="H2494" s="3">
        <v>322.91000000000003</v>
      </c>
    </row>
    <row r="2495" spans="2:8" x14ac:dyDescent="0.25">
      <c r="B2495" t="s">
        <v>8</v>
      </c>
      <c r="C2495" t="s">
        <v>4643</v>
      </c>
      <c r="D2495" t="s">
        <v>30</v>
      </c>
      <c r="E2495" t="s">
        <v>4642</v>
      </c>
      <c r="F2495" t="s">
        <v>4479</v>
      </c>
      <c r="G2495" s="6">
        <v>1282</v>
      </c>
      <c r="H2495" s="3">
        <v>32.049999999999997</v>
      </c>
    </row>
    <row r="2496" spans="2:8" x14ac:dyDescent="0.25">
      <c r="B2496" t="s">
        <v>8</v>
      </c>
      <c r="C2496" t="s">
        <v>2921</v>
      </c>
      <c r="D2496" t="s">
        <v>30</v>
      </c>
      <c r="E2496" t="s">
        <v>2920</v>
      </c>
      <c r="F2496" t="s">
        <v>4479</v>
      </c>
      <c r="G2496" s="6">
        <v>1279.06</v>
      </c>
      <c r="H2496" s="3">
        <v>639.53</v>
      </c>
    </row>
    <row r="2497" spans="2:8" x14ac:dyDescent="0.25">
      <c r="B2497" t="s">
        <v>8</v>
      </c>
      <c r="C2497" t="s">
        <v>3333</v>
      </c>
      <c r="D2497" t="s">
        <v>18</v>
      </c>
      <c r="E2497" t="s">
        <v>3334</v>
      </c>
      <c r="F2497" t="s">
        <v>4479</v>
      </c>
      <c r="G2497" s="6">
        <v>1277.5</v>
      </c>
      <c r="H2497" s="3">
        <v>51.1</v>
      </c>
    </row>
    <row r="2498" spans="2:8" x14ac:dyDescent="0.25">
      <c r="B2498" t="s">
        <v>8</v>
      </c>
      <c r="C2498" t="s">
        <v>2616</v>
      </c>
      <c r="D2498" t="s">
        <v>33</v>
      </c>
      <c r="E2498" t="s">
        <v>2615</v>
      </c>
      <c r="F2498" t="s">
        <v>4479</v>
      </c>
      <c r="G2498" s="6">
        <v>1271.5</v>
      </c>
      <c r="H2498" s="3">
        <v>25.43</v>
      </c>
    </row>
    <row r="2499" spans="2:8" x14ac:dyDescent="0.25">
      <c r="B2499" t="s">
        <v>8</v>
      </c>
      <c r="C2499" t="s">
        <v>3355</v>
      </c>
      <c r="D2499" t="s">
        <v>30</v>
      </c>
      <c r="E2499" t="s">
        <v>3356</v>
      </c>
      <c r="F2499" t="s">
        <v>4479</v>
      </c>
      <c r="G2499" s="6">
        <v>1262</v>
      </c>
      <c r="H2499" s="3">
        <v>1.8162499999999999</v>
      </c>
    </row>
    <row r="2500" spans="2:8" x14ac:dyDescent="0.25">
      <c r="B2500" t="s">
        <v>8</v>
      </c>
      <c r="C2500" t="s">
        <v>4551</v>
      </c>
      <c r="D2500" t="s">
        <v>18</v>
      </c>
      <c r="E2500" t="s">
        <v>2881</v>
      </c>
      <c r="F2500">
        <v>100</v>
      </c>
      <c r="G2500" s="6">
        <v>1200</v>
      </c>
      <c r="H2500" s="3">
        <v>57.06</v>
      </c>
    </row>
    <row r="2501" spans="2:8" x14ac:dyDescent="0.25">
      <c r="B2501" t="s">
        <v>8</v>
      </c>
      <c r="C2501" t="s">
        <v>4939</v>
      </c>
      <c r="D2501" t="s">
        <v>17</v>
      </c>
      <c r="E2501" t="s">
        <v>4940</v>
      </c>
      <c r="F2501">
        <v>100</v>
      </c>
      <c r="G2501" s="6">
        <v>1200</v>
      </c>
      <c r="H2501" s="3">
        <v>75.58</v>
      </c>
    </row>
    <row r="2502" spans="2:8" x14ac:dyDescent="0.25">
      <c r="B2502" t="s">
        <v>8</v>
      </c>
      <c r="C2502" t="s">
        <v>3335</v>
      </c>
      <c r="D2502" t="s">
        <v>33</v>
      </c>
      <c r="E2502" t="s">
        <v>3206</v>
      </c>
      <c r="F2502">
        <v>100</v>
      </c>
      <c r="G2502" s="6">
        <v>1200</v>
      </c>
      <c r="H2502" s="3">
        <v>96.7</v>
      </c>
    </row>
    <row r="2503" spans="2:8" x14ac:dyDescent="0.25">
      <c r="B2503" t="s">
        <v>8</v>
      </c>
      <c r="C2503" t="s">
        <v>4421</v>
      </c>
      <c r="D2503" t="s">
        <v>46</v>
      </c>
      <c r="E2503" t="s">
        <v>4422</v>
      </c>
      <c r="F2503" t="s">
        <v>4479</v>
      </c>
      <c r="G2503" s="6">
        <v>1199.4000000000001</v>
      </c>
      <c r="H2503" s="3">
        <v>59.970000000000006</v>
      </c>
    </row>
    <row r="2504" spans="2:8" x14ac:dyDescent="0.25">
      <c r="B2504" t="s">
        <v>8</v>
      </c>
      <c r="C2504" t="s">
        <v>722</v>
      </c>
      <c r="D2504" t="s">
        <v>46</v>
      </c>
      <c r="E2504" t="s">
        <v>723</v>
      </c>
      <c r="F2504" t="s">
        <v>4479</v>
      </c>
      <c r="G2504" s="6">
        <v>1191.5999999999999</v>
      </c>
      <c r="H2504" s="3">
        <v>59.58</v>
      </c>
    </row>
    <row r="2505" spans="2:8" x14ac:dyDescent="0.25">
      <c r="B2505" t="s">
        <v>8</v>
      </c>
      <c r="C2505" t="s">
        <v>4423</v>
      </c>
      <c r="D2505" t="s">
        <v>18</v>
      </c>
      <c r="E2505" t="s">
        <v>4424</v>
      </c>
      <c r="F2505" t="s">
        <v>4479</v>
      </c>
      <c r="G2505" s="6">
        <v>1179</v>
      </c>
      <c r="H2505" s="3">
        <v>39.299999999999997</v>
      </c>
    </row>
    <row r="2506" spans="2:8" x14ac:dyDescent="0.25">
      <c r="B2506" t="s">
        <v>8</v>
      </c>
      <c r="C2506" t="s">
        <v>4570</v>
      </c>
      <c r="D2506" t="s">
        <v>46</v>
      </c>
      <c r="E2506" t="s">
        <v>4569</v>
      </c>
      <c r="F2506" t="s">
        <v>4479</v>
      </c>
      <c r="G2506" s="6">
        <v>1155.75</v>
      </c>
      <c r="H2506" s="3">
        <v>57.787500000000001</v>
      </c>
    </row>
    <row r="2507" spans="2:8" x14ac:dyDescent="0.25">
      <c r="B2507" t="s">
        <v>8</v>
      </c>
      <c r="C2507" t="s">
        <v>2410</v>
      </c>
      <c r="D2507" t="s">
        <v>18</v>
      </c>
      <c r="E2507" t="s">
        <v>1684</v>
      </c>
      <c r="F2507" t="s">
        <v>4479</v>
      </c>
      <c r="G2507" s="6">
        <v>1133.6199999999999</v>
      </c>
      <c r="H2507" s="3">
        <v>4.1229487179487183</v>
      </c>
    </row>
    <row r="2508" spans="2:8" x14ac:dyDescent="0.25">
      <c r="B2508" t="s">
        <v>8</v>
      </c>
      <c r="C2508" t="s">
        <v>2504</v>
      </c>
      <c r="D2508" t="s">
        <v>27</v>
      </c>
      <c r="E2508" t="s">
        <v>2503</v>
      </c>
      <c r="F2508" t="s">
        <v>4479</v>
      </c>
      <c r="G2508" s="6">
        <v>1128</v>
      </c>
      <c r="H2508" s="3">
        <v>37.6</v>
      </c>
    </row>
    <row r="2509" spans="2:8" x14ac:dyDescent="0.25">
      <c r="B2509" t="s">
        <v>8</v>
      </c>
      <c r="C2509" t="s">
        <v>4712</v>
      </c>
      <c r="D2509" t="s">
        <v>23</v>
      </c>
      <c r="E2509" t="s">
        <v>3809</v>
      </c>
      <c r="F2509">
        <v>100</v>
      </c>
      <c r="G2509" s="6">
        <v>1100</v>
      </c>
      <c r="H2509" s="3">
        <v>96.1</v>
      </c>
    </row>
    <row r="2510" spans="2:8" x14ac:dyDescent="0.25">
      <c r="B2510" t="s">
        <v>8</v>
      </c>
      <c r="C2510" t="s">
        <v>4723</v>
      </c>
      <c r="D2510" t="s">
        <v>18</v>
      </c>
      <c r="E2510" t="s">
        <v>4722</v>
      </c>
      <c r="F2510">
        <v>100</v>
      </c>
      <c r="G2510" s="6">
        <v>1100</v>
      </c>
      <c r="H2510" s="3">
        <v>96.11999999999999</v>
      </c>
    </row>
    <row r="2511" spans="2:8" x14ac:dyDescent="0.25">
      <c r="B2511" t="s">
        <v>8</v>
      </c>
      <c r="C2511" t="s">
        <v>4547</v>
      </c>
      <c r="D2511" t="s">
        <v>46</v>
      </c>
      <c r="E2511" t="s">
        <v>150</v>
      </c>
      <c r="F2511" t="s">
        <v>4479</v>
      </c>
      <c r="G2511" s="6">
        <v>1060.78</v>
      </c>
      <c r="H2511" s="3">
        <v>530.39</v>
      </c>
    </row>
    <row r="2512" spans="2:8" x14ac:dyDescent="0.25">
      <c r="B2512" t="s">
        <v>8</v>
      </c>
      <c r="C2512" t="s">
        <v>1523</v>
      </c>
      <c r="D2512" t="s">
        <v>18</v>
      </c>
      <c r="E2512" t="s">
        <v>1325</v>
      </c>
      <c r="F2512" t="s">
        <v>4479</v>
      </c>
      <c r="G2512" s="6">
        <v>1057.6499999999999</v>
      </c>
      <c r="H2512" s="3">
        <v>262.55499999999995</v>
      </c>
    </row>
    <row r="2513" spans="2:8" x14ac:dyDescent="0.25">
      <c r="B2513" t="s">
        <v>8</v>
      </c>
      <c r="C2513" t="s">
        <v>2883</v>
      </c>
      <c r="D2513" t="s">
        <v>18</v>
      </c>
      <c r="E2513" t="s">
        <v>1684</v>
      </c>
      <c r="F2513" t="s">
        <v>4479</v>
      </c>
      <c r="G2513" s="6">
        <v>1054.05</v>
      </c>
      <c r="H2513" s="3">
        <v>4.0111111111111111</v>
      </c>
    </row>
    <row r="2514" spans="2:8" x14ac:dyDescent="0.25">
      <c r="B2514" t="s">
        <v>8</v>
      </c>
      <c r="C2514" t="s">
        <v>1355</v>
      </c>
      <c r="D2514" t="s">
        <v>18</v>
      </c>
      <c r="E2514" t="s">
        <v>1356</v>
      </c>
      <c r="F2514" t="s">
        <v>4479</v>
      </c>
      <c r="G2514" s="6">
        <v>1017.79</v>
      </c>
      <c r="H2514" s="3">
        <v>1017.79</v>
      </c>
    </row>
    <row r="2515" spans="2:8" x14ac:dyDescent="0.25">
      <c r="B2515" t="s">
        <v>8</v>
      </c>
      <c r="C2515" t="s">
        <v>4425</v>
      </c>
      <c r="D2515" t="s">
        <v>24</v>
      </c>
      <c r="E2515" t="s">
        <v>4426</v>
      </c>
      <c r="F2515">
        <v>1000</v>
      </c>
      <c r="G2515" s="6">
        <v>1000</v>
      </c>
      <c r="H2515" s="3">
        <v>1018.62</v>
      </c>
    </row>
    <row r="2516" spans="2:8" x14ac:dyDescent="0.25">
      <c r="B2516" t="s">
        <v>8</v>
      </c>
      <c r="C2516" t="s">
        <v>1041</v>
      </c>
      <c r="D2516" t="s">
        <v>33</v>
      </c>
      <c r="E2516" t="s">
        <v>1042</v>
      </c>
      <c r="F2516">
        <v>100</v>
      </c>
      <c r="G2516" s="6">
        <v>1000</v>
      </c>
      <c r="H2516" s="3">
        <v>97.4</v>
      </c>
    </row>
    <row r="2517" spans="2:8" x14ac:dyDescent="0.25">
      <c r="B2517" t="s">
        <v>8</v>
      </c>
      <c r="C2517" t="s">
        <v>3340</v>
      </c>
      <c r="D2517" t="s">
        <v>33</v>
      </c>
      <c r="E2517" t="s">
        <v>3341</v>
      </c>
      <c r="F2517">
        <v>100</v>
      </c>
      <c r="G2517" s="6">
        <v>1000</v>
      </c>
      <c r="H2517" s="3">
        <v>102.4</v>
      </c>
    </row>
    <row r="2518" spans="2:8" x14ac:dyDescent="0.25">
      <c r="B2518" t="s">
        <v>8</v>
      </c>
      <c r="C2518" t="s">
        <v>2403</v>
      </c>
      <c r="D2518" t="s">
        <v>25</v>
      </c>
      <c r="E2518" t="s">
        <v>2404</v>
      </c>
      <c r="F2518">
        <v>1000</v>
      </c>
      <c r="G2518" s="6">
        <v>1000</v>
      </c>
      <c r="H2518" s="3">
        <v>1010.99</v>
      </c>
    </row>
    <row r="2519" spans="2:8" x14ac:dyDescent="0.25">
      <c r="B2519" t="s">
        <v>8</v>
      </c>
      <c r="C2519" t="s">
        <v>3427</v>
      </c>
      <c r="D2519" t="s">
        <v>23</v>
      </c>
      <c r="E2519" t="s">
        <v>112</v>
      </c>
      <c r="F2519">
        <v>100</v>
      </c>
      <c r="G2519" s="6">
        <v>1000</v>
      </c>
      <c r="H2519" s="3">
        <v>99.95</v>
      </c>
    </row>
    <row r="2520" spans="2:8" x14ac:dyDescent="0.25">
      <c r="B2520" t="s">
        <v>8</v>
      </c>
      <c r="C2520" t="s">
        <v>4941</v>
      </c>
      <c r="D2520" t="s">
        <v>46</v>
      </c>
      <c r="E2520" t="s">
        <v>4942</v>
      </c>
      <c r="F2520">
        <v>1000</v>
      </c>
      <c r="G2520" s="6">
        <v>1000</v>
      </c>
      <c r="H2520" s="3">
        <v>933.7</v>
      </c>
    </row>
    <row r="2521" spans="2:8" x14ac:dyDescent="0.25">
      <c r="B2521" t="s">
        <v>8</v>
      </c>
      <c r="C2521" t="s">
        <v>4457</v>
      </c>
      <c r="D2521" t="s">
        <v>18</v>
      </c>
      <c r="E2521" t="s">
        <v>4458</v>
      </c>
      <c r="F2521">
        <v>100</v>
      </c>
      <c r="G2521" s="6">
        <v>1000</v>
      </c>
      <c r="H2521" s="3">
        <v>99.539999999999992</v>
      </c>
    </row>
    <row r="2522" spans="2:8" x14ac:dyDescent="0.25">
      <c r="B2522" t="s">
        <v>8</v>
      </c>
      <c r="C2522" t="s">
        <v>1106</v>
      </c>
      <c r="D2522" t="s">
        <v>24</v>
      </c>
      <c r="E2522" t="s">
        <v>36</v>
      </c>
      <c r="F2522">
        <v>1000</v>
      </c>
      <c r="G2522" s="6">
        <v>1000</v>
      </c>
      <c r="H2522" s="3">
        <v>1012.75</v>
      </c>
    </row>
    <row r="2523" spans="2:8" x14ac:dyDescent="0.25">
      <c r="B2523" t="s">
        <v>8</v>
      </c>
      <c r="C2523" t="s">
        <v>4427</v>
      </c>
      <c r="D2523" t="s">
        <v>17</v>
      </c>
      <c r="E2523" t="s">
        <v>4428</v>
      </c>
      <c r="F2523">
        <v>100</v>
      </c>
      <c r="G2523" s="6">
        <v>1000</v>
      </c>
      <c r="H2523" s="3">
        <v>92.87</v>
      </c>
    </row>
    <row r="2524" spans="2:8" x14ac:dyDescent="0.25">
      <c r="B2524" t="s">
        <v>8</v>
      </c>
      <c r="C2524" t="s">
        <v>4718</v>
      </c>
      <c r="D2524" t="s">
        <v>46</v>
      </c>
      <c r="E2524" t="s">
        <v>2632</v>
      </c>
      <c r="F2524">
        <v>1000</v>
      </c>
      <c r="G2524" s="6">
        <v>1000</v>
      </c>
      <c r="H2524" s="3">
        <v>946.7</v>
      </c>
    </row>
    <row r="2525" spans="2:8" x14ac:dyDescent="0.25">
      <c r="B2525" t="s">
        <v>8</v>
      </c>
      <c r="C2525" t="s">
        <v>2683</v>
      </c>
      <c r="D2525" t="s">
        <v>24</v>
      </c>
      <c r="E2525" t="s">
        <v>2682</v>
      </c>
      <c r="F2525">
        <v>1000</v>
      </c>
      <c r="G2525" s="6">
        <v>1000</v>
      </c>
      <c r="H2525" s="3">
        <v>952.03</v>
      </c>
    </row>
    <row r="2526" spans="2:8" x14ac:dyDescent="0.25">
      <c r="B2526" t="s">
        <v>8</v>
      </c>
      <c r="C2526" t="s">
        <v>2973</v>
      </c>
      <c r="D2526" t="s">
        <v>24</v>
      </c>
      <c r="E2526" t="s">
        <v>2972</v>
      </c>
      <c r="F2526">
        <v>1000</v>
      </c>
      <c r="G2526" s="6">
        <v>1000</v>
      </c>
      <c r="H2526" s="3">
        <v>908.18</v>
      </c>
    </row>
    <row r="2527" spans="2:8" x14ac:dyDescent="0.25">
      <c r="B2527" t="s">
        <v>8</v>
      </c>
      <c r="C2527" t="s">
        <v>3717</v>
      </c>
      <c r="D2527" t="s">
        <v>24</v>
      </c>
      <c r="E2527" t="s">
        <v>3716</v>
      </c>
      <c r="F2527">
        <v>1000</v>
      </c>
      <c r="G2527" s="6">
        <v>1000</v>
      </c>
      <c r="H2527" s="3">
        <v>876.6</v>
      </c>
    </row>
    <row r="2528" spans="2:8" x14ac:dyDescent="0.25">
      <c r="B2528" t="s">
        <v>8</v>
      </c>
      <c r="C2528" t="s">
        <v>4515</v>
      </c>
      <c r="D2528" t="s">
        <v>24</v>
      </c>
      <c r="E2528" t="s">
        <v>1556</v>
      </c>
      <c r="F2528">
        <v>1000</v>
      </c>
      <c r="G2528" s="6">
        <v>1000</v>
      </c>
      <c r="H2528" s="3">
        <v>1001.44</v>
      </c>
    </row>
    <row r="2529" spans="2:8" x14ac:dyDescent="0.25">
      <c r="B2529" t="s">
        <v>8</v>
      </c>
      <c r="C2529" t="s">
        <v>4435</v>
      </c>
      <c r="D2529" t="s">
        <v>24</v>
      </c>
      <c r="E2529" t="s">
        <v>4436</v>
      </c>
      <c r="F2529">
        <v>1000</v>
      </c>
      <c r="G2529" s="6">
        <v>1000</v>
      </c>
      <c r="H2529" s="3">
        <v>1027.3</v>
      </c>
    </row>
    <row r="2530" spans="2:8" x14ac:dyDescent="0.25">
      <c r="B2530" t="s">
        <v>8</v>
      </c>
      <c r="C2530" t="s">
        <v>2686</v>
      </c>
      <c r="D2530" t="s">
        <v>17</v>
      </c>
      <c r="E2530" t="s">
        <v>2685</v>
      </c>
      <c r="F2530">
        <v>1000</v>
      </c>
      <c r="G2530" s="6">
        <v>1000</v>
      </c>
      <c r="H2530" s="3">
        <v>920.7</v>
      </c>
    </row>
    <row r="2531" spans="2:8" x14ac:dyDescent="0.25">
      <c r="B2531" t="s">
        <v>8</v>
      </c>
      <c r="C2531" t="s">
        <v>4442</v>
      </c>
      <c r="D2531" t="s">
        <v>45</v>
      </c>
      <c r="E2531" t="s">
        <v>3834</v>
      </c>
      <c r="F2531">
        <v>100</v>
      </c>
      <c r="G2531" s="6">
        <v>1000</v>
      </c>
      <c r="H2531" s="3">
        <v>107.22499999999999</v>
      </c>
    </row>
    <row r="2532" spans="2:8" x14ac:dyDescent="0.25">
      <c r="B2532" t="s">
        <v>8</v>
      </c>
      <c r="C2532" t="s">
        <v>2407</v>
      </c>
      <c r="D2532" t="s">
        <v>24</v>
      </c>
      <c r="E2532" t="s">
        <v>1403</v>
      </c>
      <c r="F2532">
        <v>1000</v>
      </c>
      <c r="G2532" s="6">
        <v>1000</v>
      </c>
      <c r="H2532" s="3">
        <v>958.8</v>
      </c>
    </row>
    <row r="2533" spans="2:8" x14ac:dyDescent="0.25">
      <c r="B2533" t="s">
        <v>8</v>
      </c>
      <c r="C2533" t="s">
        <v>1496</v>
      </c>
      <c r="D2533" t="s">
        <v>18</v>
      </c>
      <c r="E2533" t="s">
        <v>1497</v>
      </c>
      <c r="F2533">
        <v>100</v>
      </c>
      <c r="G2533" s="6">
        <v>1000</v>
      </c>
      <c r="H2533" s="3">
        <v>90</v>
      </c>
    </row>
    <row r="2534" spans="2:8" x14ac:dyDescent="0.25">
      <c r="B2534" t="s">
        <v>8</v>
      </c>
      <c r="C2534" t="s">
        <v>3598</v>
      </c>
      <c r="D2534" t="s">
        <v>18</v>
      </c>
      <c r="E2534" t="s">
        <v>3597</v>
      </c>
      <c r="F2534">
        <v>100</v>
      </c>
      <c r="G2534" s="6">
        <v>1000</v>
      </c>
      <c r="H2534" s="3">
        <v>88.36</v>
      </c>
    </row>
    <row r="2535" spans="2:8" x14ac:dyDescent="0.25">
      <c r="B2535" t="s">
        <v>8</v>
      </c>
      <c r="C2535" t="s">
        <v>4431</v>
      </c>
      <c r="D2535" t="s">
        <v>26</v>
      </c>
      <c r="E2535" t="s">
        <v>4432</v>
      </c>
      <c r="F2535">
        <v>1000</v>
      </c>
      <c r="G2535" s="6">
        <v>1000</v>
      </c>
      <c r="H2535" s="3">
        <v>1010</v>
      </c>
    </row>
    <row r="2536" spans="2:8" x14ac:dyDescent="0.25">
      <c r="B2536" t="s">
        <v>8</v>
      </c>
      <c r="C2536" t="s">
        <v>4943</v>
      </c>
      <c r="D2536" t="s">
        <v>45</v>
      </c>
      <c r="E2536" t="s">
        <v>4944</v>
      </c>
      <c r="F2536">
        <v>100</v>
      </c>
      <c r="G2536" s="6">
        <v>1000</v>
      </c>
      <c r="H2536" s="3">
        <v>55.73</v>
      </c>
    </row>
    <row r="2537" spans="2:8" x14ac:dyDescent="0.25">
      <c r="B2537" t="s">
        <v>8</v>
      </c>
      <c r="C2537" t="s">
        <v>3690</v>
      </c>
      <c r="D2537" t="s">
        <v>20</v>
      </c>
      <c r="E2537" t="s">
        <v>3689</v>
      </c>
      <c r="F2537">
        <v>1000</v>
      </c>
      <c r="G2537" s="6">
        <v>1000</v>
      </c>
      <c r="H2537" s="3">
        <v>981.63</v>
      </c>
    </row>
    <row r="2538" spans="2:8" x14ac:dyDescent="0.25">
      <c r="B2538" t="s">
        <v>8</v>
      </c>
      <c r="C2538" t="s">
        <v>4449</v>
      </c>
      <c r="D2538" t="s">
        <v>24</v>
      </c>
      <c r="E2538" t="s">
        <v>4450</v>
      </c>
      <c r="F2538">
        <v>1000</v>
      </c>
      <c r="G2538" s="6">
        <v>1000</v>
      </c>
      <c r="H2538" s="3">
        <v>906.49</v>
      </c>
    </row>
    <row r="2539" spans="2:8" x14ac:dyDescent="0.25">
      <c r="B2539" t="s">
        <v>8</v>
      </c>
      <c r="C2539" t="s">
        <v>4429</v>
      </c>
      <c r="D2539" t="s">
        <v>45</v>
      </c>
      <c r="E2539" t="s">
        <v>4430</v>
      </c>
      <c r="F2539">
        <v>1000</v>
      </c>
      <c r="G2539" s="6">
        <v>1000</v>
      </c>
      <c r="H2539" s="3">
        <v>693.23</v>
      </c>
    </row>
    <row r="2540" spans="2:8" x14ac:dyDescent="0.25">
      <c r="B2540" t="s">
        <v>8</v>
      </c>
      <c r="C2540" t="s">
        <v>1272</v>
      </c>
      <c r="D2540" t="s">
        <v>24</v>
      </c>
      <c r="E2540" t="s">
        <v>1273</v>
      </c>
      <c r="F2540">
        <v>1000</v>
      </c>
      <c r="G2540" s="6">
        <v>1000</v>
      </c>
      <c r="H2540" s="3">
        <v>990.36</v>
      </c>
    </row>
    <row r="2541" spans="2:8" x14ac:dyDescent="0.25">
      <c r="B2541" t="s">
        <v>8</v>
      </c>
      <c r="C2541" t="s">
        <v>3357</v>
      </c>
      <c r="D2541" t="s">
        <v>45</v>
      </c>
      <c r="E2541" t="s">
        <v>3358</v>
      </c>
      <c r="F2541">
        <v>100</v>
      </c>
      <c r="G2541" s="6">
        <v>1000</v>
      </c>
      <c r="H2541" s="3">
        <v>98.804000000000002</v>
      </c>
    </row>
    <row r="2542" spans="2:8" x14ac:dyDescent="0.25">
      <c r="B2542" t="s">
        <v>8</v>
      </c>
      <c r="C2542" t="s">
        <v>2623</v>
      </c>
      <c r="D2542" t="s">
        <v>33</v>
      </c>
      <c r="E2542" t="s">
        <v>2622</v>
      </c>
      <c r="F2542">
        <v>100</v>
      </c>
      <c r="G2542" s="6">
        <v>1000</v>
      </c>
      <c r="H2542" s="3">
        <v>76.8</v>
      </c>
    </row>
    <row r="2543" spans="2:8" x14ac:dyDescent="0.25">
      <c r="B2543" t="s">
        <v>8</v>
      </c>
      <c r="C2543" t="s">
        <v>4439</v>
      </c>
      <c r="D2543" t="s">
        <v>45</v>
      </c>
      <c r="E2543" t="s">
        <v>4292</v>
      </c>
      <c r="F2543">
        <v>100</v>
      </c>
      <c r="G2543" s="6">
        <v>1000</v>
      </c>
      <c r="H2543" s="3">
        <v>57.429999999999993</v>
      </c>
    </row>
    <row r="2544" spans="2:8" x14ac:dyDescent="0.25">
      <c r="B2544" t="s">
        <v>8</v>
      </c>
      <c r="C2544" t="s">
        <v>2671</v>
      </c>
      <c r="D2544" t="s">
        <v>20</v>
      </c>
      <c r="E2544" t="s">
        <v>1740</v>
      </c>
      <c r="F2544">
        <v>1000</v>
      </c>
      <c r="G2544" s="6">
        <v>1000</v>
      </c>
      <c r="H2544" s="3">
        <v>299.75</v>
      </c>
    </row>
    <row r="2545" spans="2:8" x14ac:dyDescent="0.25">
      <c r="B2545" t="s">
        <v>8</v>
      </c>
      <c r="C2545" t="s">
        <v>4469</v>
      </c>
      <c r="D2545" t="s">
        <v>45</v>
      </c>
      <c r="E2545" t="s">
        <v>4470</v>
      </c>
      <c r="F2545">
        <v>100</v>
      </c>
      <c r="G2545" s="6">
        <v>1000</v>
      </c>
      <c r="H2545" s="3">
        <v>56.6</v>
      </c>
    </row>
    <row r="2546" spans="2:8" x14ac:dyDescent="0.25">
      <c r="B2546" t="s">
        <v>8</v>
      </c>
      <c r="C2546" t="s">
        <v>4433</v>
      </c>
      <c r="D2546" t="s">
        <v>30</v>
      </c>
      <c r="E2546" t="s">
        <v>4434</v>
      </c>
      <c r="F2546">
        <v>1000</v>
      </c>
      <c r="G2546" s="6">
        <v>1000</v>
      </c>
      <c r="H2546" s="3">
        <v>790.58</v>
      </c>
    </row>
    <row r="2547" spans="2:8" x14ac:dyDescent="0.25">
      <c r="B2547" t="s">
        <v>8</v>
      </c>
      <c r="C2547" t="s">
        <v>2605</v>
      </c>
      <c r="D2547" t="s">
        <v>33</v>
      </c>
      <c r="E2547" t="s">
        <v>2604</v>
      </c>
      <c r="F2547">
        <v>100</v>
      </c>
      <c r="G2547" s="6">
        <v>1000</v>
      </c>
      <c r="H2547" s="3">
        <v>93.9</v>
      </c>
    </row>
    <row r="2548" spans="2:8" x14ac:dyDescent="0.25">
      <c r="B2548" t="s">
        <v>8</v>
      </c>
      <c r="C2548" t="s">
        <v>3585</v>
      </c>
      <c r="D2548" t="s">
        <v>24</v>
      </c>
      <c r="E2548" t="s">
        <v>1530</v>
      </c>
      <c r="F2548">
        <v>1000</v>
      </c>
      <c r="G2548" s="6">
        <v>1000</v>
      </c>
      <c r="H2548" s="3">
        <v>993.24</v>
      </c>
    </row>
    <row r="2549" spans="2:8" x14ac:dyDescent="0.25">
      <c r="B2549" t="s">
        <v>8</v>
      </c>
      <c r="C2549" t="s">
        <v>3581</v>
      </c>
      <c r="D2549" t="s">
        <v>33</v>
      </c>
      <c r="E2549" t="s">
        <v>3580</v>
      </c>
      <c r="F2549">
        <v>100</v>
      </c>
      <c r="G2549" s="6">
        <v>1000</v>
      </c>
      <c r="H2549" s="3">
        <v>84.3</v>
      </c>
    </row>
    <row r="2550" spans="2:8" x14ac:dyDescent="0.25">
      <c r="B2550" t="s">
        <v>8</v>
      </c>
      <c r="C2550" t="s">
        <v>4443</v>
      </c>
      <c r="D2550" t="s">
        <v>30</v>
      </c>
      <c r="E2550" t="s">
        <v>4444</v>
      </c>
      <c r="F2550">
        <v>1000</v>
      </c>
      <c r="G2550" s="6">
        <v>1000</v>
      </c>
      <c r="H2550" s="3">
        <v>569.73</v>
      </c>
    </row>
    <row r="2551" spans="2:8" x14ac:dyDescent="0.25">
      <c r="B2551" t="s">
        <v>8</v>
      </c>
      <c r="C2551" t="s">
        <v>4445</v>
      </c>
      <c r="D2551" t="s">
        <v>24</v>
      </c>
      <c r="E2551" t="s">
        <v>4446</v>
      </c>
      <c r="F2551">
        <v>1000</v>
      </c>
      <c r="G2551" s="6">
        <v>1000</v>
      </c>
      <c r="H2551" s="3">
        <v>966.36</v>
      </c>
    </row>
    <row r="2552" spans="2:8" x14ac:dyDescent="0.25">
      <c r="B2552" t="s">
        <v>8</v>
      </c>
      <c r="C2552" t="s">
        <v>2756</v>
      </c>
      <c r="D2552" t="s">
        <v>24</v>
      </c>
      <c r="E2552" t="s">
        <v>1221</v>
      </c>
      <c r="F2552">
        <v>1000</v>
      </c>
      <c r="G2552" s="6">
        <v>1000</v>
      </c>
      <c r="H2552" s="3">
        <v>906.06</v>
      </c>
    </row>
    <row r="2553" spans="2:8" x14ac:dyDescent="0.25">
      <c r="B2553" t="s">
        <v>8</v>
      </c>
      <c r="C2553" t="s">
        <v>3660</v>
      </c>
      <c r="D2553" t="s">
        <v>18</v>
      </c>
      <c r="E2553" t="s">
        <v>974</v>
      </c>
      <c r="F2553">
        <v>100</v>
      </c>
      <c r="G2553" s="6">
        <v>1000</v>
      </c>
      <c r="H2553" s="3">
        <v>94.33</v>
      </c>
    </row>
    <row r="2554" spans="2:8" x14ac:dyDescent="0.25">
      <c r="B2554" t="s">
        <v>8</v>
      </c>
      <c r="C2554" t="s">
        <v>3592</v>
      </c>
      <c r="D2554" t="s">
        <v>24</v>
      </c>
      <c r="E2554" t="s">
        <v>3591</v>
      </c>
      <c r="F2554">
        <v>1000</v>
      </c>
      <c r="G2554" s="6">
        <v>1000</v>
      </c>
      <c r="H2554" s="3">
        <v>1000</v>
      </c>
    </row>
    <row r="2555" spans="2:8" x14ac:dyDescent="0.25">
      <c r="B2555" t="s">
        <v>8</v>
      </c>
      <c r="C2555" t="s">
        <v>2654</v>
      </c>
      <c r="D2555" t="s">
        <v>24</v>
      </c>
      <c r="E2555" t="s">
        <v>1580</v>
      </c>
      <c r="F2555">
        <v>1000</v>
      </c>
      <c r="G2555" s="6">
        <v>1000</v>
      </c>
      <c r="H2555" s="3">
        <v>915.42</v>
      </c>
    </row>
    <row r="2556" spans="2:8" x14ac:dyDescent="0.25">
      <c r="B2556" t="s">
        <v>8</v>
      </c>
      <c r="C2556" t="s">
        <v>3570</v>
      </c>
      <c r="D2556" t="s">
        <v>18</v>
      </c>
      <c r="E2556" t="s">
        <v>470</v>
      </c>
      <c r="F2556">
        <v>1000</v>
      </c>
      <c r="G2556" s="6">
        <v>1000</v>
      </c>
      <c r="H2556" s="3">
        <v>943.35</v>
      </c>
    </row>
    <row r="2557" spans="2:8" x14ac:dyDescent="0.25">
      <c r="B2557" t="s">
        <v>8</v>
      </c>
      <c r="C2557" t="s">
        <v>4453</v>
      </c>
      <c r="D2557" t="s">
        <v>24</v>
      </c>
      <c r="E2557" t="s">
        <v>4454</v>
      </c>
      <c r="F2557">
        <v>1000</v>
      </c>
      <c r="G2557" s="6">
        <v>1000</v>
      </c>
      <c r="H2557" s="3">
        <v>961.79</v>
      </c>
    </row>
    <row r="2558" spans="2:8" x14ac:dyDescent="0.25">
      <c r="B2558" t="s">
        <v>8</v>
      </c>
      <c r="C2558" t="s">
        <v>4440</v>
      </c>
      <c r="D2558" t="s">
        <v>18</v>
      </c>
      <c r="E2558" t="s">
        <v>4441</v>
      </c>
      <c r="F2558">
        <v>100</v>
      </c>
      <c r="G2558" s="6">
        <v>1000</v>
      </c>
      <c r="H2558" s="3">
        <v>101.47</v>
      </c>
    </row>
    <row r="2559" spans="2:8" x14ac:dyDescent="0.25">
      <c r="B2559" t="s">
        <v>8</v>
      </c>
      <c r="C2559" t="s">
        <v>2958</v>
      </c>
      <c r="D2559" t="s">
        <v>18</v>
      </c>
      <c r="E2559" t="s">
        <v>2957</v>
      </c>
      <c r="F2559">
        <v>100</v>
      </c>
      <c r="G2559" s="6">
        <v>1000</v>
      </c>
      <c r="H2559" s="3">
        <v>82.37</v>
      </c>
    </row>
    <row r="2560" spans="2:8" x14ac:dyDescent="0.25">
      <c r="B2560" t="s">
        <v>8</v>
      </c>
      <c r="C2560" t="s">
        <v>4945</v>
      </c>
      <c r="D2560" t="s">
        <v>17</v>
      </c>
      <c r="E2560" t="s">
        <v>4946</v>
      </c>
      <c r="F2560">
        <v>100</v>
      </c>
      <c r="G2560" s="6">
        <v>1000</v>
      </c>
      <c r="H2560" s="3">
        <v>99.01</v>
      </c>
    </row>
    <row r="2561" spans="2:8" x14ac:dyDescent="0.25">
      <c r="B2561" t="s">
        <v>8</v>
      </c>
      <c r="C2561" t="s">
        <v>2954</v>
      </c>
      <c r="D2561" t="s">
        <v>33</v>
      </c>
      <c r="E2561" t="s">
        <v>2953</v>
      </c>
      <c r="F2561">
        <v>99.8</v>
      </c>
      <c r="G2561" s="6">
        <v>998</v>
      </c>
      <c r="H2561" s="3">
        <v>93.9</v>
      </c>
    </row>
    <row r="2562" spans="2:8" x14ac:dyDescent="0.25">
      <c r="B2562" t="s">
        <v>8</v>
      </c>
      <c r="C2562" t="s">
        <v>3558</v>
      </c>
      <c r="D2562" t="s">
        <v>45</v>
      </c>
      <c r="E2562" t="s">
        <v>440</v>
      </c>
      <c r="F2562" t="s">
        <v>4479</v>
      </c>
      <c r="G2562" s="6">
        <v>897.5</v>
      </c>
      <c r="H2562" s="3">
        <v>89.75</v>
      </c>
    </row>
    <row r="2563" spans="2:8" x14ac:dyDescent="0.25">
      <c r="B2563" t="s">
        <v>8</v>
      </c>
      <c r="C2563" t="s">
        <v>1780</v>
      </c>
      <c r="D2563" t="s">
        <v>18</v>
      </c>
      <c r="E2563" t="s">
        <v>1781</v>
      </c>
      <c r="F2563" t="s">
        <v>4479</v>
      </c>
      <c r="G2563" s="6">
        <v>895.27</v>
      </c>
      <c r="H2563" s="3">
        <v>4.1726666666666663</v>
      </c>
    </row>
    <row r="2564" spans="2:8" x14ac:dyDescent="0.25">
      <c r="B2564" t="s">
        <v>8</v>
      </c>
      <c r="C2564" t="s">
        <v>3519</v>
      </c>
      <c r="D2564" t="s">
        <v>33</v>
      </c>
      <c r="E2564" t="s">
        <v>3517</v>
      </c>
      <c r="F2564" t="s">
        <v>4479</v>
      </c>
      <c r="G2564" s="6">
        <v>850.2</v>
      </c>
      <c r="H2564" s="3">
        <v>70.850000000000009</v>
      </c>
    </row>
    <row r="2565" spans="2:8" x14ac:dyDescent="0.25">
      <c r="B2565" t="s">
        <v>8</v>
      </c>
      <c r="C2565" t="s">
        <v>4947</v>
      </c>
      <c r="D2565" t="s">
        <v>45</v>
      </c>
      <c r="E2565" t="s">
        <v>4948</v>
      </c>
      <c r="F2565" t="s">
        <v>4479</v>
      </c>
      <c r="G2565" s="6">
        <v>820.7</v>
      </c>
      <c r="H2565" s="3">
        <v>82.070000000000007</v>
      </c>
    </row>
    <row r="2566" spans="2:8" x14ac:dyDescent="0.25">
      <c r="B2566" t="s">
        <v>8</v>
      </c>
      <c r="C2566" t="s">
        <v>4461</v>
      </c>
      <c r="D2566" t="s">
        <v>18</v>
      </c>
      <c r="E2566" t="s">
        <v>4462</v>
      </c>
      <c r="F2566">
        <v>100</v>
      </c>
      <c r="G2566" s="6">
        <v>800</v>
      </c>
      <c r="H2566" s="3">
        <v>66.650000000000006</v>
      </c>
    </row>
    <row r="2567" spans="2:8" x14ac:dyDescent="0.25">
      <c r="B2567" t="s">
        <v>8</v>
      </c>
      <c r="C2567" t="s">
        <v>1441</v>
      </c>
      <c r="D2567" t="s">
        <v>33</v>
      </c>
      <c r="E2567" t="s">
        <v>1442</v>
      </c>
      <c r="F2567">
        <v>100</v>
      </c>
      <c r="G2567" s="6">
        <v>800</v>
      </c>
      <c r="H2567" s="3">
        <v>91.1</v>
      </c>
    </row>
    <row r="2568" spans="2:8" x14ac:dyDescent="0.25">
      <c r="B2568" t="s">
        <v>8</v>
      </c>
      <c r="C2568" t="s">
        <v>3344</v>
      </c>
      <c r="D2568" t="s">
        <v>33</v>
      </c>
      <c r="E2568" t="s">
        <v>3345</v>
      </c>
      <c r="F2568">
        <v>100</v>
      </c>
      <c r="G2568" s="6">
        <v>800</v>
      </c>
      <c r="H2568" s="3">
        <v>2.5950000000000002</v>
      </c>
    </row>
    <row r="2569" spans="2:8" x14ac:dyDescent="0.25">
      <c r="B2569" t="s">
        <v>8</v>
      </c>
      <c r="C2569" t="s">
        <v>4463</v>
      </c>
      <c r="D2569" t="s">
        <v>18</v>
      </c>
      <c r="E2569" t="s">
        <v>4464</v>
      </c>
      <c r="F2569" t="s">
        <v>4479</v>
      </c>
      <c r="G2569" s="6">
        <v>787.05</v>
      </c>
      <c r="H2569" s="3">
        <v>52.47</v>
      </c>
    </row>
    <row r="2570" spans="2:8" x14ac:dyDescent="0.25">
      <c r="B2570" t="s">
        <v>8</v>
      </c>
      <c r="C2570" t="s">
        <v>2496</v>
      </c>
      <c r="D2570" t="s">
        <v>45</v>
      </c>
      <c r="E2570" t="s">
        <v>270</v>
      </c>
      <c r="F2570" t="s">
        <v>4479</v>
      </c>
      <c r="G2570" s="6">
        <v>779.2</v>
      </c>
      <c r="H2570" s="3">
        <v>77.92</v>
      </c>
    </row>
    <row r="2571" spans="2:8" x14ac:dyDescent="0.25">
      <c r="B2571" t="s">
        <v>8</v>
      </c>
      <c r="C2571" t="s">
        <v>4465</v>
      </c>
      <c r="D2571" t="s">
        <v>18</v>
      </c>
      <c r="E2571" t="s">
        <v>4466</v>
      </c>
      <c r="F2571" t="s">
        <v>4479</v>
      </c>
      <c r="G2571" s="6">
        <v>745</v>
      </c>
      <c r="H2571" s="3">
        <v>74.5</v>
      </c>
    </row>
    <row r="2572" spans="2:8" x14ac:dyDescent="0.25">
      <c r="B2572" t="s">
        <v>8</v>
      </c>
      <c r="C2572" t="s">
        <v>3350</v>
      </c>
      <c r="D2572" t="s">
        <v>45</v>
      </c>
      <c r="E2572" t="s">
        <v>3351</v>
      </c>
      <c r="F2572">
        <v>100</v>
      </c>
      <c r="G2572" s="6">
        <v>700</v>
      </c>
      <c r="H2572" s="3">
        <v>99.7</v>
      </c>
    </row>
    <row r="2573" spans="2:8" x14ac:dyDescent="0.25">
      <c r="B2573" t="s">
        <v>8</v>
      </c>
      <c r="C2573" t="s">
        <v>4549</v>
      </c>
      <c r="D2573" t="s">
        <v>18</v>
      </c>
      <c r="E2573" t="s">
        <v>950</v>
      </c>
      <c r="F2573">
        <v>100</v>
      </c>
      <c r="G2573" s="6">
        <v>700</v>
      </c>
      <c r="H2573" s="3">
        <v>77.989999999999995</v>
      </c>
    </row>
    <row r="2574" spans="2:8" x14ac:dyDescent="0.25">
      <c r="B2574" t="s">
        <v>8</v>
      </c>
      <c r="C2574" t="s">
        <v>3352</v>
      </c>
      <c r="D2574" t="s">
        <v>18</v>
      </c>
      <c r="E2574" t="s">
        <v>723</v>
      </c>
      <c r="F2574" t="s">
        <v>4479</v>
      </c>
      <c r="G2574" s="6">
        <v>656.1</v>
      </c>
      <c r="H2574" s="3">
        <v>65.61</v>
      </c>
    </row>
    <row r="2575" spans="2:8" x14ac:dyDescent="0.25">
      <c r="B2575" t="s">
        <v>8</v>
      </c>
      <c r="C2575" t="s">
        <v>3353</v>
      </c>
      <c r="D2575" t="s">
        <v>30</v>
      </c>
      <c r="E2575" t="s">
        <v>3354</v>
      </c>
      <c r="F2575" t="s">
        <v>4479</v>
      </c>
      <c r="G2575" s="6">
        <v>603</v>
      </c>
      <c r="H2575" s="3">
        <v>603</v>
      </c>
    </row>
    <row r="2576" spans="2:8" x14ac:dyDescent="0.25">
      <c r="B2576" t="s">
        <v>8</v>
      </c>
      <c r="C2576" t="s">
        <v>4949</v>
      </c>
      <c r="D2576" t="s">
        <v>18</v>
      </c>
      <c r="E2576" t="s">
        <v>4950</v>
      </c>
      <c r="F2576" t="s">
        <v>4479</v>
      </c>
      <c r="G2576" s="6">
        <v>588</v>
      </c>
      <c r="H2576" s="3">
        <v>58.8</v>
      </c>
    </row>
    <row r="2577" spans="2:8" x14ac:dyDescent="0.25">
      <c r="B2577" t="s">
        <v>8</v>
      </c>
      <c r="C2577" t="s">
        <v>4710</v>
      </c>
      <c r="D2577" t="s">
        <v>18</v>
      </c>
      <c r="E2577" t="s">
        <v>4709</v>
      </c>
      <c r="F2577" t="s">
        <v>4479</v>
      </c>
      <c r="G2577" s="6">
        <v>558.9</v>
      </c>
      <c r="H2577" s="3">
        <v>18.63</v>
      </c>
    </row>
    <row r="2578" spans="2:8" x14ac:dyDescent="0.25">
      <c r="B2578" t="s">
        <v>8</v>
      </c>
      <c r="C2578" t="s">
        <v>4701</v>
      </c>
      <c r="D2578" t="s">
        <v>18</v>
      </c>
      <c r="E2578" t="s">
        <v>4700</v>
      </c>
      <c r="F2578" t="s">
        <v>4479</v>
      </c>
      <c r="G2578" s="6">
        <v>504.4</v>
      </c>
      <c r="H2578" s="3">
        <v>10.087999999999999</v>
      </c>
    </row>
    <row r="2579" spans="2:8" x14ac:dyDescent="0.25">
      <c r="B2579" t="s">
        <v>8</v>
      </c>
      <c r="C2579" t="s">
        <v>1778</v>
      </c>
      <c r="D2579" t="s">
        <v>18</v>
      </c>
      <c r="E2579" t="s">
        <v>1779</v>
      </c>
      <c r="F2579">
        <v>100</v>
      </c>
      <c r="G2579" s="6">
        <v>500</v>
      </c>
      <c r="H2579" s="3">
        <v>57.35</v>
      </c>
    </row>
    <row r="2580" spans="2:8" x14ac:dyDescent="0.25">
      <c r="B2580" t="s">
        <v>8</v>
      </c>
      <c r="C2580" t="s">
        <v>1652</v>
      </c>
      <c r="D2580" t="s">
        <v>45</v>
      </c>
      <c r="E2580" t="s">
        <v>1653</v>
      </c>
      <c r="F2580">
        <v>100</v>
      </c>
      <c r="G2580" s="6">
        <v>500</v>
      </c>
      <c r="H2580" s="3">
        <v>88</v>
      </c>
    </row>
    <row r="2581" spans="2:8" x14ac:dyDescent="0.25">
      <c r="B2581" t="s">
        <v>8</v>
      </c>
      <c r="C2581" t="s">
        <v>2411</v>
      </c>
      <c r="D2581" t="s">
        <v>16</v>
      </c>
      <c r="E2581" t="s">
        <v>974</v>
      </c>
      <c r="F2581">
        <v>100</v>
      </c>
      <c r="G2581" s="6">
        <v>500</v>
      </c>
      <c r="H2581" s="3">
        <v>98.039999999999992</v>
      </c>
    </row>
    <row r="2582" spans="2:8" x14ac:dyDescent="0.25">
      <c r="B2582" t="s">
        <v>8</v>
      </c>
      <c r="C2582" t="s">
        <v>4951</v>
      </c>
      <c r="D2582" t="s">
        <v>18</v>
      </c>
      <c r="E2582" t="s">
        <v>4952</v>
      </c>
      <c r="F2582">
        <v>100</v>
      </c>
      <c r="G2582" s="6">
        <v>500</v>
      </c>
      <c r="H2582" s="3">
        <v>98.47</v>
      </c>
    </row>
    <row r="2583" spans="2:8" x14ac:dyDescent="0.25">
      <c r="B2583" t="s">
        <v>8</v>
      </c>
      <c r="C2583" t="s">
        <v>2557</v>
      </c>
      <c r="D2583" t="s">
        <v>33</v>
      </c>
      <c r="E2583" t="s">
        <v>518</v>
      </c>
      <c r="F2583">
        <v>100</v>
      </c>
      <c r="G2583" s="6">
        <v>500</v>
      </c>
      <c r="H2583" s="3">
        <v>77.599999999999994</v>
      </c>
    </row>
    <row r="2584" spans="2:8" x14ac:dyDescent="0.25">
      <c r="B2584" t="s">
        <v>8</v>
      </c>
      <c r="C2584" t="s">
        <v>4953</v>
      </c>
      <c r="D2584" t="s">
        <v>45</v>
      </c>
      <c r="E2584" t="s">
        <v>4917</v>
      </c>
      <c r="F2584">
        <v>100</v>
      </c>
      <c r="G2584" s="6">
        <v>500</v>
      </c>
      <c r="H2584" s="3">
        <v>98.89</v>
      </c>
    </row>
    <row r="2585" spans="2:8" x14ac:dyDescent="0.25">
      <c r="B2585" t="s">
        <v>8</v>
      </c>
      <c r="C2585" t="s">
        <v>1674</v>
      </c>
      <c r="D2585" t="s">
        <v>18</v>
      </c>
      <c r="E2585" t="s">
        <v>1675</v>
      </c>
      <c r="F2585">
        <v>100</v>
      </c>
      <c r="G2585" s="6">
        <v>500</v>
      </c>
      <c r="H2585" s="3">
        <v>90.45</v>
      </c>
    </row>
    <row r="2586" spans="2:8" x14ac:dyDescent="0.25">
      <c r="B2586" t="s">
        <v>8</v>
      </c>
      <c r="C2586" t="s">
        <v>1228</v>
      </c>
      <c r="D2586" t="s">
        <v>18</v>
      </c>
      <c r="E2586" t="s">
        <v>1229</v>
      </c>
      <c r="F2586">
        <v>100</v>
      </c>
      <c r="G2586" s="6">
        <v>500</v>
      </c>
      <c r="H2586" s="3">
        <v>78.739999999999995</v>
      </c>
    </row>
    <row r="2587" spans="2:8" x14ac:dyDescent="0.25">
      <c r="B2587" t="s">
        <v>8</v>
      </c>
      <c r="C2587" t="s">
        <v>3803</v>
      </c>
      <c r="D2587" t="s">
        <v>45</v>
      </c>
      <c r="E2587" t="s">
        <v>3802</v>
      </c>
      <c r="F2587" t="s">
        <v>4479</v>
      </c>
      <c r="G2587" s="6">
        <v>474.5</v>
      </c>
      <c r="H2587" s="3">
        <v>47.45</v>
      </c>
    </row>
    <row r="2588" spans="2:8" x14ac:dyDescent="0.25">
      <c r="B2588" t="s">
        <v>8</v>
      </c>
      <c r="C2588" t="s">
        <v>1611</v>
      </c>
      <c r="D2588" t="s">
        <v>17</v>
      </c>
      <c r="E2588" t="s">
        <v>1612</v>
      </c>
      <c r="F2588" t="s">
        <v>4479</v>
      </c>
      <c r="G2588" s="6">
        <v>457.5</v>
      </c>
      <c r="H2588" s="3">
        <v>91.5</v>
      </c>
    </row>
    <row r="2589" spans="2:8" x14ac:dyDescent="0.25">
      <c r="B2589" t="s">
        <v>8</v>
      </c>
      <c r="C2589" t="s">
        <v>4954</v>
      </c>
      <c r="D2589" t="s">
        <v>46</v>
      </c>
      <c r="E2589" t="s">
        <v>4955</v>
      </c>
      <c r="F2589">
        <v>84.68</v>
      </c>
      <c r="G2589" s="6">
        <v>423.40000000000003</v>
      </c>
      <c r="H2589" s="3">
        <v>85.45</v>
      </c>
    </row>
    <row r="2590" spans="2:8" x14ac:dyDescent="0.25">
      <c r="B2590" t="s">
        <v>8</v>
      </c>
      <c r="C2590" t="s">
        <v>3702</v>
      </c>
      <c r="D2590" t="s">
        <v>18</v>
      </c>
      <c r="E2590" t="s">
        <v>1781</v>
      </c>
      <c r="F2590" t="s">
        <v>4479</v>
      </c>
      <c r="G2590" s="6">
        <v>410.8</v>
      </c>
      <c r="H2590" s="3">
        <v>4.5644444444444447</v>
      </c>
    </row>
    <row r="2591" spans="2:8" x14ac:dyDescent="0.25">
      <c r="B2591" t="s">
        <v>8</v>
      </c>
      <c r="C2591" t="s">
        <v>4956</v>
      </c>
      <c r="D2591" t="s">
        <v>45</v>
      </c>
      <c r="E2591" t="s">
        <v>870</v>
      </c>
      <c r="F2591">
        <v>100</v>
      </c>
      <c r="G2591" s="6">
        <v>400</v>
      </c>
      <c r="H2591" s="3">
        <v>101.62</v>
      </c>
    </row>
    <row r="2592" spans="2:8" x14ac:dyDescent="0.25">
      <c r="B2592" t="s">
        <v>8</v>
      </c>
      <c r="C2592" t="s">
        <v>1762</v>
      </c>
      <c r="D2592" t="s">
        <v>33</v>
      </c>
      <c r="E2592" t="s">
        <v>1763</v>
      </c>
      <c r="F2592" t="s">
        <v>4479</v>
      </c>
      <c r="G2592" s="6">
        <v>387.9</v>
      </c>
      <c r="H2592" s="3">
        <v>12.93</v>
      </c>
    </row>
    <row r="2593" spans="2:8" x14ac:dyDescent="0.25">
      <c r="B2593" t="s">
        <v>8</v>
      </c>
      <c r="C2593" t="s">
        <v>1773</v>
      </c>
      <c r="D2593" t="s">
        <v>18</v>
      </c>
      <c r="E2593" t="s">
        <v>1684</v>
      </c>
      <c r="F2593" t="s">
        <v>4479</v>
      </c>
      <c r="G2593" s="6">
        <v>372.5</v>
      </c>
      <c r="H2593" s="3">
        <v>3.7250000000000001</v>
      </c>
    </row>
    <row r="2594" spans="2:8" x14ac:dyDescent="0.25">
      <c r="B2594" t="s">
        <v>8</v>
      </c>
      <c r="C2594" t="s">
        <v>2414</v>
      </c>
      <c r="D2594" t="s">
        <v>30</v>
      </c>
      <c r="E2594" t="s">
        <v>2415</v>
      </c>
      <c r="F2594" t="s">
        <v>4479</v>
      </c>
      <c r="G2594" s="6">
        <v>332.7</v>
      </c>
      <c r="H2594" s="3">
        <v>33.269999999999996</v>
      </c>
    </row>
    <row r="2595" spans="2:8" x14ac:dyDescent="0.25">
      <c r="B2595" t="s">
        <v>8</v>
      </c>
      <c r="C2595" t="s">
        <v>3567</v>
      </c>
      <c r="D2595" t="s">
        <v>30</v>
      </c>
      <c r="E2595" t="s">
        <v>3566</v>
      </c>
      <c r="F2595" t="s">
        <v>4479</v>
      </c>
      <c r="G2595" s="6">
        <v>328.9</v>
      </c>
      <c r="H2595" s="3">
        <v>65.78</v>
      </c>
    </row>
    <row r="2596" spans="2:8" x14ac:dyDescent="0.25">
      <c r="B2596" t="s">
        <v>8</v>
      </c>
      <c r="C2596" t="s">
        <v>4660</v>
      </c>
      <c r="D2596" t="s">
        <v>33</v>
      </c>
      <c r="E2596" t="s">
        <v>4659</v>
      </c>
      <c r="F2596" t="s">
        <v>4479</v>
      </c>
      <c r="G2596" s="6">
        <v>323</v>
      </c>
      <c r="H2596" s="3">
        <v>6.46</v>
      </c>
    </row>
    <row r="2597" spans="2:8" x14ac:dyDescent="0.25">
      <c r="B2597" t="s">
        <v>8</v>
      </c>
      <c r="C2597" t="s">
        <v>1786</v>
      </c>
      <c r="D2597" t="s">
        <v>18</v>
      </c>
      <c r="E2597" t="s">
        <v>1787</v>
      </c>
      <c r="F2597" t="s">
        <v>4479</v>
      </c>
      <c r="G2597" s="6">
        <v>306</v>
      </c>
      <c r="H2597" s="3">
        <v>3.06</v>
      </c>
    </row>
    <row r="2598" spans="2:8" x14ac:dyDescent="0.25">
      <c r="B2598" t="s">
        <v>8</v>
      </c>
      <c r="C2598" t="s">
        <v>4473</v>
      </c>
      <c r="D2598" t="s">
        <v>33</v>
      </c>
      <c r="E2598" t="s">
        <v>4474</v>
      </c>
      <c r="F2598">
        <v>100</v>
      </c>
      <c r="G2598" s="6">
        <v>300</v>
      </c>
      <c r="H2598" s="3">
        <v>86.3</v>
      </c>
    </row>
    <row r="2599" spans="2:8" x14ac:dyDescent="0.25">
      <c r="B2599" t="s">
        <v>8</v>
      </c>
      <c r="C2599" t="s">
        <v>1794</v>
      </c>
      <c r="D2599" t="s">
        <v>18</v>
      </c>
      <c r="E2599" t="s">
        <v>1795</v>
      </c>
      <c r="F2599" t="s">
        <v>4479</v>
      </c>
      <c r="G2599" s="6">
        <v>290</v>
      </c>
      <c r="H2599" s="3">
        <v>2.9</v>
      </c>
    </row>
    <row r="2600" spans="2:8" x14ac:dyDescent="0.25">
      <c r="B2600" t="s">
        <v>8</v>
      </c>
      <c r="C2600" t="s">
        <v>4572</v>
      </c>
      <c r="D2600" t="s">
        <v>33</v>
      </c>
      <c r="E2600" t="s">
        <v>4571</v>
      </c>
      <c r="F2600" t="s">
        <v>4479</v>
      </c>
      <c r="G2600" s="6">
        <v>252.2</v>
      </c>
      <c r="H2600" s="3">
        <v>3.88</v>
      </c>
    </row>
    <row r="2601" spans="2:8" x14ac:dyDescent="0.25">
      <c r="B2601" t="s">
        <v>8</v>
      </c>
      <c r="C2601" t="s">
        <v>3806</v>
      </c>
      <c r="D2601" t="s">
        <v>23</v>
      </c>
      <c r="E2601" t="s">
        <v>3805</v>
      </c>
      <c r="F2601" t="s">
        <v>4479</v>
      </c>
      <c r="G2601" s="6">
        <v>252.2</v>
      </c>
      <c r="H2601" s="3">
        <v>63.05</v>
      </c>
    </row>
    <row r="2602" spans="2:8" x14ac:dyDescent="0.25">
      <c r="B2602" t="s">
        <v>8</v>
      </c>
      <c r="C2602" t="s">
        <v>4703</v>
      </c>
      <c r="D2602" t="s">
        <v>20</v>
      </c>
      <c r="E2602" t="s">
        <v>4702</v>
      </c>
      <c r="F2602" t="s">
        <v>4479</v>
      </c>
      <c r="G2602" s="6">
        <v>219.75</v>
      </c>
      <c r="H2602" s="3">
        <v>14.65</v>
      </c>
    </row>
    <row r="2603" spans="2:8" x14ac:dyDescent="0.25">
      <c r="B2603" t="s">
        <v>8</v>
      </c>
      <c r="C2603" t="s">
        <v>3724</v>
      </c>
      <c r="D2603" t="s">
        <v>18</v>
      </c>
      <c r="E2603" t="s">
        <v>1654</v>
      </c>
      <c r="F2603" t="s">
        <v>4479</v>
      </c>
      <c r="G2603" s="6">
        <v>201.5</v>
      </c>
      <c r="H2603" s="3">
        <v>20.149999999999999</v>
      </c>
    </row>
    <row r="2604" spans="2:8" x14ac:dyDescent="0.25">
      <c r="B2604" t="s">
        <v>8</v>
      </c>
      <c r="C2604" t="s">
        <v>2416</v>
      </c>
      <c r="D2604" t="s">
        <v>17</v>
      </c>
      <c r="E2604" t="s">
        <v>2417</v>
      </c>
      <c r="F2604">
        <v>100</v>
      </c>
      <c r="G2604" s="6">
        <v>200</v>
      </c>
      <c r="H2604" s="3">
        <v>98.15</v>
      </c>
    </row>
    <row r="2605" spans="2:8" x14ac:dyDescent="0.25">
      <c r="B2605" t="s">
        <v>8</v>
      </c>
      <c r="C2605" t="s">
        <v>4475</v>
      </c>
      <c r="D2605" t="s">
        <v>45</v>
      </c>
      <c r="E2605" t="s">
        <v>3998</v>
      </c>
      <c r="F2605">
        <v>100</v>
      </c>
      <c r="G2605" s="6">
        <v>200</v>
      </c>
      <c r="H2605" s="3">
        <v>79.73</v>
      </c>
    </row>
    <row r="2606" spans="2:8" x14ac:dyDescent="0.25">
      <c r="B2606" t="s">
        <v>8</v>
      </c>
      <c r="C2606" t="s">
        <v>4583</v>
      </c>
      <c r="D2606" t="s">
        <v>18</v>
      </c>
      <c r="E2606" t="s">
        <v>1691</v>
      </c>
      <c r="F2606">
        <v>100</v>
      </c>
      <c r="G2606" s="6">
        <v>200</v>
      </c>
      <c r="H2606" s="3">
        <v>90.92</v>
      </c>
    </row>
    <row r="2607" spans="2:8" x14ac:dyDescent="0.25">
      <c r="B2607" t="s">
        <v>8</v>
      </c>
      <c r="C2607" t="s">
        <v>1796</v>
      </c>
      <c r="D2607" t="s">
        <v>18</v>
      </c>
      <c r="E2607" t="s">
        <v>1797</v>
      </c>
      <c r="F2607" t="s">
        <v>4479</v>
      </c>
      <c r="G2607" s="6">
        <v>183.6</v>
      </c>
      <c r="H2607" s="3">
        <v>0.45899999999999996</v>
      </c>
    </row>
    <row r="2608" spans="2:8" x14ac:dyDescent="0.25">
      <c r="B2608" t="s">
        <v>8</v>
      </c>
      <c r="C2608" t="s">
        <v>1792</v>
      </c>
      <c r="D2608" t="s">
        <v>18</v>
      </c>
      <c r="E2608" t="s">
        <v>1793</v>
      </c>
      <c r="F2608" t="s">
        <v>4479</v>
      </c>
      <c r="G2608" s="6">
        <v>146.31</v>
      </c>
      <c r="H2608" s="3">
        <v>0.26199521988527724</v>
      </c>
    </row>
    <row r="2609" spans="2:8" x14ac:dyDescent="0.25">
      <c r="B2609" t="s">
        <v>8</v>
      </c>
      <c r="C2609" t="s">
        <v>2626</v>
      </c>
      <c r="D2609" t="s">
        <v>18</v>
      </c>
      <c r="E2609" t="s">
        <v>2625</v>
      </c>
      <c r="F2609" t="s">
        <v>4479</v>
      </c>
      <c r="G2609" s="6">
        <v>127.5</v>
      </c>
      <c r="H2609" s="3">
        <v>2.5499999999999998</v>
      </c>
    </row>
    <row r="2610" spans="2:8" x14ac:dyDescent="0.25">
      <c r="B2610" t="s">
        <v>8</v>
      </c>
      <c r="C2610" t="s">
        <v>1791</v>
      </c>
      <c r="D2610" t="s">
        <v>18</v>
      </c>
      <c r="E2610" t="s">
        <v>1654</v>
      </c>
      <c r="F2610" t="s">
        <v>4479</v>
      </c>
      <c r="G2610" s="6">
        <v>103.5</v>
      </c>
      <c r="H2610" s="3">
        <v>2.0699999999999998</v>
      </c>
    </row>
    <row r="2611" spans="2:8" x14ac:dyDescent="0.25">
      <c r="B2611" t="s">
        <v>8</v>
      </c>
      <c r="C2611" t="s">
        <v>4646</v>
      </c>
      <c r="D2611" t="s">
        <v>18</v>
      </c>
      <c r="E2611" t="s">
        <v>4645</v>
      </c>
      <c r="F2611">
        <v>100</v>
      </c>
      <c r="G2611" s="6">
        <v>100</v>
      </c>
      <c r="H2611" s="3">
        <v>97.42</v>
      </c>
    </row>
    <row r="2612" spans="2:8" x14ac:dyDescent="0.25">
      <c r="B2612" t="s">
        <v>8</v>
      </c>
      <c r="C2612" t="s">
        <v>1697</v>
      </c>
      <c r="D2612" t="s">
        <v>18</v>
      </c>
      <c r="E2612" t="s">
        <v>1698</v>
      </c>
      <c r="F2612">
        <v>100</v>
      </c>
      <c r="G2612" s="6">
        <v>100</v>
      </c>
      <c r="H2612" s="3">
        <v>98.7</v>
      </c>
    </row>
    <row r="2613" spans="2:8" x14ac:dyDescent="0.25">
      <c r="B2613" t="s">
        <v>8</v>
      </c>
      <c r="C2613" t="s">
        <v>2935</v>
      </c>
      <c r="D2613" t="s">
        <v>33</v>
      </c>
      <c r="E2613" t="s">
        <v>2934</v>
      </c>
      <c r="F2613">
        <v>100</v>
      </c>
      <c r="G2613" s="6">
        <v>100</v>
      </c>
      <c r="H2613" s="3">
        <v>90.7</v>
      </c>
    </row>
    <row r="2614" spans="2:8" x14ac:dyDescent="0.25">
      <c r="B2614" t="s">
        <v>8</v>
      </c>
      <c r="C2614" t="s">
        <v>4771</v>
      </c>
      <c r="D2614" t="s">
        <v>17</v>
      </c>
      <c r="E2614" t="s">
        <v>4770</v>
      </c>
      <c r="F2614">
        <v>100</v>
      </c>
      <c r="G2614" s="6">
        <v>100</v>
      </c>
      <c r="H2614" s="3">
        <v>93.59</v>
      </c>
    </row>
    <row r="2615" spans="2:8" x14ac:dyDescent="0.25">
      <c r="B2615" t="s">
        <v>8</v>
      </c>
      <c r="C2615" t="s">
        <v>3359</v>
      </c>
      <c r="D2615" t="s">
        <v>16</v>
      </c>
      <c r="E2615" t="s">
        <v>3360</v>
      </c>
      <c r="F2615">
        <v>100</v>
      </c>
      <c r="G2615" s="6">
        <v>100</v>
      </c>
      <c r="H2615" s="3">
        <v>106.79</v>
      </c>
    </row>
    <row r="2616" spans="2:8" x14ac:dyDescent="0.25">
      <c r="B2616" t="s">
        <v>8</v>
      </c>
      <c r="C2616" t="s">
        <v>3810</v>
      </c>
      <c r="D2616" t="s">
        <v>23</v>
      </c>
      <c r="E2616" t="s">
        <v>3809</v>
      </c>
      <c r="F2616">
        <v>100</v>
      </c>
      <c r="G2616" s="6">
        <v>100</v>
      </c>
      <c r="H2616" s="3">
        <v>98.35</v>
      </c>
    </row>
    <row r="2617" spans="2:8" x14ac:dyDescent="0.25">
      <c r="B2617" t="s">
        <v>8</v>
      </c>
      <c r="C2617" t="s">
        <v>4648</v>
      </c>
      <c r="D2617" t="s">
        <v>18</v>
      </c>
      <c r="E2617" t="s">
        <v>4647</v>
      </c>
      <c r="F2617">
        <v>100</v>
      </c>
      <c r="G2617" s="6">
        <v>100</v>
      </c>
      <c r="H2617" s="3">
        <v>101.97</v>
      </c>
    </row>
    <row r="2618" spans="2:8" x14ac:dyDescent="0.25">
      <c r="B2618" t="s">
        <v>8</v>
      </c>
      <c r="C2618" t="s">
        <v>4476</v>
      </c>
      <c r="D2618" t="s">
        <v>30</v>
      </c>
      <c r="E2618" t="s">
        <v>4477</v>
      </c>
      <c r="F2618" t="s">
        <v>4479</v>
      </c>
      <c r="G2618" s="6">
        <v>98.67</v>
      </c>
      <c r="H2618" s="3">
        <v>32.89</v>
      </c>
    </row>
    <row r="2619" spans="2:8" x14ac:dyDescent="0.25">
      <c r="B2619" t="s">
        <v>8</v>
      </c>
      <c r="C2619" t="s">
        <v>3808</v>
      </c>
      <c r="D2619" t="s">
        <v>31</v>
      </c>
      <c r="E2619" t="s">
        <v>3807</v>
      </c>
      <c r="F2619" t="s">
        <v>4479</v>
      </c>
      <c r="G2619" s="6">
        <v>85.6</v>
      </c>
      <c r="H2619" s="3">
        <v>4.2799999999999994</v>
      </c>
    </row>
    <row r="2620" spans="2:8" x14ac:dyDescent="0.25">
      <c r="B2620" t="s">
        <v>8</v>
      </c>
      <c r="C2620" t="s">
        <v>3664</v>
      </c>
      <c r="D2620" t="s">
        <v>18</v>
      </c>
      <c r="E2620" t="s">
        <v>3663</v>
      </c>
      <c r="F2620" t="s">
        <v>4479</v>
      </c>
      <c r="G2620" s="6">
        <v>72.2</v>
      </c>
      <c r="H2620" s="3">
        <v>3.6100000000000003</v>
      </c>
    </row>
    <row r="2621" spans="2:8" x14ac:dyDescent="0.25">
      <c r="B2621" t="s">
        <v>8</v>
      </c>
      <c r="C2621" t="s">
        <v>2418</v>
      </c>
      <c r="D2621" t="s">
        <v>24</v>
      </c>
      <c r="E2621" t="s">
        <v>2419</v>
      </c>
      <c r="F2621" t="s">
        <v>4479</v>
      </c>
      <c r="G2621" s="6">
        <v>38.1</v>
      </c>
      <c r="H2621" s="3">
        <v>7.62</v>
      </c>
    </row>
    <row r="2622" spans="2:8" x14ac:dyDescent="0.25">
      <c r="B2622" t="s">
        <v>8</v>
      </c>
      <c r="C2622" t="s">
        <v>2609</v>
      </c>
      <c r="D2622" t="s">
        <v>18</v>
      </c>
      <c r="E2622" t="s">
        <v>2608</v>
      </c>
      <c r="F2622" t="s">
        <v>4479</v>
      </c>
      <c r="G2622" s="6">
        <v>21.42</v>
      </c>
      <c r="H2622" s="3">
        <v>0.42000000000000004</v>
      </c>
    </row>
    <row r="2623" spans="2:8" x14ac:dyDescent="0.25">
      <c r="B2623" s="3" t="s">
        <v>0</v>
      </c>
      <c r="C2623" s="3"/>
      <c r="D2623" s="3"/>
      <c r="E2623" s="3"/>
      <c r="F2623" s="3"/>
      <c r="G2623" s="6">
        <v>205226404.36000001</v>
      </c>
      <c r="H2623" s="3">
        <v>486.15577212666602</v>
      </c>
    </row>
    <row r="2624" spans="2:8" x14ac:dyDescent="0.25">
      <c r="H2624"/>
    </row>
    <row r="2625" spans="8:8" x14ac:dyDescent="0.25">
      <c r="H2625"/>
    </row>
    <row r="2626" spans="8:8" x14ac:dyDescent="0.25">
      <c r="H2626"/>
    </row>
    <row r="2627" spans="8:8" x14ac:dyDescent="0.25">
      <c r="H2627"/>
    </row>
    <row r="2628" spans="8:8" x14ac:dyDescent="0.25">
      <c r="H2628"/>
    </row>
    <row r="2629" spans="8:8" x14ac:dyDescent="0.25">
      <c r="H2629"/>
    </row>
    <row r="2630" spans="8:8" x14ac:dyDescent="0.25">
      <c r="H2630"/>
    </row>
    <row r="2631" spans="8:8" x14ac:dyDescent="0.25">
      <c r="H2631"/>
    </row>
    <row r="2632" spans="8:8" x14ac:dyDescent="0.25">
      <c r="H2632"/>
    </row>
    <row r="2633" spans="8:8" x14ac:dyDescent="0.25">
      <c r="H2633"/>
    </row>
    <row r="2634" spans="8:8" x14ac:dyDescent="0.25">
      <c r="H2634"/>
    </row>
    <row r="2635" spans="8:8" x14ac:dyDescent="0.25">
      <c r="H2635"/>
    </row>
    <row r="2636" spans="8:8" x14ac:dyDescent="0.25">
      <c r="H2636"/>
    </row>
    <row r="2637" spans="8:8" x14ac:dyDescent="0.25">
      <c r="H2637"/>
    </row>
    <row r="2638" spans="8:8" x14ac:dyDescent="0.25">
      <c r="H2638"/>
    </row>
    <row r="2639" spans="8:8" x14ac:dyDescent="0.25">
      <c r="H2639"/>
    </row>
    <row r="2640" spans="8:8" x14ac:dyDescent="0.25">
      <c r="H2640"/>
    </row>
    <row r="2641" spans="8:8" x14ac:dyDescent="0.25">
      <c r="H2641"/>
    </row>
    <row r="2642" spans="8:8" x14ac:dyDescent="0.25">
      <c r="H2642"/>
    </row>
    <row r="2643" spans="8:8" x14ac:dyDescent="0.25">
      <c r="H2643"/>
    </row>
    <row r="2644" spans="8:8" x14ac:dyDescent="0.25">
      <c r="H2644"/>
    </row>
    <row r="2645" spans="8:8" x14ac:dyDescent="0.25">
      <c r="H2645"/>
    </row>
    <row r="2646" spans="8:8" x14ac:dyDescent="0.25">
      <c r="H2646"/>
    </row>
    <row r="2647" spans="8:8" x14ac:dyDescent="0.25">
      <c r="H2647"/>
    </row>
    <row r="2648" spans="8:8" x14ac:dyDescent="0.25">
      <c r="H2648"/>
    </row>
    <row r="2649" spans="8:8" x14ac:dyDescent="0.25">
      <c r="H2649"/>
    </row>
    <row r="2650" spans="8:8" x14ac:dyDescent="0.25">
      <c r="H2650"/>
    </row>
    <row r="2651" spans="8:8" x14ac:dyDescent="0.25">
      <c r="H2651"/>
    </row>
    <row r="2652" spans="8:8" x14ac:dyDescent="0.25">
      <c r="H2652"/>
    </row>
    <row r="2653" spans="8:8" x14ac:dyDescent="0.25">
      <c r="H2653"/>
    </row>
    <row r="2654" spans="8:8" x14ac:dyDescent="0.25">
      <c r="H2654"/>
    </row>
    <row r="2655" spans="8:8" x14ac:dyDescent="0.25">
      <c r="H2655"/>
    </row>
    <row r="2656" spans="8:8" x14ac:dyDescent="0.25">
      <c r="H2656"/>
    </row>
    <row r="2657" spans="8:8" x14ac:dyDescent="0.25">
      <c r="H2657"/>
    </row>
    <row r="2658" spans="8:8" x14ac:dyDescent="0.25">
      <c r="H2658"/>
    </row>
    <row r="2659" spans="8:8" x14ac:dyDescent="0.25">
      <c r="H2659"/>
    </row>
    <row r="2660" spans="8:8" x14ac:dyDescent="0.25">
      <c r="H2660"/>
    </row>
    <row r="2661" spans="8:8" x14ac:dyDescent="0.25">
      <c r="H2661"/>
    </row>
    <row r="2662" spans="8:8" x14ac:dyDescent="0.25">
      <c r="H2662"/>
    </row>
    <row r="2663" spans="8:8" x14ac:dyDescent="0.25">
      <c r="H2663"/>
    </row>
    <row r="2664" spans="8:8" x14ac:dyDescent="0.25">
      <c r="H2664"/>
    </row>
    <row r="2665" spans="8:8" x14ac:dyDescent="0.25">
      <c r="H2665"/>
    </row>
    <row r="2666" spans="8:8" x14ac:dyDescent="0.25">
      <c r="H2666"/>
    </row>
    <row r="2667" spans="8:8" x14ac:dyDescent="0.25">
      <c r="H2667"/>
    </row>
    <row r="2668" spans="8:8" x14ac:dyDescent="0.25">
      <c r="H2668"/>
    </row>
    <row r="2669" spans="8:8" x14ac:dyDescent="0.25">
      <c r="H2669"/>
    </row>
    <row r="2670" spans="8:8" x14ac:dyDescent="0.25">
      <c r="H2670"/>
    </row>
    <row r="2671" spans="8:8" x14ac:dyDescent="0.25">
      <c r="H2671"/>
    </row>
    <row r="2672" spans="8:8" x14ac:dyDescent="0.25">
      <c r="H2672"/>
    </row>
    <row r="2673" spans="8:8" x14ac:dyDescent="0.25">
      <c r="H2673"/>
    </row>
    <row r="2674" spans="8:8" x14ac:dyDescent="0.25">
      <c r="H2674"/>
    </row>
    <row r="2675" spans="8:8" x14ac:dyDescent="0.25">
      <c r="H2675"/>
    </row>
    <row r="2676" spans="8:8" x14ac:dyDescent="0.25">
      <c r="H2676"/>
    </row>
    <row r="2677" spans="8:8" x14ac:dyDescent="0.25">
      <c r="H2677"/>
    </row>
    <row r="2678" spans="8:8" x14ac:dyDescent="0.25">
      <c r="H2678"/>
    </row>
    <row r="2679" spans="8:8" x14ac:dyDescent="0.25">
      <c r="H2679"/>
    </row>
    <row r="2680" spans="8:8" x14ac:dyDescent="0.25">
      <c r="H2680"/>
    </row>
    <row r="2681" spans="8:8" x14ac:dyDescent="0.25">
      <c r="H2681"/>
    </row>
    <row r="2682" spans="8:8" x14ac:dyDescent="0.25">
      <c r="H2682"/>
    </row>
    <row r="2683" spans="8:8" x14ac:dyDescent="0.25">
      <c r="H2683"/>
    </row>
    <row r="2684" spans="8:8" x14ac:dyDescent="0.25">
      <c r="H2684"/>
    </row>
    <row r="2685" spans="8:8" x14ac:dyDescent="0.25">
      <c r="H2685"/>
    </row>
    <row r="2686" spans="8:8" x14ac:dyDescent="0.25">
      <c r="H2686"/>
    </row>
    <row r="2687" spans="8:8" x14ac:dyDescent="0.25">
      <c r="H2687"/>
    </row>
    <row r="2688" spans="8:8" x14ac:dyDescent="0.25">
      <c r="H2688"/>
    </row>
    <row r="2689" spans="8:8" x14ac:dyDescent="0.25">
      <c r="H2689"/>
    </row>
    <row r="2690" spans="8:8" x14ac:dyDescent="0.25">
      <c r="H2690"/>
    </row>
    <row r="2691" spans="8:8" x14ac:dyDescent="0.25">
      <c r="H2691"/>
    </row>
    <row r="2692" spans="8:8" x14ac:dyDescent="0.25">
      <c r="H2692"/>
    </row>
    <row r="2693" spans="8:8" x14ac:dyDescent="0.25">
      <c r="H2693"/>
    </row>
    <row r="2694" spans="8:8" x14ac:dyDescent="0.25">
      <c r="H2694"/>
    </row>
    <row r="2695" spans="8:8" x14ac:dyDescent="0.25">
      <c r="H2695"/>
    </row>
    <row r="2696" spans="8:8" x14ac:dyDescent="0.25">
      <c r="H2696"/>
    </row>
    <row r="2697" spans="8:8" x14ac:dyDescent="0.25">
      <c r="H2697"/>
    </row>
    <row r="2698" spans="8:8" x14ac:dyDescent="0.25">
      <c r="H2698"/>
    </row>
    <row r="2699" spans="8:8" x14ac:dyDescent="0.25">
      <c r="H2699"/>
    </row>
    <row r="2700" spans="8:8" x14ac:dyDescent="0.25">
      <c r="H2700"/>
    </row>
    <row r="2701" spans="8:8" x14ac:dyDescent="0.25">
      <c r="H2701"/>
    </row>
    <row r="2702" spans="8:8" x14ac:dyDescent="0.25">
      <c r="H2702"/>
    </row>
    <row r="2703" spans="8:8" x14ac:dyDescent="0.25">
      <c r="H2703"/>
    </row>
    <row r="2704" spans="8:8" x14ac:dyDescent="0.25">
      <c r="H2704"/>
    </row>
    <row r="2705" spans="8:8" x14ac:dyDescent="0.25">
      <c r="H2705"/>
    </row>
    <row r="2706" spans="8:8" x14ac:dyDescent="0.25">
      <c r="H2706"/>
    </row>
    <row r="2707" spans="8:8" x14ac:dyDescent="0.25">
      <c r="H2707"/>
    </row>
    <row r="2708" spans="8:8" x14ac:dyDescent="0.25">
      <c r="H2708"/>
    </row>
    <row r="2709" spans="8:8" x14ac:dyDescent="0.25">
      <c r="H2709"/>
    </row>
    <row r="2710" spans="8:8" x14ac:dyDescent="0.25">
      <c r="H2710"/>
    </row>
    <row r="2711" spans="8:8" x14ac:dyDescent="0.25">
      <c r="H2711"/>
    </row>
    <row r="2712" spans="8:8" x14ac:dyDescent="0.25">
      <c r="H2712"/>
    </row>
    <row r="2713" spans="8:8" x14ac:dyDescent="0.25">
      <c r="H2713"/>
    </row>
    <row r="2714" spans="8:8" x14ac:dyDescent="0.25">
      <c r="H2714"/>
    </row>
    <row r="2715" spans="8:8" x14ac:dyDescent="0.25">
      <c r="H2715"/>
    </row>
    <row r="2716" spans="8:8" x14ac:dyDescent="0.25">
      <c r="H2716"/>
    </row>
    <row r="2717" spans="8:8" x14ac:dyDescent="0.25">
      <c r="H2717"/>
    </row>
    <row r="2718" spans="8:8" x14ac:dyDescent="0.25">
      <c r="H2718"/>
    </row>
    <row r="2719" spans="8:8" x14ac:dyDescent="0.25">
      <c r="H2719"/>
    </row>
    <row r="2720" spans="8:8" x14ac:dyDescent="0.25">
      <c r="H2720"/>
    </row>
    <row r="2721" spans="8:8" x14ac:dyDescent="0.25">
      <c r="H2721"/>
    </row>
    <row r="2722" spans="8:8" x14ac:dyDescent="0.25">
      <c r="H2722"/>
    </row>
    <row r="2723" spans="8:8" x14ac:dyDescent="0.25">
      <c r="H2723"/>
    </row>
    <row r="2724" spans="8:8" x14ac:dyDescent="0.25">
      <c r="H2724"/>
    </row>
    <row r="2725" spans="8:8" x14ac:dyDescent="0.25">
      <c r="H2725"/>
    </row>
    <row r="2726" spans="8:8" x14ac:dyDescent="0.25">
      <c r="H2726"/>
    </row>
    <row r="2727" spans="8:8" x14ac:dyDescent="0.25">
      <c r="H2727"/>
    </row>
    <row r="2728" spans="8:8" x14ac:dyDescent="0.25">
      <c r="H2728"/>
    </row>
    <row r="2729" spans="8:8" x14ac:dyDescent="0.25">
      <c r="H2729"/>
    </row>
    <row r="2730" spans="8:8" x14ac:dyDescent="0.25">
      <c r="H2730"/>
    </row>
    <row r="2731" spans="8:8" x14ac:dyDescent="0.25">
      <c r="H2731"/>
    </row>
    <row r="2732" spans="8:8" x14ac:dyDescent="0.25">
      <c r="H2732"/>
    </row>
    <row r="2733" spans="8:8" x14ac:dyDescent="0.25">
      <c r="H2733"/>
    </row>
    <row r="2734" spans="8:8" x14ac:dyDescent="0.25">
      <c r="H2734"/>
    </row>
    <row r="2735" spans="8:8" x14ac:dyDescent="0.25">
      <c r="H2735"/>
    </row>
    <row r="2736" spans="8:8" x14ac:dyDescent="0.25">
      <c r="H2736"/>
    </row>
    <row r="2737" spans="8:8" x14ac:dyDescent="0.25">
      <c r="H2737"/>
    </row>
    <row r="2738" spans="8:8" x14ac:dyDescent="0.25">
      <c r="H2738"/>
    </row>
    <row r="2739" spans="8:8" x14ac:dyDescent="0.25">
      <c r="H2739"/>
    </row>
    <row r="2740" spans="8:8" x14ac:dyDescent="0.25">
      <c r="H2740"/>
    </row>
    <row r="2741" spans="8:8" x14ac:dyDescent="0.25">
      <c r="H2741"/>
    </row>
    <row r="2742" spans="8:8" x14ac:dyDescent="0.25">
      <c r="H2742"/>
    </row>
    <row r="2743" spans="8:8" x14ac:dyDescent="0.25">
      <c r="H2743"/>
    </row>
    <row r="2744" spans="8:8" x14ac:dyDescent="0.25">
      <c r="H2744"/>
    </row>
    <row r="2745" spans="8:8" x14ac:dyDescent="0.25">
      <c r="H2745"/>
    </row>
    <row r="2746" spans="8:8" x14ac:dyDescent="0.25">
      <c r="H2746"/>
    </row>
    <row r="2747" spans="8:8" x14ac:dyDescent="0.25">
      <c r="H2747"/>
    </row>
    <row r="2748" spans="8:8" x14ac:dyDescent="0.25">
      <c r="H2748"/>
    </row>
    <row r="2749" spans="8:8" x14ac:dyDescent="0.25">
      <c r="H2749"/>
    </row>
    <row r="2750" spans="8:8" x14ac:dyDescent="0.25">
      <c r="H2750"/>
    </row>
    <row r="2751" spans="8:8" x14ac:dyDescent="0.25">
      <c r="H2751"/>
    </row>
    <row r="2752" spans="8:8" x14ac:dyDescent="0.25">
      <c r="H2752"/>
    </row>
    <row r="2753" spans="8:8" x14ac:dyDescent="0.25">
      <c r="H2753"/>
    </row>
    <row r="2754" spans="8:8" x14ac:dyDescent="0.25">
      <c r="H2754"/>
    </row>
    <row r="2755" spans="8:8" x14ac:dyDescent="0.25">
      <c r="H2755"/>
    </row>
    <row r="2756" spans="8:8" x14ac:dyDescent="0.25">
      <c r="H2756"/>
    </row>
    <row r="2757" spans="8:8" x14ac:dyDescent="0.25">
      <c r="H2757"/>
    </row>
    <row r="2758" spans="8:8" x14ac:dyDescent="0.25">
      <c r="H2758"/>
    </row>
    <row r="2759" spans="8:8" x14ac:dyDescent="0.25">
      <c r="H2759"/>
    </row>
    <row r="2760" spans="8:8" x14ac:dyDescent="0.25">
      <c r="H2760"/>
    </row>
    <row r="2761" spans="8:8" x14ac:dyDescent="0.25">
      <c r="H2761"/>
    </row>
    <row r="2762" spans="8:8" x14ac:dyDescent="0.25">
      <c r="H2762"/>
    </row>
    <row r="2763" spans="8:8" x14ac:dyDescent="0.25">
      <c r="H2763"/>
    </row>
    <row r="2764" spans="8:8" x14ac:dyDescent="0.25">
      <c r="H2764"/>
    </row>
    <row r="2765" spans="8:8" x14ac:dyDescent="0.25">
      <c r="H2765"/>
    </row>
    <row r="2766" spans="8:8" x14ac:dyDescent="0.25">
      <c r="H2766"/>
    </row>
    <row r="2767" spans="8:8" x14ac:dyDescent="0.25">
      <c r="H2767"/>
    </row>
    <row r="2768" spans="8:8" x14ac:dyDescent="0.25">
      <c r="H2768"/>
    </row>
    <row r="2769" spans="8:8" x14ac:dyDescent="0.25">
      <c r="H2769"/>
    </row>
    <row r="2770" spans="8:8" x14ac:dyDescent="0.25">
      <c r="H2770"/>
    </row>
    <row r="2771" spans="8:8" x14ac:dyDescent="0.25">
      <c r="H2771"/>
    </row>
    <row r="2772" spans="8:8" x14ac:dyDescent="0.25">
      <c r="H2772"/>
    </row>
    <row r="2773" spans="8:8" x14ac:dyDescent="0.25">
      <c r="H2773"/>
    </row>
    <row r="2774" spans="8:8" x14ac:dyDescent="0.25">
      <c r="H2774"/>
    </row>
    <row r="2775" spans="8:8" x14ac:dyDescent="0.25">
      <c r="H2775"/>
    </row>
    <row r="2776" spans="8:8" x14ac:dyDescent="0.25">
      <c r="H2776"/>
    </row>
    <row r="2777" spans="8:8" x14ac:dyDescent="0.25">
      <c r="H2777"/>
    </row>
    <row r="2778" spans="8:8" x14ac:dyDescent="0.25">
      <c r="H2778"/>
    </row>
    <row r="2779" spans="8:8" x14ac:dyDescent="0.25">
      <c r="H2779"/>
    </row>
    <row r="2780" spans="8:8" x14ac:dyDescent="0.25">
      <c r="H2780"/>
    </row>
    <row r="2781" spans="8:8" x14ac:dyDescent="0.25">
      <c r="H2781"/>
    </row>
    <row r="2782" spans="8:8" x14ac:dyDescent="0.25">
      <c r="H2782"/>
    </row>
    <row r="2783" spans="8:8" x14ac:dyDescent="0.25">
      <c r="H2783"/>
    </row>
    <row r="2784" spans="8:8" x14ac:dyDescent="0.25">
      <c r="H2784"/>
    </row>
    <row r="2785" spans="8:8" x14ac:dyDescent="0.25">
      <c r="H2785"/>
    </row>
    <row r="2786" spans="8:8" x14ac:dyDescent="0.25">
      <c r="H2786"/>
    </row>
    <row r="2787" spans="8:8" x14ac:dyDescent="0.25">
      <c r="H2787"/>
    </row>
    <row r="2788" spans="8:8" x14ac:dyDescent="0.25">
      <c r="H2788"/>
    </row>
    <row r="2789" spans="8:8" x14ac:dyDescent="0.25">
      <c r="H2789"/>
    </row>
    <row r="2790" spans="8:8" x14ac:dyDescent="0.25">
      <c r="H2790"/>
    </row>
    <row r="2791" spans="8:8" x14ac:dyDescent="0.25">
      <c r="H2791"/>
    </row>
    <row r="2792" spans="8:8" x14ac:dyDescent="0.25">
      <c r="H2792"/>
    </row>
    <row r="2793" spans="8:8" x14ac:dyDescent="0.25">
      <c r="H2793"/>
    </row>
    <row r="2794" spans="8:8" x14ac:dyDescent="0.25">
      <c r="H2794"/>
    </row>
    <row r="2795" spans="8:8" x14ac:dyDescent="0.25">
      <c r="H2795"/>
    </row>
    <row r="2796" spans="8:8" x14ac:dyDescent="0.25">
      <c r="H2796"/>
    </row>
    <row r="2797" spans="8:8" x14ac:dyDescent="0.25">
      <c r="H2797"/>
    </row>
    <row r="2798" spans="8:8" x14ac:dyDescent="0.25">
      <c r="H2798"/>
    </row>
    <row r="2799" spans="8:8" x14ac:dyDescent="0.25">
      <c r="H2799"/>
    </row>
    <row r="2800" spans="8:8" x14ac:dyDescent="0.25">
      <c r="H2800"/>
    </row>
    <row r="2801" spans="8:8" x14ac:dyDescent="0.25">
      <c r="H2801"/>
    </row>
    <row r="2802" spans="8:8" x14ac:dyDescent="0.25">
      <c r="H2802"/>
    </row>
    <row r="2803" spans="8:8" x14ac:dyDescent="0.25">
      <c r="H2803"/>
    </row>
    <row r="2804" spans="8:8" x14ac:dyDescent="0.25">
      <c r="H2804"/>
    </row>
    <row r="2805" spans="8:8" x14ac:dyDescent="0.25">
      <c r="H2805"/>
    </row>
    <row r="2806" spans="8:8" x14ac:dyDescent="0.25">
      <c r="H2806"/>
    </row>
    <row r="2807" spans="8:8" x14ac:dyDescent="0.25">
      <c r="H2807"/>
    </row>
    <row r="2808" spans="8:8" x14ac:dyDescent="0.25">
      <c r="H2808"/>
    </row>
    <row r="2809" spans="8:8" x14ac:dyDescent="0.25">
      <c r="H2809"/>
    </row>
    <row r="2810" spans="8:8" x14ac:dyDescent="0.25">
      <c r="H2810"/>
    </row>
    <row r="2811" spans="8:8" x14ac:dyDescent="0.25">
      <c r="H2811"/>
    </row>
    <row r="2812" spans="8:8" x14ac:dyDescent="0.25">
      <c r="H2812"/>
    </row>
    <row r="2813" spans="8:8" x14ac:dyDescent="0.25">
      <c r="H2813"/>
    </row>
    <row r="2814" spans="8:8" x14ac:dyDescent="0.25">
      <c r="H2814"/>
    </row>
    <row r="2815" spans="8:8" x14ac:dyDescent="0.25">
      <c r="H2815"/>
    </row>
    <row r="2816" spans="8:8" x14ac:dyDescent="0.25">
      <c r="H2816"/>
    </row>
    <row r="2817" spans="8:8" x14ac:dyDescent="0.25">
      <c r="H2817"/>
    </row>
    <row r="2818" spans="8:8" x14ac:dyDescent="0.25">
      <c r="H2818"/>
    </row>
    <row r="2819" spans="8:8" x14ac:dyDescent="0.25">
      <c r="H2819"/>
    </row>
    <row r="2820" spans="8:8" x14ac:dyDescent="0.25">
      <c r="H2820"/>
    </row>
    <row r="2821" spans="8:8" x14ac:dyDescent="0.25">
      <c r="H2821"/>
    </row>
    <row r="2822" spans="8:8" x14ac:dyDescent="0.25">
      <c r="H2822"/>
    </row>
    <row r="2823" spans="8:8" x14ac:dyDescent="0.25">
      <c r="H2823"/>
    </row>
    <row r="2824" spans="8:8" x14ac:dyDescent="0.25">
      <c r="H2824"/>
    </row>
    <row r="2825" spans="8:8" x14ac:dyDescent="0.25">
      <c r="H2825"/>
    </row>
    <row r="2826" spans="8:8" x14ac:dyDescent="0.25">
      <c r="H2826"/>
    </row>
    <row r="2827" spans="8:8" x14ac:dyDescent="0.25">
      <c r="H2827"/>
    </row>
    <row r="2828" spans="8:8" x14ac:dyDescent="0.25">
      <c r="H2828"/>
    </row>
    <row r="2829" spans="8:8" x14ac:dyDescent="0.25">
      <c r="H2829"/>
    </row>
    <row r="2830" spans="8:8" x14ac:dyDescent="0.25">
      <c r="H2830"/>
    </row>
    <row r="2831" spans="8:8" x14ac:dyDescent="0.25">
      <c r="H2831"/>
    </row>
    <row r="2832" spans="8:8" x14ac:dyDescent="0.25">
      <c r="H2832"/>
    </row>
    <row r="2833" spans="8:8" x14ac:dyDescent="0.25">
      <c r="H2833"/>
    </row>
    <row r="2834" spans="8:8" x14ac:dyDescent="0.25">
      <c r="H2834"/>
    </row>
    <row r="2835" spans="8:8" x14ac:dyDescent="0.25">
      <c r="H2835"/>
    </row>
    <row r="2836" spans="8:8" x14ac:dyDescent="0.25">
      <c r="H2836"/>
    </row>
    <row r="2837" spans="8:8" x14ac:dyDescent="0.25">
      <c r="H2837"/>
    </row>
    <row r="2838" spans="8:8" x14ac:dyDescent="0.25">
      <c r="H2838"/>
    </row>
    <row r="2839" spans="8:8" x14ac:dyDescent="0.25">
      <c r="H2839"/>
    </row>
    <row r="2840" spans="8:8" x14ac:dyDescent="0.25">
      <c r="H2840"/>
    </row>
    <row r="2841" spans="8:8" x14ac:dyDescent="0.25">
      <c r="H2841"/>
    </row>
    <row r="2842" spans="8:8" x14ac:dyDescent="0.25">
      <c r="H2842"/>
    </row>
    <row r="2843" spans="8:8" x14ac:dyDescent="0.25">
      <c r="H2843"/>
    </row>
    <row r="2844" spans="8:8" x14ac:dyDescent="0.25">
      <c r="H2844"/>
    </row>
    <row r="2845" spans="8:8" x14ac:dyDescent="0.25">
      <c r="H2845"/>
    </row>
    <row r="2846" spans="8:8" x14ac:dyDescent="0.25">
      <c r="H2846"/>
    </row>
    <row r="2847" spans="8:8" x14ac:dyDescent="0.25">
      <c r="H2847"/>
    </row>
    <row r="2848" spans="8:8" x14ac:dyDescent="0.25">
      <c r="H2848"/>
    </row>
    <row r="2849" spans="8:8" x14ac:dyDescent="0.25">
      <c r="H2849"/>
    </row>
    <row r="2850" spans="8:8" x14ac:dyDescent="0.25">
      <c r="H2850"/>
    </row>
    <row r="2851" spans="8:8" x14ac:dyDescent="0.25">
      <c r="H2851"/>
    </row>
    <row r="2852" spans="8:8" x14ac:dyDescent="0.25">
      <c r="H2852"/>
    </row>
    <row r="2853" spans="8:8" x14ac:dyDescent="0.25">
      <c r="H2853"/>
    </row>
    <row r="2854" spans="8:8" x14ac:dyDescent="0.25">
      <c r="H2854"/>
    </row>
    <row r="2855" spans="8:8" x14ac:dyDescent="0.25">
      <c r="H2855"/>
    </row>
    <row r="2856" spans="8:8" x14ac:dyDescent="0.25">
      <c r="H2856"/>
    </row>
    <row r="2857" spans="8:8" x14ac:dyDescent="0.25">
      <c r="H2857"/>
    </row>
    <row r="2858" spans="8:8" x14ac:dyDescent="0.25">
      <c r="H2858"/>
    </row>
    <row r="2859" spans="8:8" x14ac:dyDescent="0.25">
      <c r="H2859"/>
    </row>
    <row r="2860" spans="8:8" x14ac:dyDescent="0.25">
      <c r="H2860"/>
    </row>
    <row r="2861" spans="8:8" x14ac:dyDescent="0.25">
      <c r="H2861"/>
    </row>
    <row r="2862" spans="8:8" x14ac:dyDescent="0.25">
      <c r="H2862"/>
    </row>
    <row r="2863" spans="8:8" x14ac:dyDescent="0.25">
      <c r="H2863"/>
    </row>
    <row r="2864" spans="8:8" x14ac:dyDescent="0.25">
      <c r="H2864"/>
    </row>
    <row r="2865" spans="8:8" x14ac:dyDescent="0.25">
      <c r="H2865"/>
    </row>
    <row r="2866" spans="8:8" x14ac:dyDescent="0.25">
      <c r="H2866"/>
    </row>
    <row r="2867" spans="8:8" x14ac:dyDescent="0.25">
      <c r="H2867"/>
    </row>
    <row r="2868" spans="8:8" x14ac:dyDescent="0.25">
      <c r="H2868"/>
    </row>
    <row r="2869" spans="8:8" x14ac:dyDescent="0.25">
      <c r="H2869"/>
    </row>
    <row r="2870" spans="8:8" x14ac:dyDescent="0.25">
      <c r="H2870"/>
    </row>
    <row r="2871" spans="8:8" x14ac:dyDescent="0.25">
      <c r="H2871"/>
    </row>
    <row r="2872" spans="8:8" x14ac:dyDescent="0.25">
      <c r="H2872"/>
    </row>
    <row r="2873" spans="8:8" x14ac:dyDescent="0.25">
      <c r="H2873"/>
    </row>
    <row r="2874" spans="8:8" x14ac:dyDescent="0.25">
      <c r="H2874"/>
    </row>
    <row r="2875" spans="8:8" x14ac:dyDescent="0.25">
      <c r="H2875"/>
    </row>
    <row r="2876" spans="8:8" x14ac:dyDescent="0.25">
      <c r="H2876"/>
    </row>
    <row r="2877" spans="8:8" x14ac:dyDescent="0.25">
      <c r="H2877"/>
    </row>
    <row r="2878" spans="8:8" x14ac:dyDescent="0.25">
      <c r="H2878"/>
    </row>
    <row r="2879" spans="8:8" x14ac:dyDescent="0.25">
      <c r="H2879"/>
    </row>
    <row r="2880" spans="8:8" x14ac:dyDescent="0.25">
      <c r="H2880"/>
    </row>
    <row r="2881" spans="8:8" x14ac:dyDescent="0.25">
      <c r="H2881"/>
    </row>
    <row r="2882" spans="8:8" x14ac:dyDescent="0.25">
      <c r="H2882"/>
    </row>
    <row r="2883" spans="8:8" x14ac:dyDescent="0.25">
      <c r="H2883"/>
    </row>
    <row r="2884" spans="8:8" x14ac:dyDescent="0.25">
      <c r="H2884"/>
    </row>
    <row r="2885" spans="8:8" x14ac:dyDescent="0.25">
      <c r="H2885"/>
    </row>
    <row r="2886" spans="8:8" x14ac:dyDescent="0.25">
      <c r="H2886"/>
    </row>
    <row r="2887" spans="8:8" x14ac:dyDescent="0.25">
      <c r="H2887"/>
    </row>
    <row r="2888" spans="8:8" x14ac:dyDescent="0.25">
      <c r="H2888"/>
    </row>
    <row r="2889" spans="8:8" x14ac:dyDescent="0.25">
      <c r="H2889"/>
    </row>
    <row r="2890" spans="8:8" x14ac:dyDescent="0.25">
      <c r="H2890"/>
    </row>
    <row r="2891" spans="8:8" x14ac:dyDescent="0.25">
      <c r="H2891"/>
    </row>
    <row r="2892" spans="8:8" x14ac:dyDescent="0.25">
      <c r="H2892"/>
    </row>
    <row r="2893" spans="8:8" x14ac:dyDescent="0.25">
      <c r="H2893"/>
    </row>
    <row r="2894" spans="8:8" x14ac:dyDescent="0.25">
      <c r="H2894"/>
    </row>
    <row r="2895" spans="8:8" x14ac:dyDescent="0.25">
      <c r="H2895"/>
    </row>
    <row r="2896" spans="8:8" x14ac:dyDescent="0.25">
      <c r="H2896"/>
    </row>
    <row r="2897" spans="8:8" x14ac:dyDescent="0.25">
      <c r="H2897"/>
    </row>
    <row r="2898" spans="8:8" x14ac:dyDescent="0.25">
      <c r="H2898"/>
    </row>
    <row r="2899" spans="8:8" x14ac:dyDescent="0.25">
      <c r="H2899"/>
    </row>
    <row r="2900" spans="8:8" x14ac:dyDescent="0.25">
      <c r="H2900"/>
    </row>
    <row r="2901" spans="8:8" x14ac:dyDescent="0.25">
      <c r="H2901"/>
    </row>
    <row r="2902" spans="8:8" x14ac:dyDescent="0.25">
      <c r="H2902"/>
    </row>
    <row r="2903" spans="8:8" x14ac:dyDescent="0.25">
      <c r="H2903"/>
    </row>
    <row r="2904" spans="8:8" x14ac:dyDescent="0.25">
      <c r="H2904"/>
    </row>
    <row r="2905" spans="8:8" x14ac:dyDescent="0.25">
      <c r="H2905"/>
    </row>
    <row r="2906" spans="8:8" x14ac:dyDescent="0.25">
      <c r="H2906"/>
    </row>
    <row r="2907" spans="8:8" x14ac:dyDescent="0.25">
      <c r="H2907"/>
    </row>
    <row r="2908" spans="8:8" x14ac:dyDescent="0.25">
      <c r="H2908"/>
    </row>
    <row r="2909" spans="8:8" x14ac:dyDescent="0.25">
      <c r="H2909"/>
    </row>
    <row r="2910" spans="8:8" x14ac:dyDescent="0.25">
      <c r="H2910"/>
    </row>
    <row r="2911" spans="8:8" x14ac:dyDescent="0.25">
      <c r="H2911"/>
    </row>
    <row r="2912" spans="8:8" x14ac:dyDescent="0.25">
      <c r="H2912"/>
    </row>
    <row r="2913" spans="8:8" x14ac:dyDescent="0.25">
      <c r="H2913"/>
    </row>
    <row r="2914" spans="8:8" x14ac:dyDescent="0.25">
      <c r="H2914"/>
    </row>
    <row r="2915" spans="8:8" x14ac:dyDescent="0.25">
      <c r="H2915"/>
    </row>
    <row r="2916" spans="8:8" x14ac:dyDescent="0.25">
      <c r="H2916"/>
    </row>
    <row r="2917" spans="8:8" x14ac:dyDescent="0.25">
      <c r="H2917"/>
    </row>
    <row r="2918" spans="8:8" x14ac:dyDescent="0.25">
      <c r="H2918"/>
    </row>
    <row r="2919" spans="8:8" x14ac:dyDescent="0.25">
      <c r="H2919"/>
    </row>
    <row r="2920" spans="8:8" x14ac:dyDescent="0.25">
      <c r="H2920"/>
    </row>
    <row r="2921" spans="8:8" x14ac:dyDescent="0.25">
      <c r="H2921"/>
    </row>
    <row r="2922" spans="8:8" x14ac:dyDescent="0.25">
      <c r="H2922"/>
    </row>
    <row r="2923" spans="8:8" x14ac:dyDescent="0.25">
      <c r="H2923"/>
    </row>
    <row r="2924" spans="8:8" x14ac:dyDescent="0.25">
      <c r="H2924"/>
    </row>
    <row r="2925" spans="8:8" x14ac:dyDescent="0.25">
      <c r="H2925"/>
    </row>
    <row r="2926" spans="8:8" x14ac:dyDescent="0.25">
      <c r="H2926"/>
    </row>
    <row r="2927" spans="8:8" x14ac:dyDescent="0.25">
      <c r="H2927"/>
    </row>
    <row r="2928" spans="8:8" x14ac:dyDescent="0.25">
      <c r="H2928"/>
    </row>
    <row r="2929" spans="8:8" x14ac:dyDescent="0.25">
      <c r="H2929"/>
    </row>
    <row r="2930" spans="8:8" x14ac:dyDescent="0.25">
      <c r="H2930"/>
    </row>
    <row r="2931" spans="8:8" x14ac:dyDescent="0.25">
      <c r="H2931"/>
    </row>
    <row r="2932" spans="8:8" x14ac:dyDescent="0.25">
      <c r="H2932"/>
    </row>
    <row r="2933" spans="8:8" x14ac:dyDescent="0.25">
      <c r="H2933"/>
    </row>
    <row r="2934" spans="8:8" x14ac:dyDescent="0.25">
      <c r="H2934"/>
    </row>
    <row r="2935" spans="8:8" x14ac:dyDescent="0.25">
      <c r="H2935"/>
    </row>
    <row r="2936" spans="8:8" x14ac:dyDescent="0.25">
      <c r="H2936"/>
    </row>
    <row r="2937" spans="8:8" x14ac:dyDescent="0.25">
      <c r="H2937"/>
    </row>
    <row r="2938" spans="8:8" x14ac:dyDescent="0.25">
      <c r="H2938"/>
    </row>
    <row r="2939" spans="8:8" x14ac:dyDescent="0.25">
      <c r="H2939"/>
    </row>
    <row r="2940" spans="8:8" x14ac:dyDescent="0.25">
      <c r="H2940"/>
    </row>
    <row r="2941" spans="8:8" x14ac:dyDescent="0.25">
      <c r="H2941"/>
    </row>
    <row r="2942" spans="8:8" x14ac:dyDescent="0.25">
      <c r="H2942"/>
    </row>
    <row r="2943" spans="8:8" x14ac:dyDescent="0.25">
      <c r="H2943"/>
    </row>
    <row r="2944" spans="8:8" x14ac:dyDescent="0.25">
      <c r="H2944"/>
    </row>
    <row r="2945" spans="8:8" x14ac:dyDescent="0.25">
      <c r="H2945"/>
    </row>
    <row r="2946" spans="8:8" x14ac:dyDescent="0.25">
      <c r="H2946"/>
    </row>
    <row r="2947" spans="8:8" x14ac:dyDescent="0.25">
      <c r="H2947"/>
    </row>
    <row r="2948" spans="8:8" x14ac:dyDescent="0.25">
      <c r="H2948"/>
    </row>
    <row r="2949" spans="8:8" x14ac:dyDescent="0.25">
      <c r="H2949"/>
    </row>
    <row r="2950" spans="8:8" x14ac:dyDescent="0.25">
      <c r="H2950"/>
    </row>
    <row r="2951" spans="8:8" x14ac:dyDescent="0.25">
      <c r="H2951"/>
    </row>
    <row r="2952" spans="8:8" x14ac:dyDescent="0.25">
      <c r="H2952"/>
    </row>
    <row r="2953" spans="8:8" x14ac:dyDescent="0.25">
      <c r="H2953"/>
    </row>
    <row r="2954" spans="8:8" x14ac:dyDescent="0.25">
      <c r="H2954"/>
    </row>
    <row r="2955" spans="8:8" x14ac:dyDescent="0.25">
      <c r="H2955"/>
    </row>
    <row r="2956" spans="8:8" x14ac:dyDescent="0.25">
      <c r="H2956"/>
    </row>
    <row r="2957" spans="8:8" x14ac:dyDescent="0.25">
      <c r="H2957"/>
    </row>
    <row r="2958" spans="8:8" x14ac:dyDescent="0.25">
      <c r="H2958"/>
    </row>
    <row r="2959" spans="8:8" x14ac:dyDescent="0.25">
      <c r="H2959"/>
    </row>
    <row r="2960" spans="8:8" x14ac:dyDescent="0.25">
      <c r="H2960"/>
    </row>
    <row r="2961" spans="8:8" x14ac:dyDescent="0.25">
      <c r="H2961"/>
    </row>
    <row r="2962" spans="8:8" x14ac:dyDescent="0.25">
      <c r="H2962"/>
    </row>
    <row r="2963" spans="8:8" x14ac:dyDescent="0.25">
      <c r="H2963"/>
    </row>
    <row r="2964" spans="8:8" x14ac:dyDescent="0.25">
      <c r="H2964"/>
    </row>
    <row r="2965" spans="8:8" x14ac:dyDescent="0.25">
      <c r="H2965"/>
    </row>
    <row r="2966" spans="8:8" x14ac:dyDescent="0.25">
      <c r="H2966"/>
    </row>
    <row r="2967" spans="8:8" x14ac:dyDescent="0.25">
      <c r="H2967"/>
    </row>
    <row r="2968" spans="8:8" x14ac:dyDescent="0.25">
      <c r="H2968"/>
    </row>
    <row r="2969" spans="8:8" x14ac:dyDescent="0.25">
      <c r="H2969"/>
    </row>
    <row r="2970" spans="8:8" x14ac:dyDescent="0.25">
      <c r="H2970"/>
    </row>
    <row r="2971" spans="8:8" x14ac:dyDescent="0.25">
      <c r="H2971"/>
    </row>
    <row r="2972" spans="8:8" x14ac:dyDescent="0.25">
      <c r="H2972"/>
    </row>
    <row r="2973" spans="8:8" x14ac:dyDescent="0.25">
      <c r="H2973"/>
    </row>
    <row r="2974" spans="8:8" x14ac:dyDescent="0.25">
      <c r="H2974"/>
    </row>
    <row r="2975" spans="8:8" x14ac:dyDescent="0.25">
      <c r="H2975"/>
    </row>
    <row r="2976" spans="8:8" x14ac:dyDescent="0.25">
      <c r="H2976"/>
    </row>
    <row r="2977" spans="8:8" x14ac:dyDescent="0.25">
      <c r="H2977"/>
    </row>
    <row r="2978" spans="8:8" x14ac:dyDescent="0.25">
      <c r="H2978"/>
    </row>
    <row r="2979" spans="8:8" x14ac:dyDescent="0.25">
      <c r="H2979"/>
    </row>
    <row r="2980" spans="8:8" x14ac:dyDescent="0.25">
      <c r="H2980"/>
    </row>
    <row r="2981" spans="8:8" x14ac:dyDescent="0.25">
      <c r="H2981"/>
    </row>
    <row r="2982" spans="8:8" x14ac:dyDescent="0.25">
      <c r="H2982"/>
    </row>
    <row r="2983" spans="8:8" x14ac:dyDescent="0.25">
      <c r="H2983"/>
    </row>
    <row r="2984" spans="8:8" x14ac:dyDescent="0.25">
      <c r="H2984"/>
    </row>
    <row r="2985" spans="8:8" x14ac:dyDescent="0.25">
      <c r="H2985"/>
    </row>
    <row r="2986" spans="8:8" x14ac:dyDescent="0.25">
      <c r="H2986"/>
    </row>
    <row r="2987" spans="8:8" x14ac:dyDescent="0.25">
      <c r="H2987"/>
    </row>
    <row r="2988" spans="8:8" x14ac:dyDescent="0.25">
      <c r="H2988"/>
    </row>
    <row r="2989" spans="8:8" x14ac:dyDescent="0.25">
      <c r="H2989"/>
    </row>
    <row r="2990" spans="8:8" x14ac:dyDescent="0.25">
      <c r="H2990"/>
    </row>
    <row r="2991" spans="8:8" x14ac:dyDescent="0.25">
      <c r="H2991"/>
    </row>
    <row r="2992" spans="8:8" x14ac:dyDescent="0.25">
      <c r="H2992"/>
    </row>
    <row r="2993" spans="8:8" x14ac:dyDescent="0.25">
      <c r="H2993"/>
    </row>
    <row r="2994" spans="8:8" x14ac:dyDescent="0.25">
      <c r="H2994"/>
    </row>
    <row r="2995" spans="8:8" x14ac:dyDescent="0.25">
      <c r="H2995"/>
    </row>
    <row r="2996" spans="8:8" x14ac:dyDescent="0.25">
      <c r="H2996"/>
    </row>
    <row r="2997" spans="8:8" x14ac:dyDescent="0.25">
      <c r="H2997"/>
    </row>
    <row r="2998" spans="8:8" x14ac:dyDescent="0.25">
      <c r="H2998"/>
    </row>
    <row r="2999" spans="8:8" x14ac:dyDescent="0.25">
      <c r="H2999"/>
    </row>
    <row r="3000" spans="8:8" x14ac:dyDescent="0.25">
      <c r="H3000"/>
    </row>
    <row r="3001" spans="8:8" x14ac:dyDescent="0.25">
      <c r="H3001"/>
    </row>
    <row r="3002" spans="8:8" x14ac:dyDescent="0.25">
      <c r="H3002"/>
    </row>
    <row r="3003" spans="8:8" x14ac:dyDescent="0.25">
      <c r="H3003"/>
    </row>
    <row r="3004" spans="8:8" x14ac:dyDescent="0.25">
      <c r="H3004"/>
    </row>
    <row r="3005" spans="8:8" x14ac:dyDescent="0.25">
      <c r="H3005"/>
    </row>
    <row r="3006" spans="8:8" x14ac:dyDescent="0.25">
      <c r="H3006"/>
    </row>
    <row r="3007" spans="8:8" x14ac:dyDescent="0.25">
      <c r="H3007"/>
    </row>
    <row r="3008" spans="8:8" x14ac:dyDescent="0.25">
      <c r="H3008"/>
    </row>
    <row r="3009" spans="8:8" x14ac:dyDescent="0.25">
      <c r="H3009"/>
    </row>
    <row r="3010" spans="8:8" x14ac:dyDescent="0.25">
      <c r="H3010"/>
    </row>
    <row r="3011" spans="8:8" x14ac:dyDescent="0.25">
      <c r="H3011"/>
    </row>
    <row r="3012" spans="8:8" x14ac:dyDescent="0.25">
      <c r="H3012"/>
    </row>
    <row r="3013" spans="8:8" x14ac:dyDescent="0.25">
      <c r="H3013"/>
    </row>
    <row r="3014" spans="8:8" x14ac:dyDescent="0.25">
      <c r="H3014"/>
    </row>
    <row r="3015" spans="8:8" x14ac:dyDescent="0.25">
      <c r="H3015"/>
    </row>
    <row r="3016" spans="8:8" x14ac:dyDescent="0.25">
      <c r="H3016"/>
    </row>
    <row r="3017" spans="8:8" x14ac:dyDescent="0.25">
      <c r="H3017"/>
    </row>
    <row r="3018" spans="8:8" x14ac:dyDescent="0.25">
      <c r="H3018"/>
    </row>
    <row r="3019" spans="8:8" x14ac:dyDescent="0.25">
      <c r="H3019"/>
    </row>
    <row r="3020" spans="8:8" x14ac:dyDescent="0.25">
      <c r="H3020"/>
    </row>
    <row r="3021" spans="8:8" x14ac:dyDescent="0.25">
      <c r="H3021"/>
    </row>
    <row r="3022" spans="8:8" x14ac:dyDescent="0.25">
      <c r="H3022"/>
    </row>
    <row r="3023" spans="8:8" x14ac:dyDescent="0.25">
      <c r="H3023"/>
    </row>
    <row r="3024" spans="8:8" x14ac:dyDescent="0.25">
      <c r="H3024"/>
    </row>
    <row r="3025" spans="8:8" x14ac:dyDescent="0.25">
      <c r="H3025"/>
    </row>
    <row r="3026" spans="8:8" x14ac:dyDescent="0.25">
      <c r="H3026"/>
    </row>
    <row r="3027" spans="8:8" x14ac:dyDescent="0.25">
      <c r="H3027"/>
    </row>
    <row r="3028" spans="8:8" x14ac:dyDescent="0.25">
      <c r="H3028"/>
    </row>
    <row r="3029" spans="8:8" x14ac:dyDescent="0.25">
      <c r="H3029"/>
    </row>
    <row r="3030" spans="8:8" x14ac:dyDescent="0.25">
      <c r="H3030"/>
    </row>
    <row r="3031" spans="8:8" x14ac:dyDescent="0.25">
      <c r="H3031"/>
    </row>
    <row r="3032" spans="8:8" x14ac:dyDescent="0.25">
      <c r="H3032"/>
    </row>
    <row r="3033" spans="8:8" x14ac:dyDescent="0.25">
      <c r="H3033"/>
    </row>
    <row r="3034" spans="8:8" x14ac:dyDescent="0.25">
      <c r="H3034"/>
    </row>
    <row r="3035" spans="8:8" x14ac:dyDescent="0.25">
      <c r="H3035"/>
    </row>
    <row r="3036" spans="8:8" x14ac:dyDescent="0.25">
      <c r="H3036"/>
    </row>
    <row r="3037" spans="8:8" x14ac:dyDescent="0.25">
      <c r="H3037"/>
    </row>
    <row r="3038" spans="8:8" x14ac:dyDescent="0.25">
      <c r="H3038"/>
    </row>
    <row r="3039" spans="8:8" x14ac:dyDescent="0.25">
      <c r="H3039"/>
    </row>
    <row r="3040" spans="8:8" x14ac:dyDescent="0.25">
      <c r="H3040"/>
    </row>
    <row r="3041" spans="8:8" x14ac:dyDescent="0.25">
      <c r="H3041"/>
    </row>
    <row r="3042" spans="8:8" x14ac:dyDescent="0.25">
      <c r="H3042"/>
    </row>
    <row r="3043" spans="8:8" x14ac:dyDescent="0.25">
      <c r="H3043"/>
    </row>
    <row r="3044" spans="8:8" x14ac:dyDescent="0.25">
      <c r="H3044"/>
    </row>
    <row r="3045" spans="8:8" x14ac:dyDescent="0.25">
      <c r="H3045"/>
    </row>
    <row r="3046" spans="8:8" x14ac:dyDescent="0.25">
      <c r="H3046"/>
    </row>
    <row r="3047" spans="8:8" x14ac:dyDescent="0.25">
      <c r="H3047"/>
    </row>
    <row r="3048" spans="8:8" x14ac:dyDescent="0.25">
      <c r="H3048"/>
    </row>
    <row r="3049" spans="8:8" x14ac:dyDescent="0.25">
      <c r="H3049"/>
    </row>
    <row r="3050" spans="8:8" x14ac:dyDescent="0.25">
      <c r="H3050"/>
    </row>
    <row r="3051" spans="8:8" x14ac:dyDescent="0.25">
      <c r="H3051"/>
    </row>
    <row r="3052" spans="8:8" x14ac:dyDescent="0.25">
      <c r="H3052"/>
    </row>
    <row r="3053" spans="8:8" x14ac:dyDescent="0.25">
      <c r="H3053"/>
    </row>
    <row r="3054" spans="8:8" x14ac:dyDescent="0.25">
      <c r="H3054"/>
    </row>
    <row r="3055" spans="8:8" x14ac:dyDescent="0.25">
      <c r="H3055"/>
    </row>
    <row r="3056" spans="8:8" x14ac:dyDescent="0.25">
      <c r="H3056"/>
    </row>
    <row r="3057" spans="8:8" x14ac:dyDescent="0.25">
      <c r="H3057"/>
    </row>
    <row r="3058" spans="8:8" x14ac:dyDescent="0.25">
      <c r="H3058"/>
    </row>
    <row r="3059" spans="8:8" x14ac:dyDescent="0.25">
      <c r="H3059"/>
    </row>
    <row r="3060" spans="8:8" x14ac:dyDescent="0.25">
      <c r="H3060"/>
    </row>
    <row r="3061" spans="8:8" x14ac:dyDescent="0.25">
      <c r="H3061"/>
    </row>
    <row r="3062" spans="8:8" x14ac:dyDescent="0.25">
      <c r="H3062"/>
    </row>
    <row r="3063" spans="8:8" x14ac:dyDescent="0.25">
      <c r="H3063"/>
    </row>
    <row r="3064" spans="8:8" x14ac:dyDescent="0.25">
      <c r="H3064"/>
    </row>
    <row r="3065" spans="8:8" x14ac:dyDescent="0.25">
      <c r="H3065"/>
    </row>
    <row r="3066" spans="8:8" x14ac:dyDescent="0.25">
      <c r="H3066"/>
    </row>
    <row r="3067" spans="8:8" x14ac:dyDescent="0.25">
      <c r="H3067"/>
    </row>
    <row r="3068" spans="8:8" x14ac:dyDescent="0.25">
      <c r="H3068"/>
    </row>
    <row r="3069" spans="8:8" x14ac:dyDescent="0.25">
      <c r="H3069"/>
    </row>
    <row r="3070" spans="8:8" x14ac:dyDescent="0.25">
      <c r="H3070"/>
    </row>
    <row r="3071" spans="8:8" x14ac:dyDescent="0.25">
      <c r="H3071"/>
    </row>
    <row r="3072" spans="8:8" x14ac:dyDescent="0.25">
      <c r="H3072"/>
    </row>
    <row r="3073" spans="8:8" x14ac:dyDescent="0.25">
      <c r="H3073"/>
    </row>
    <row r="3074" spans="8:8" x14ac:dyDescent="0.25">
      <c r="H3074"/>
    </row>
    <row r="3075" spans="8:8" x14ac:dyDescent="0.25">
      <c r="H3075"/>
    </row>
    <row r="3076" spans="8:8" x14ac:dyDescent="0.25">
      <c r="H3076"/>
    </row>
    <row r="3077" spans="8:8" x14ac:dyDescent="0.25">
      <c r="H3077"/>
    </row>
    <row r="3078" spans="8:8" x14ac:dyDescent="0.25">
      <c r="H3078"/>
    </row>
    <row r="3079" spans="8:8" x14ac:dyDescent="0.25">
      <c r="H3079"/>
    </row>
    <row r="3080" spans="8:8" x14ac:dyDescent="0.25">
      <c r="H3080"/>
    </row>
    <row r="3081" spans="8:8" x14ac:dyDescent="0.25">
      <c r="H3081"/>
    </row>
    <row r="3082" spans="8:8" x14ac:dyDescent="0.25">
      <c r="H3082"/>
    </row>
    <row r="3083" spans="8:8" x14ac:dyDescent="0.25">
      <c r="H3083"/>
    </row>
    <row r="3084" spans="8:8" x14ac:dyDescent="0.25">
      <c r="H3084"/>
    </row>
    <row r="3085" spans="8:8" x14ac:dyDescent="0.25">
      <c r="H3085"/>
    </row>
    <row r="3086" spans="8:8" x14ac:dyDescent="0.25">
      <c r="H3086"/>
    </row>
    <row r="3087" spans="8:8" x14ac:dyDescent="0.25">
      <c r="H3087"/>
    </row>
    <row r="3088" spans="8:8" x14ac:dyDescent="0.25">
      <c r="H3088"/>
    </row>
    <row r="3089" spans="8:8" x14ac:dyDescent="0.25">
      <c r="H3089"/>
    </row>
    <row r="3090" spans="8:8" x14ac:dyDescent="0.25">
      <c r="H3090"/>
    </row>
    <row r="3091" spans="8:8" x14ac:dyDescent="0.25">
      <c r="H3091"/>
    </row>
    <row r="3092" spans="8:8" x14ac:dyDescent="0.25">
      <c r="H3092"/>
    </row>
    <row r="3093" spans="8:8" x14ac:dyDescent="0.25">
      <c r="H3093"/>
    </row>
    <row r="3094" spans="8:8" x14ac:dyDescent="0.25">
      <c r="H3094"/>
    </row>
    <row r="3095" spans="8:8" x14ac:dyDescent="0.25">
      <c r="H3095"/>
    </row>
    <row r="3096" spans="8:8" x14ac:dyDescent="0.25">
      <c r="H3096"/>
    </row>
    <row r="3097" spans="8:8" x14ac:dyDescent="0.25">
      <c r="H3097"/>
    </row>
    <row r="3098" spans="8:8" x14ac:dyDescent="0.25">
      <c r="H3098"/>
    </row>
    <row r="3099" spans="8:8" x14ac:dyDescent="0.25">
      <c r="H3099"/>
    </row>
    <row r="3100" spans="8:8" x14ac:dyDescent="0.25">
      <c r="H3100"/>
    </row>
    <row r="3101" spans="8:8" x14ac:dyDescent="0.25">
      <c r="H3101"/>
    </row>
    <row r="3102" spans="8:8" x14ac:dyDescent="0.25">
      <c r="H3102"/>
    </row>
    <row r="3103" spans="8:8" x14ac:dyDescent="0.25">
      <c r="H3103"/>
    </row>
    <row r="3104" spans="8:8" x14ac:dyDescent="0.25">
      <c r="H3104"/>
    </row>
    <row r="3105" spans="8:8" x14ac:dyDescent="0.25">
      <c r="H3105"/>
    </row>
    <row r="3106" spans="8:8" x14ac:dyDescent="0.25">
      <c r="H3106"/>
    </row>
    <row r="3107" spans="8:8" x14ac:dyDescent="0.25">
      <c r="H3107"/>
    </row>
    <row r="3108" spans="8:8" x14ac:dyDescent="0.25">
      <c r="H3108"/>
    </row>
    <row r="3109" spans="8:8" x14ac:dyDescent="0.25">
      <c r="H3109"/>
    </row>
    <row r="3110" spans="8:8" x14ac:dyDescent="0.25">
      <c r="H3110"/>
    </row>
    <row r="3111" spans="8:8" x14ac:dyDescent="0.25">
      <c r="H3111"/>
    </row>
    <row r="3112" spans="8:8" x14ac:dyDescent="0.25">
      <c r="H3112"/>
    </row>
    <row r="3113" spans="8:8" x14ac:dyDescent="0.25">
      <c r="H3113"/>
    </row>
    <row r="3114" spans="8:8" x14ac:dyDescent="0.25">
      <c r="H3114"/>
    </row>
    <row r="3115" spans="8:8" x14ac:dyDescent="0.25">
      <c r="H3115"/>
    </row>
    <row r="3116" spans="8:8" x14ac:dyDescent="0.25">
      <c r="H3116"/>
    </row>
    <row r="3117" spans="8:8" x14ac:dyDescent="0.25">
      <c r="H3117"/>
    </row>
    <row r="3118" spans="8:8" x14ac:dyDescent="0.25">
      <c r="H3118"/>
    </row>
    <row r="3119" spans="8:8" x14ac:dyDescent="0.25">
      <c r="H3119"/>
    </row>
    <row r="3120" spans="8:8" x14ac:dyDescent="0.25">
      <c r="H3120"/>
    </row>
    <row r="3121" spans="8:8" x14ac:dyDescent="0.25">
      <c r="H3121"/>
    </row>
    <row r="3122" spans="8:8" x14ac:dyDescent="0.25">
      <c r="H3122"/>
    </row>
    <row r="3123" spans="8:8" x14ac:dyDescent="0.25">
      <c r="H3123"/>
    </row>
    <row r="3124" spans="8:8" x14ac:dyDescent="0.25">
      <c r="H3124"/>
    </row>
    <row r="3125" spans="8:8" x14ac:dyDescent="0.25">
      <c r="H3125"/>
    </row>
    <row r="3126" spans="8:8" x14ac:dyDescent="0.25">
      <c r="H3126"/>
    </row>
    <row r="3127" spans="8:8" x14ac:dyDescent="0.25">
      <c r="H3127"/>
    </row>
    <row r="3128" spans="8:8" x14ac:dyDescent="0.25">
      <c r="H3128"/>
    </row>
    <row r="3129" spans="8:8" x14ac:dyDescent="0.25">
      <c r="H3129"/>
    </row>
    <row r="3130" spans="8:8" x14ac:dyDescent="0.25">
      <c r="H3130"/>
    </row>
    <row r="3131" spans="8:8" x14ac:dyDescent="0.25">
      <c r="H3131"/>
    </row>
    <row r="3132" spans="8:8" x14ac:dyDescent="0.25">
      <c r="H3132"/>
    </row>
    <row r="3133" spans="8:8" x14ac:dyDescent="0.25">
      <c r="H3133"/>
    </row>
    <row r="3134" spans="8:8" x14ac:dyDescent="0.25">
      <c r="H3134"/>
    </row>
    <row r="3135" spans="8:8" x14ac:dyDescent="0.25">
      <c r="H3135"/>
    </row>
    <row r="3136" spans="8:8" x14ac:dyDescent="0.25">
      <c r="H3136"/>
    </row>
    <row r="3137" spans="8:8" x14ac:dyDescent="0.25">
      <c r="H3137"/>
    </row>
    <row r="3138" spans="8:8" x14ac:dyDescent="0.25">
      <c r="H3138"/>
    </row>
    <row r="3139" spans="8:8" x14ac:dyDescent="0.25">
      <c r="H3139"/>
    </row>
    <row r="3140" spans="8:8" x14ac:dyDescent="0.25">
      <c r="H3140"/>
    </row>
    <row r="3141" spans="8:8" x14ac:dyDescent="0.25">
      <c r="H3141"/>
    </row>
    <row r="3142" spans="8:8" x14ac:dyDescent="0.25">
      <c r="H3142"/>
    </row>
    <row r="3143" spans="8:8" x14ac:dyDescent="0.25">
      <c r="H3143"/>
    </row>
    <row r="3144" spans="8:8" x14ac:dyDescent="0.25">
      <c r="H3144"/>
    </row>
    <row r="3145" spans="8:8" x14ac:dyDescent="0.25">
      <c r="H3145"/>
    </row>
    <row r="3146" spans="8:8" x14ac:dyDescent="0.25">
      <c r="H3146"/>
    </row>
    <row r="3147" spans="8:8" x14ac:dyDescent="0.25">
      <c r="H3147"/>
    </row>
    <row r="3148" spans="8:8" x14ac:dyDescent="0.25">
      <c r="H3148"/>
    </row>
    <row r="3149" spans="8:8" x14ac:dyDescent="0.25">
      <c r="H3149"/>
    </row>
    <row r="3150" spans="8:8" x14ac:dyDescent="0.25">
      <c r="H3150"/>
    </row>
    <row r="3151" spans="8:8" x14ac:dyDescent="0.25">
      <c r="H3151"/>
    </row>
    <row r="3152" spans="8:8" x14ac:dyDescent="0.25">
      <c r="H3152"/>
    </row>
    <row r="3153" spans="8:8" x14ac:dyDescent="0.25">
      <c r="H3153"/>
    </row>
    <row r="3154" spans="8:8" x14ac:dyDescent="0.25">
      <c r="H3154"/>
    </row>
    <row r="3155" spans="8:8" x14ac:dyDescent="0.25">
      <c r="H3155"/>
    </row>
    <row r="3156" spans="8:8" x14ac:dyDescent="0.25">
      <c r="H3156"/>
    </row>
    <row r="3157" spans="8:8" x14ac:dyDescent="0.25">
      <c r="H3157"/>
    </row>
    <row r="3158" spans="8:8" x14ac:dyDescent="0.25">
      <c r="H3158"/>
    </row>
    <row r="3159" spans="8:8" x14ac:dyDescent="0.25">
      <c r="H3159"/>
    </row>
    <row r="3160" spans="8:8" x14ac:dyDescent="0.25">
      <c r="H3160"/>
    </row>
    <row r="3161" spans="8:8" x14ac:dyDescent="0.25">
      <c r="H3161"/>
    </row>
    <row r="3162" spans="8:8" x14ac:dyDescent="0.25">
      <c r="H3162"/>
    </row>
    <row r="3163" spans="8:8" x14ac:dyDescent="0.25">
      <c r="H3163"/>
    </row>
    <row r="3164" spans="8:8" x14ac:dyDescent="0.25">
      <c r="H3164"/>
    </row>
    <row r="3165" spans="8:8" x14ac:dyDescent="0.25">
      <c r="H3165"/>
    </row>
    <row r="3166" spans="8:8" x14ac:dyDescent="0.25">
      <c r="H3166"/>
    </row>
    <row r="3167" spans="8:8" x14ac:dyDescent="0.25">
      <c r="H3167"/>
    </row>
    <row r="3168" spans="8:8" x14ac:dyDescent="0.25">
      <c r="H3168"/>
    </row>
    <row r="3169" spans="8:8" x14ac:dyDescent="0.25">
      <c r="H3169"/>
    </row>
    <row r="3170" spans="8:8" x14ac:dyDescent="0.25">
      <c r="H3170"/>
    </row>
    <row r="3171" spans="8:8" x14ac:dyDescent="0.25">
      <c r="H3171"/>
    </row>
    <row r="3172" spans="8:8" x14ac:dyDescent="0.25">
      <c r="H3172"/>
    </row>
    <row r="3173" spans="8:8" x14ac:dyDescent="0.25">
      <c r="H3173"/>
    </row>
    <row r="3174" spans="8:8" x14ac:dyDescent="0.25">
      <c r="H3174"/>
    </row>
    <row r="3175" spans="8:8" x14ac:dyDescent="0.25">
      <c r="H3175"/>
    </row>
    <row r="3176" spans="8:8" x14ac:dyDescent="0.25">
      <c r="H3176"/>
    </row>
    <row r="3177" spans="8:8" x14ac:dyDescent="0.25">
      <c r="H3177"/>
    </row>
    <row r="3178" spans="8:8" x14ac:dyDescent="0.25">
      <c r="H3178"/>
    </row>
    <row r="3179" spans="8:8" x14ac:dyDescent="0.25">
      <c r="H3179"/>
    </row>
    <row r="3180" spans="8:8" x14ac:dyDescent="0.25">
      <c r="H3180"/>
    </row>
    <row r="3181" spans="8:8" x14ac:dyDescent="0.25">
      <c r="H3181"/>
    </row>
    <row r="3182" spans="8:8" x14ac:dyDescent="0.25">
      <c r="H3182"/>
    </row>
    <row r="3183" spans="8:8" x14ac:dyDescent="0.25">
      <c r="H3183"/>
    </row>
    <row r="3184" spans="8:8" x14ac:dyDescent="0.25">
      <c r="H3184"/>
    </row>
    <row r="3185" spans="8:8" x14ac:dyDescent="0.25">
      <c r="H3185"/>
    </row>
    <row r="3186" spans="8:8" x14ac:dyDescent="0.25">
      <c r="H3186"/>
    </row>
    <row r="3187" spans="8:8" x14ac:dyDescent="0.25">
      <c r="H3187"/>
    </row>
    <row r="3188" spans="8:8" x14ac:dyDescent="0.25">
      <c r="H3188"/>
    </row>
    <row r="3189" spans="8:8" x14ac:dyDescent="0.25">
      <c r="H3189"/>
    </row>
    <row r="3190" spans="8:8" x14ac:dyDescent="0.25">
      <c r="H3190"/>
    </row>
    <row r="3191" spans="8:8" x14ac:dyDescent="0.25">
      <c r="H3191"/>
    </row>
    <row r="3192" spans="8:8" x14ac:dyDescent="0.25">
      <c r="H3192"/>
    </row>
    <row r="3193" spans="8:8" x14ac:dyDescent="0.25">
      <c r="H3193"/>
    </row>
    <row r="3194" spans="8:8" x14ac:dyDescent="0.25">
      <c r="H3194"/>
    </row>
    <row r="3195" spans="8:8" x14ac:dyDescent="0.25">
      <c r="H3195"/>
    </row>
    <row r="3196" spans="8:8" x14ac:dyDescent="0.25">
      <c r="H3196"/>
    </row>
    <row r="3197" spans="8:8" x14ac:dyDescent="0.25">
      <c r="H3197"/>
    </row>
    <row r="3198" spans="8:8" x14ac:dyDescent="0.25">
      <c r="H3198"/>
    </row>
    <row r="3199" spans="8:8" x14ac:dyDescent="0.25">
      <c r="H3199"/>
    </row>
    <row r="3200" spans="8:8" x14ac:dyDescent="0.25">
      <c r="H3200"/>
    </row>
    <row r="3201" spans="8:8" x14ac:dyDescent="0.25">
      <c r="H3201"/>
    </row>
    <row r="3202" spans="8:8" x14ac:dyDescent="0.25">
      <c r="H3202"/>
    </row>
    <row r="3203" spans="8:8" x14ac:dyDescent="0.25">
      <c r="H3203"/>
    </row>
    <row r="3204" spans="8:8" x14ac:dyDescent="0.25">
      <c r="H3204"/>
    </row>
    <row r="3205" spans="8:8" x14ac:dyDescent="0.25">
      <c r="H3205"/>
    </row>
    <row r="3206" spans="8:8" x14ac:dyDescent="0.25">
      <c r="H3206"/>
    </row>
    <row r="3207" spans="8:8" x14ac:dyDescent="0.25">
      <c r="H3207"/>
    </row>
    <row r="3208" spans="8:8" x14ac:dyDescent="0.25">
      <c r="H3208"/>
    </row>
    <row r="3209" spans="8:8" x14ac:dyDescent="0.25">
      <c r="H3209"/>
    </row>
    <row r="3210" spans="8:8" x14ac:dyDescent="0.25">
      <c r="H3210"/>
    </row>
    <row r="3211" spans="8:8" x14ac:dyDescent="0.25">
      <c r="H3211"/>
    </row>
    <row r="3212" spans="8:8" x14ac:dyDescent="0.25">
      <c r="H3212"/>
    </row>
    <row r="3213" spans="8:8" x14ac:dyDescent="0.25">
      <c r="H3213"/>
    </row>
    <row r="3214" spans="8:8" x14ac:dyDescent="0.25">
      <c r="H3214"/>
    </row>
    <row r="3215" spans="8:8" x14ac:dyDescent="0.25">
      <c r="H3215"/>
    </row>
    <row r="3216" spans="8:8" x14ac:dyDescent="0.25">
      <c r="H3216"/>
    </row>
    <row r="3217" spans="8:8" x14ac:dyDescent="0.25">
      <c r="H3217"/>
    </row>
    <row r="3218" spans="8:8" x14ac:dyDescent="0.25">
      <c r="H3218"/>
    </row>
    <row r="3219" spans="8:8" x14ac:dyDescent="0.25">
      <c r="H3219"/>
    </row>
    <row r="3220" spans="8:8" x14ac:dyDescent="0.25">
      <c r="H3220"/>
    </row>
    <row r="3221" spans="8:8" x14ac:dyDescent="0.25">
      <c r="H3221"/>
    </row>
    <row r="3222" spans="8:8" x14ac:dyDescent="0.25">
      <c r="H3222"/>
    </row>
    <row r="3223" spans="8:8" x14ac:dyDescent="0.25">
      <c r="H3223"/>
    </row>
    <row r="3224" spans="8:8" x14ac:dyDescent="0.25">
      <c r="H3224"/>
    </row>
    <row r="3225" spans="8:8" x14ac:dyDescent="0.25">
      <c r="H3225"/>
    </row>
    <row r="3226" spans="8:8" x14ac:dyDescent="0.25">
      <c r="H3226"/>
    </row>
    <row r="3227" spans="8:8" x14ac:dyDescent="0.25">
      <c r="H3227"/>
    </row>
    <row r="3228" spans="8:8" x14ac:dyDescent="0.25">
      <c r="H3228"/>
    </row>
    <row r="3229" spans="8:8" x14ac:dyDescent="0.25">
      <c r="H3229"/>
    </row>
    <row r="3230" spans="8:8" x14ac:dyDescent="0.25">
      <c r="H3230"/>
    </row>
    <row r="3231" spans="8:8" x14ac:dyDescent="0.25">
      <c r="H3231"/>
    </row>
    <row r="3232" spans="8:8" x14ac:dyDescent="0.25">
      <c r="H3232"/>
    </row>
    <row r="3233" spans="8:8" x14ac:dyDescent="0.25">
      <c r="H3233"/>
    </row>
    <row r="3234" spans="8:8" x14ac:dyDescent="0.25">
      <c r="H3234"/>
    </row>
    <row r="3235" spans="8:8" x14ac:dyDescent="0.25">
      <c r="H3235"/>
    </row>
    <row r="3236" spans="8:8" x14ac:dyDescent="0.25">
      <c r="H3236"/>
    </row>
    <row r="3237" spans="8:8" x14ac:dyDescent="0.25">
      <c r="H3237"/>
    </row>
    <row r="3238" spans="8:8" x14ac:dyDescent="0.25">
      <c r="H3238"/>
    </row>
    <row r="3239" spans="8:8" x14ac:dyDescent="0.25">
      <c r="H3239"/>
    </row>
    <row r="3240" spans="8:8" x14ac:dyDescent="0.25">
      <c r="H3240"/>
    </row>
    <row r="3241" spans="8:8" x14ac:dyDescent="0.25">
      <c r="H3241"/>
    </row>
    <row r="3242" spans="8:8" x14ac:dyDescent="0.25">
      <c r="H3242"/>
    </row>
    <row r="3243" spans="8:8" x14ac:dyDescent="0.25">
      <c r="H3243"/>
    </row>
    <row r="3244" spans="8:8" x14ac:dyDescent="0.25">
      <c r="H3244"/>
    </row>
    <row r="3245" spans="8:8" x14ac:dyDescent="0.25">
      <c r="H3245"/>
    </row>
    <row r="3246" spans="8:8" x14ac:dyDescent="0.25">
      <c r="H3246"/>
    </row>
    <row r="3247" spans="8:8" x14ac:dyDescent="0.25">
      <c r="H3247"/>
    </row>
    <row r="3248" spans="8:8" x14ac:dyDescent="0.25">
      <c r="H3248"/>
    </row>
    <row r="3249" spans="8:8" x14ac:dyDescent="0.25">
      <c r="H3249"/>
    </row>
    <row r="3250" spans="8:8" x14ac:dyDescent="0.25">
      <c r="H3250"/>
    </row>
    <row r="3251" spans="8:8" x14ac:dyDescent="0.25">
      <c r="H3251"/>
    </row>
    <row r="3252" spans="8:8" x14ac:dyDescent="0.25">
      <c r="H3252"/>
    </row>
    <row r="3253" spans="8:8" x14ac:dyDescent="0.25">
      <c r="H3253"/>
    </row>
    <row r="3254" spans="8:8" x14ac:dyDescent="0.25">
      <c r="H3254"/>
    </row>
    <row r="3255" spans="8:8" x14ac:dyDescent="0.25">
      <c r="H3255"/>
    </row>
    <row r="3256" spans="8:8" x14ac:dyDescent="0.25">
      <c r="H3256"/>
    </row>
    <row r="3257" spans="8:8" x14ac:dyDescent="0.25">
      <c r="H3257"/>
    </row>
    <row r="3258" spans="8:8" x14ac:dyDescent="0.25">
      <c r="H3258"/>
    </row>
    <row r="3259" spans="8:8" x14ac:dyDescent="0.25">
      <c r="H3259"/>
    </row>
    <row r="3260" spans="8:8" x14ac:dyDescent="0.25">
      <c r="H3260"/>
    </row>
    <row r="3261" spans="8:8" x14ac:dyDescent="0.25">
      <c r="H3261"/>
    </row>
    <row r="3262" spans="8:8" x14ac:dyDescent="0.25">
      <c r="H3262"/>
    </row>
    <row r="3263" spans="8:8" x14ac:dyDescent="0.25">
      <c r="H3263"/>
    </row>
    <row r="3264" spans="8:8" x14ac:dyDescent="0.25">
      <c r="H3264"/>
    </row>
    <row r="3265" spans="8:8" x14ac:dyDescent="0.25">
      <c r="H3265"/>
    </row>
    <row r="3266" spans="8:8" x14ac:dyDescent="0.25">
      <c r="H3266"/>
    </row>
    <row r="3267" spans="8:8" x14ac:dyDescent="0.25">
      <c r="H3267"/>
    </row>
    <row r="3268" spans="8:8" x14ac:dyDescent="0.25">
      <c r="H3268"/>
    </row>
    <row r="3269" spans="8:8" x14ac:dyDescent="0.25">
      <c r="H3269"/>
    </row>
    <row r="3270" spans="8:8" x14ac:dyDescent="0.25">
      <c r="H3270"/>
    </row>
    <row r="3271" spans="8:8" x14ac:dyDescent="0.25">
      <c r="H3271"/>
    </row>
    <row r="3272" spans="8:8" x14ac:dyDescent="0.25">
      <c r="H3272"/>
    </row>
    <row r="3273" spans="8:8" x14ac:dyDescent="0.25">
      <c r="H3273"/>
    </row>
    <row r="3274" spans="8:8" x14ac:dyDescent="0.25">
      <c r="H3274"/>
    </row>
    <row r="3275" spans="8:8" x14ac:dyDescent="0.25">
      <c r="H3275"/>
    </row>
    <row r="3276" spans="8:8" x14ac:dyDescent="0.25">
      <c r="H3276"/>
    </row>
    <row r="3277" spans="8:8" x14ac:dyDescent="0.25">
      <c r="H3277"/>
    </row>
    <row r="3278" spans="8:8" x14ac:dyDescent="0.25">
      <c r="H3278"/>
    </row>
    <row r="3279" spans="8:8" x14ac:dyDescent="0.25">
      <c r="H3279"/>
    </row>
    <row r="3280" spans="8:8" x14ac:dyDescent="0.25">
      <c r="H3280"/>
    </row>
    <row r="3281" spans="8:8" x14ac:dyDescent="0.25">
      <c r="H3281"/>
    </row>
    <row r="3282" spans="8:8" x14ac:dyDescent="0.25">
      <c r="H3282"/>
    </row>
    <row r="3283" spans="8:8" x14ac:dyDescent="0.25">
      <c r="H3283"/>
    </row>
    <row r="3284" spans="8:8" x14ac:dyDescent="0.25">
      <c r="H3284"/>
    </row>
    <row r="3285" spans="8:8" x14ac:dyDescent="0.25">
      <c r="H3285"/>
    </row>
    <row r="3286" spans="8:8" x14ac:dyDescent="0.25">
      <c r="H3286"/>
    </row>
    <row r="3287" spans="8:8" x14ac:dyDescent="0.25">
      <c r="H3287"/>
    </row>
    <row r="3288" spans="8:8" x14ac:dyDescent="0.25">
      <c r="H3288"/>
    </row>
    <row r="3289" spans="8:8" x14ac:dyDescent="0.25">
      <c r="H3289"/>
    </row>
    <row r="3290" spans="8:8" x14ac:dyDescent="0.25">
      <c r="H3290"/>
    </row>
    <row r="3291" spans="8:8" x14ac:dyDescent="0.25">
      <c r="H3291"/>
    </row>
    <row r="3292" spans="8:8" x14ac:dyDescent="0.25">
      <c r="H3292"/>
    </row>
    <row r="3293" spans="8:8" x14ac:dyDescent="0.25">
      <c r="H3293"/>
    </row>
    <row r="3294" spans="8:8" x14ac:dyDescent="0.25">
      <c r="H3294"/>
    </row>
    <row r="3295" spans="8:8" x14ac:dyDescent="0.25">
      <c r="H3295"/>
    </row>
    <row r="3296" spans="8:8" x14ac:dyDescent="0.25">
      <c r="H3296"/>
    </row>
    <row r="3297" spans="8:8" x14ac:dyDescent="0.25">
      <c r="H3297"/>
    </row>
    <row r="3298" spans="8:8" x14ac:dyDescent="0.25">
      <c r="H3298"/>
    </row>
    <row r="3299" spans="8:8" x14ac:dyDescent="0.25">
      <c r="H3299"/>
    </row>
    <row r="3300" spans="8:8" x14ac:dyDescent="0.25">
      <c r="H3300"/>
    </row>
    <row r="3301" spans="8:8" x14ac:dyDescent="0.25">
      <c r="H3301"/>
    </row>
    <row r="3302" spans="8:8" x14ac:dyDescent="0.25">
      <c r="H3302"/>
    </row>
    <row r="3303" spans="8:8" x14ac:dyDescent="0.25">
      <c r="H3303"/>
    </row>
    <row r="3304" spans="8:8" x14ac:dyDescent="0.25">
      <c r="H3304"/>
    </row>
    <row r="3305" spans="8:8" x14ac:dyDescent="0.25">
      <c r="H3305"/>
    </row>
    <row r="3306" spans="8:8" x14ac:dyDescent="0.25">
      <c r="H3306"/>
    </row>
    <row r="3307" spans="8:8" x14ac:dyDescent="0.25">
      <c r="H3307"/>
    </row>
    <row r="3308" spans="8:8" x14ac:dyDescent="0.25">
      <c r="H3308"/>
    </row>
    <row r="3309" spans="8:8" x14ac:dyDescent="0.25">
      <c r="H3309"/>
    </row>
    <row r="3310" spans="8:8" x14ac:dyDescent="0.25">
      <c r="H3310"/>
    </row>
    <row r="3311" spans="8:8" x14ac:dyDescent="0.25">
      <c r="H3311"/>
    </row>
    <row r="3312" spans="8:8" x14ac:dyDescent="0.25">
      <c r="H3312"/>
    </row>
    <row r="3313" spans="8:8" x14ac:dyDescent="0.25">
      <c r="H3313"/>
    </row>
    <row r="3314" spans="8:8" x14ac:dyDescent="0.25">
      <c r="H3314"/>
    </row>
    <row r="3315" spans="8:8" x14ac:dyDescent="0.25">
      <c r="H3315"/>
    </row>
    <row r="3316" spans="8:8" x14ac:dyDescent="0.25">
      <c r="H3316"/>
    </row>
    <row r="3317" spans="8:8" x14ac:dyDescent="0.25">
      <c r="H3317"/>
    </row>
    <row r="3318" spans="8:8" x14ac:dyDescent="0.25">
      <c r="H3318"/>
    </row>
    <row r="3319" spans="8:8" x14ac:dyDescent="0.25">
      <c r="H3319"/>
    </row>
    <row r="3320" spans="8:8" x14ac:dyDescent="0.25">
      <c r="H3320"/>
    </row>
    <row r="3321" spans="8:8" x14ac:dyDescent="0.25">
      <c r="H3321"/>
    </row>
    <row r="3322" spans="8:8" x14ac:dyDescent="0.25">
      <c r="H3322"/>
    </row>
    <row r="3323" spans="8:8" x14ac:dyDescent="0.25">
      <c r="H3323"/>
    </row>
    <row r="3324" spans="8:8" x14ac:dyDescent="0.25">
      <c r="H3324"/>
    </row>
    <row r="3325" spans="8:8" x14ac:dyDescent="0.25">
      <c r="H3325"/>
    </row>
    <row r="3326" spans="8:8" x14ac:dyDescent="0.25">
      <c r="H3326"/>
    </row>
    <row r="3327" spans="8:8" x14ac:dyDescent="0.25">
      <c r="H3327"/>
    </row>
    <row r="3328" spans="8:8" x14ac:dyDescent="0.25">
      <c r="H3328"/>
    </row>
    <row r="3329" spans="8:8" x14ac:dyDescent="0.25">
      <c r="H3329"/>
    </row>
    <row r="3330" spans="8:8" x14ac:dyDescent="0.25">
      <c r="H3330"/>
    </row>
    <row r="3331" spans="8:8" x14ac:dyDescent="0.25">
      <c r="H3331"/>
    </row>
    <row r="3332" spans="8:8" x14ac:dyDescent="0.25">
      <c r="H3332"/>
    </row>
    <row r="3333" spans="8:8" x14ac:dyDescent="0.25">
      <c r="H3333"/>
    </row>
    <row r="3334" spans="8:8" x14ac:dyDescent="0.25">
      <c r="H3334"/>
    </row>
    <row r="3335" spans="8:8" x14ac:dyDescent="0.25">
      <c r="H3335"/>
    </row>
    <row r="3336" spans="8:8" x14ac:dyDescent="0.25">
      <c r="H3336"/>
    </row>
    <row r="3337" spans="8:8" x14ac:dyDescent="0.25">
      <c r="H3337"/>
    </row>
    <row r="3338" spans="8:8" x14ac:dyDescent="0.25">
      <c r="H3338"/>
    </row>
    <row r="3339" spans="8:8" x14ac:dyDescent="0.25">
      <c r="H3339"/>
    </row>
    <row r="3340" spans="8:8" x14ac:dyDescent="0.25">
      <c r="H3340"/>
    </row>
    <row r="3341" spans="8:8" x14ac:dyDescent="0.25">
      <c r="H3341"/>
    </row>
    <row r="3342" spans="8:8" x14ac:dyDescent="0.25">
      <c r="H3342"/>
    </row>
    <row r="3343" spans="8:8" x14ac:dyDescent="0.25">
      <c r="H3343"/>
    </row>
    <row r="3344" spans="8:8" x14ac:dyDescent="0.25">
      <c r="H3344"/>
    </row>
    <row r="3345" spans="8:8" x14ac:dyDescent="0.25">
      <c r="H3345"/>
    </row>
    <row r="3346" spans="8:8" x14ac:dyDescent="0.25">
      <c r="H3346"/>
    </row>
    <row r="3347" spans="8:8" x14ac:dyDescent="0.25">
      <c r="H3347"/>
    </row>
    <row r="3348" spans="8:8" x14ac:dyDescent="0.25">
      <c r="H3348"/>
    </row>
    <row r="3349" spans="8:8" x14ac:dyDescent="0.25">
      <c r="H3349"/>
    </row>
    <row r="3350" spans="8:8" x14ac:dyDescent="0.25">
      <c r="H3350"/>
    </row>
    <row r="3351" spans="8:8" x14ac:dyDescent="0.25">
      <c r="H3351"/>
    </row>
    <row r="3352" spans="8:8" x14ac:dyDescent="0.25">
      <c r="H3352"/>
    </row>
    <row r="3353" spans="8:8" x14ac:dyDescent="0.25">
      <c r="H3353"/>
    </row>
    <row r="3354" spans="8:8" x14ac:dyDescent="0.25">
      <c r="H3354"/>
    </row>
    <row r="3355" spans="8:8" x14ac:dyDescent="0.25">
      <c r="H3355"/>
    </row>
    <row r="3356" spans="8:8" x14ac:dyDescent="0.25">
      <c r="H3356"/>
    </row>
    <row r="3357" spans="8:8" x14ac:dyDescent="0.25">
      <c r="H3357"/>
    </row>
    <row r="3358" spans="8:8" x14ac:dyDescent="0.25">
      <c r="H3358"/>
    </row>
    <row r="3359" spans="8:8" x14ac:dyDescent="0.25">
      <c r="H3359"/>
    </row>
    <row r="3360" spans="8:8" x14ac:dyDescent="0.25">
      <c r="H3360"/>
    </row>
    <row r="3361" spans="8:8" x14ac:dyDescent="0.25">
      <c r="H3361"/>
    </row>
    <row r="3362" spans="8:8" x14ac:dyDescent="0.25">
      <c r="H3362"/>
    </row>
    <row r="3363" spans="8:8" x14ac:dyDescent="0.25">
      <c r="H3363"/>
    </row>
    <row r="3364" spans="8:8" x14ac:dyDescent="0.25">
      <c r="H3364"/>
    </row>
    <row r="3365" spans="8:8" x14ac:dyDescent="0.25">
      <c r="H3365"/>
    </row>
    <row r="3366" spans="8:8" x14ac:dyDescent="0.25">
      <c r="H3366"/>
    </row>
    <row r="3367" spans="8:8" x14ac:dyDescent="0.25">
      <c r="H3367"/>
    </row>
    <row r="3368" spans="8:8" x14ac:dyDescent="0.25">
      <c r="H3368"/>
    </row>
    <row r="3369" spans="8:8" x14ac:dyDescent="0.25">
      <c r="H3369"/>
    </row>
    <row r="3370" spans="8:8" x14ac:dyDescent="0.25">
      <c r="H3370"/>
    </row>
    <row r="3371" spans="8:8" x14ac:dyDescent="0.25">
      <c r="H3371"/>
    </row>
    <row r="3372" spans="8:8" x14ac:dyDescent="0.25">
      <c r="H3372"/>
    </row>
    <row r="3373" spans="8:8" x14ac:dyDescent="0.25">
      <c r="H3373"/>
    </row>
    <row r="3374" spans="8:8" x14ac:dyDescent="0.25">
      <c r="H3374"/>
    </row>
    <row r="3375" spans="8:8" x14ac:dyDescent="0.25">
      <c r="H3375"/>
    </row>
    <row r="3376" spans="8:8" x14ac:dyDescent="0.25">
      <c r="H3376"/>
    </row>
    <row r="3377" spans="8:8" x14ac:dyDescent="0.25">
      <c r="H3377"/>
    </row>
    <row r="3378" spans="8:8" x14ac:dyDescent="0.25">
      <c r="H3378"/>
    </row>
    <row r="3379" spans="8:8" x14ac:dyDescent="0.25">
      <c r="H3379"/>
    </row>
    <row r="3380" spans="8:8" x14ac:dyDescent="0.25">
      <c r="H3380"/>
    </row>
    <row r="3381" spans="8:8" x14ac:dyDescent="0.25">
      <c r="H3381"/>
    </row>
    <row r="3382" spans="8:8" x14ac:dyDescent="0.25">
      <c r="H3382"/>
    </row>
    <row r="3383" spans="8:8" x14ac:dyDescent="0.25">
      <c r="H3383"/>
    </row>
    <row r="3384" spans="8:8" x14ac:dyDescent="0.25">
      <c r="H3384"/>
    </row>
    <row r="3385" spans="8:8" x14ac:dyDescent="0.25">
      <c r="H3385"/>
    </row>
    <row r="3386" spans="8:8" x14ac:dyDescent="0.25">
      <c r="H3386"/>
    </row>
    <row r="3387" spans="8:8" x14ac:dyDescent="0.25">
      <c r="H3387"/>
    </row>
    <row r="3388" spans="8:8" x14ac:dyDescent="0.25">
      <c r="H3388"/>
    </row>
    <row r="3389" spans="8:8" x14ac:dyDescent="0.25">
      <c r="H3389"/>
    </row>
    <row r="3390" spans="8:8" x14ac:dyDescent="0.25">
      <c r="H3390"/>
    </row>
    <row r="3391" spans="8:8" x14ac:dyDescent="0.25">
      <c r="H3391"/>
    </row>
    <row r="3392" spans="8:8" x14ac:dyDescent="0.25">
      <c r="H3392"/>
    </row>
    <row r="3393" spans="8:8" x14ac:dyDescent="0.25">
      <c r="H3393"/>
    </row>
    <row r="3394" spans="8:8" x14ac:dyDescent="0.25">
      <c r="H3394"/>
    </row>
    <row r="3395" spans="8:8" x14ac:dyDescent="0.25">
      <c r="H3395"/>
    </row>
    <row r="3396" spans="8:8" x14ac:dyDescent="0.25">
      <c r="H3396"/>
    </row>
    <row r="3397" spans="8:8" x14ac:dyDescent="0.25">
      <c r="H3397"/>
    </row>
    <row r="3398" spans="8:8" x14ac:dyDescent="0.25">
      <c r="H3398"/>
    </row>
    <row r="3399" spans="8:8" x14ac:dyDescent="0.25">
      <c r="H3399"/>
    </row>
    <row r="3400" spans="8:8" x14ac:dyDescent="0.25">
      <c r="H3400"/>
    </row>
    <row r="3401" spans="8:8" x14ac:dyDescent="0.25">
      <c r="H3401"/>
    </row>
    <row r="3402" spans="8:8" x14ac:dyDescent="0.25">
      <c r="H3402"/>
    </row>
    <row r="3403" spans="8:8" x14ac:dyDescent="0.25">
      <c r="H3403"/>
    </row>
    <row r="3404" spans="8:8" x14ac:dyDescent="0.25">
      <c r="H3404"/>
    </row>
    <row r="3405" spans="8:8" x14ac:dyDescent="0.25">
      <c r="H3405"/>
    </row>
    <row r="3406" spans="8:8" x14ac:dyDescent="0.25">
      <c r="H3406"/>
    </row>
    <row r="3407" spans="8:8" x14ac:dyDescent="0.25">
      <c r="H3407"/>
    </row>
    <row r="3408" spans="8:8" x14ac:dyDescent="0.25">
      <c r="H3408"/>
    </row>
    <row r="3409" spans="8:8" x14ac:dyDescent="0.25">
      <c r="H3409"/>
    </row>
    <row r="3410" spans="8:8" x14ac:dyDescent="0.25">
      <c r="H3410"/>
    </row>
    <row r="3411" spans="8:8" x14ac:dyDescent="0.25">
      <c r="H3411"/>
    </row>
    <row r="3412" spans="8:8" x14ac:dyDescent="0.25">
      <c r="H3412"/>
    </row>
    <row r="3413" spans="8:8" x14ac:dyDescent="0.25">
      <c r="H3413"/>
    </row>
    <row r="3414" spans="8:8" x14ac:dyDescent="0.25">
      <c r="H3414"/>
    </row>
    <row r="3415" spans="8:8" x14ac:dyDescent="0.25">
      <c r="H3415"/>
    </row>
    <row r="3416" spans="8:8" x14ac:dyDescent="0.25">
      <c r="H3416"/>
    </row>
    <row r="3417" spans="8:8" x14ac:dyDescent="0.25">
      <c r="H3417"/>
    </row>
    <row r="3418" spans="8:8" x14ac:dyDescent="0.25">
      <c r="H3418"/>
    </row>
    <row r="3419" spans="8:8" x14ac:dyDescent="0.25">
      <c r="H3419"/>
    </row>
    <row r="3420" spans="8:8" x14ac:dyDescent="0.25">
      <c r="H3420"/>
    </row>
    <row r="3421" spans="8:8" x14ac:dyDescent="0.25">
      <c r="H3421"/>
    </row>
    <row r="3422" spans="8:8" x14ac:dyDescent="0.25">
      <c r="H3422"/>
    </row>
    <row r="3423" spans="8:8" x14ac:dyDescent="0.25">
      <c r="H3423"/>
    </row>
    <row r="3424" spans="8:8" x14ac:dyDescent="0.25">
      <c r="H3424"/>
    </row>
    <row r="3425" spans="8:8" x14ac:dyDescent="0.25">
      <c r="H3425"/>
    </row>
    <row r="3426" spans="8:8" x14ac:dyDescent="0.25">
      <c r="H3426"/>
    </row>
    <row r="3427" spans="8:8" x14ac:dyDescent="0.25">
      <c r="H3427"/>
    </row>
    <row r="3428" spans="8:8" x14ac:dyDescent="0.25">
      <c r="H3428"/>
    </row>
    <row r="3429" spans="8:8" x14ac:dyDescent="0.25">
      <c r="H3429"/>
    </row>
    <row r="3430" spans="8:8" x14ac:dyDescent="0.25">
      <c r="H3430"/>
    </row>
    <row r="3431" spans="8:8" x14ac:dyDescent="0.25">
      <c r="H3431"/>
    </row>
    <row r="3432" spans="8:8" x14ac:dyDescent="0.25">
      <c r="H3432"/>
    </row>
    <row r="3433" spans="8:8" x14ac:dyDescent="0.25">
      <c r="H3433"/>
    </row>
    <row r="3434" spans="8:8" x14ac:dyDescent="0.25">
      <c r="H3434"/>
    </row>
    <row r="3435" spans="8:8" x14ac:dyDescent="0.25">
      <c r="H3435"/>
    </row>
    <row r="3436" spans="8:8" x14ac:dyDescent="0.25">
      <c r="H3436"/>
    </row>
    <row r="3437" spans="8:8" x14ac:dyDescent="0.25">
      <c r="H3437"/>
    </row>
    <row r="3438" spans="8:8" x14ac:dyDescent="0.25">
      <c r="H3438"/>
    </row>
    <row r="3439" spans="8:8" x14ac:dyDescent="0.25">
      <c r="H3439"/>
    </row>
    <row r="3440" spans="8:8" x14ac:dyDescent="0.25">
      <c r="H3440"/>
    </row>
    <row r="3441" spans="8:8" x14ac:dyDescent="0.25">
      <c r="H3441"/>
    </row>
    <row r="3442" spans="8:8" x14ac:dyDescent="0.25">
      <c r="H3442"/>
    </row>
    <row r="3443" spans="8:8" x14ac:dyDescent="0.25">
      <c r="H3443"/>
    </row>
    <row r="3444" spans="8:8" x14ac:dyDescent="0.25">
      <c r="H3444"/>
    </row>
    <row r="3445" spans="8:8" x14ac:dyDescent="0.25">
      <c r="H3445"/>
    </row>
    <row r="3446" spans="8:8" x14ac:dyDescent="0.25">
      <c r="H3446"/>
    </row>
    <row r="3447" spans="8:8" x14ac:dyDescent="0.25">
      <c r="H3447"/>
    </row>
    <row r="3448" spans="8:8" x14ac:dyDescent="0.25">
      <c r="H3448"/>
    </row>
    <row r="3449" spans="8:8" x14ac:dyDescent="0.25">
      <c r="H3449"/>
    </row>
    <row r="3450" spans="8:8" x14ac:dyDescent="0.25">
      <c r="H3450"/>
    </row>
    <row r="3451" spans="8:8" x14ac:dyDescent="0.25">
      <c r="H3451"/>
    </row>
    <row r="3452" spans="8:8" x14ac:dyDescent="0.25">
      <c r="H3452"/>
    </row>
    <row r="3453" spans="8:8" x14ac:dyDescent="0.25">
      <c r="H3453"/>
    </row>
    <row r="3454" spans="8:8" x14ac:dyDescent="0.25">
      <c r="H3454"/>
    </row>
    <row r="3455" spans="8:8" x14ac:dyDescent="0.25">
      <c r="H3455"/>
    </row>
    <row r="3456" spans="8:8" x14ac:dyDescent="0.25">
      <c r="H3456"/>
    </row>
    <row r="3457" spans="8:8" x14ac:dyDescent="0.25">
      <c r="H3457"/>
    </row>
    <row r="3458" spans="8:8" x14ac:dyDescent="0.25">
      <c r="H3458"/>
    </row>
    <row r="3459" spans="8:8" x14ac:dyDescent="0.25">
      <c r="H3459"/>
    </row>
    <row r="3460" spans="8:8" x14ac:dyDescent="0.25">
      <c r="H3460"/>
    </row>
    <row r="3461" spans="8:8" x14ac:dyDescent="0.25">
      <c r="H3461"/>
    </row>
    <row r="3462" spans="8:8" x14ac:dyDescent="0.25">
      <c r="H3462"/>
    </row>
    <row r="3463" spans="8:8" x14ac:dyDescent="0.25">
      <c r="H3463"/>
    </row>
    <row r="3464" spans="8:8" x14ac:dyDescent="0.25">
      <c r="H3464"/>
    </row>
    <row r="3465" spans="8:8" x14ac:dyDescent="0.25">
      <c r="H3465"/>
    </row>
    <row r="3466" spans="8:8" x14ac:dyDescent="0.25">
      <c r="H3466"/>
    </row>
    <row r="3467" spans="8:8" x14ac:dyDescent="0.25">
      <c r="H3467"/>
    </row>
    <row r="3468" spans="8:8" x14ac:dyDescent="0.25">
      <c r="H3468"/>
    </row>
    <row r="3469" spans="8:8" x14ac:dyDescent="0.25">
      <c r="H3469"/>
    </row>
    <row r="3470" spans="8:8" x14ac:dyDescent="0.25">
      <c r="H3470"/>
    </row>
    <row r="3471" spans="8:8" x14ac:dyDescent="0.25">
      <c r="H3471"/>
    </row>
    <row r="3472" spans="8:8" x14ac:dyDescent="0.25">
      <c r="H3472"/>
    </row>
    <row r="3473" spans="8:8" x14ac:dyDescent="0.25">
      <c r="H3473"/>
    </row>
    <row r="3474" spans="8:8" x14ac:dyDescent="0.25">
      <c r="H3474"/>
    </row>
    <row r="3475" spans="8:8" x14ac:dyDescent="0.25">
      <c r="H3475"/>
    </row>
    <row r="3476" spans="8:8" x14ac:dyDescent="0.25">
      <c r="H3476"/>
    </row>
    <row r="3477" spans="8:8" x14ac:dyDescent="0.25">
      <c r="H3477"/>
    </row>
    <row r="3478" spans="8:8" x14ac:dyDescent="0.25">
      <c r="H3478"/>
    </row>
    <row r="3479" spans="8:8" x14ac:dyDescent="0.25">
      <c r="H3479"/>
    </row>
    <row r="3480" spans="8:8" x14ac:dyDescent="0.25">
      <c r="H3480"/>
    </row>
    <row r="3481" spans="8:8" x14ac:dyDescent="0.25">
      <c r="H3481"/>
    </row>
    <row r="3482" spans="8:8" x14ac:dyDescent="0.25">
      <c r="H3482"/>
    </row>
    <row r="3483" spans="8:8" x14ac:dyDescent="0.25">
      <c r="H3483"/>
    </row>
    <row r="3484" spans="8:8" x14ac:dyDescent="0.25">
      <c r="H3484"/>
    </row>
    <row r="3485" spans="8:8" x14ac:dyDescent="0.25">
      <c r="H3485"/>
    </row>
    <row r="3486" spans="8:8" x14ac:dyDescent="0.25">
      <c r="H3486"/>
    </row>
    <row r="3487" spans="8:8" x14ac:dyDescent="0.25">
      <c r="H3487"/>
    </row>
    <row r="3488" spans="8:8" x14ac:dyDescent="0.25">
      <c r="H3488"/>
    </row>
    <row r="3489" spans="8:8" x14ac:dyDescent="0.25">
      <c r="H3489"/>
    </row>
    <row r="3490" spans="8:8" x14ac:dyDescent="0.25">
      <c r="H3490"/>
    </row>
    <row r="3491" spans="8:8" x14ac:dyDescent="0.25">
      <c r="H3491"/>
    </row>
    <row r="3492" spans="8:8" x14ac:dyDescent="0.25">
      <c r="H3492"/>
    </row>
    <row r="3493" spans="8:8" x14ac:dyDescent="0.25">
      <c r="H3493"/>
    </row>
    <row r="3494" spans="8:8" x14ac:dyDescent="0.25">
      <c r="H3494"/>
    </row>
    <row r="3495" spans="8:8" x14ac:dyDescent="0.25">
      <c r="H3495"/>
    </row>
    <row r="3496" spans="8:8" x14ac:dyDescent="0.25">
      <c r="H3496"/>
    </row>
    <row r="3497" spans="8:8" x14ac:dyDescent="0.25">
      <c r="H3497"/>
    </row>
    <row r="3498" spans="8:8" x14ac:dyDescent="0.25">
      <c r="H3498"/>
    </row>
    <row r="3499" spans="8:8" x14ac:dyDescent="0.25">
      <c r="H3499"/>
    </row>
    <row r="3500" spans="8:8" x14ac:dyDescent="0.25">
      <c r="H3500"/>
    </row>
    <row r="3501" spans="8:8" x14ac:dyDescent="0.25">
      <c r="H3501"/>
    </row>
    <row r="3502" spans="8:8" x14ac:dyDescent="0.25">
      <c r="H3502"/>
    </row>
    <row r="3503" spans="8:8" x14ac:dyDescent="0.25">
      <c r="H3503"/>
    </row>
    <row r="3504" spans="8:8" x14ac:dyDescent="0.25">
      <c r="H3504"/>
    </row>
    <row r="3505" spans="8:8" x14ac:dyDescent="0.25">
      <c r="H3505"/>
    </row>
    <row r="3506" spans="8:8" x14ac:dyDescent="0.25">
      <c r="H3506"/>
    </row>
    <row r="3507" spans="8:8" x14ac:dyDescent="0.25">
      <c r="H3507"/>
    </row>
    <row r="3508" spans="8:8" x14ac:dyDescent="0.25">
      <c r="H3508"/>
    </row>
    <row r="3509" spans="8:8" x14ac:dyDescent="0.25">
      <c r="H3509"/>
    </row>
    <row r="3510" spans="8:8" x14ac:dyDescent="0.25">
      <c r="H3510"/>
    </row>
    <row r="3511" spans="8:8" x14ac:dyDescent="0.25">
      <c r="H3511"/>
    </row>
    <row r="3512" spans="8:8" x14ac:dyDescent="0.25">
      <c r="H3512"/>
    </row>
    <row r="3513" spans="8:8" x14ac:dyDescent="0.25">
      <c r="H3513"/>
    </row>
    <row r="3514" spans="8:8" x14ac:dyDescent="0.25">
      <c r="H3514"/>
    </row>
    <row r="3515" spans="8:8" x14ac:dyDescent="0.25">
      <c r="H3515"/>
    </row>
    <row r="3516" spans="8:8" x14ac:dyDescent="0.25">
      <c r="H3516"/>
    </row>
    <row r="3517" spans="8:8" x14ac:dyDescent="0.25">
      <c r="H3517"/>
    </row>
    <row r="3518" spans="8:8" x14ac:dyDescent="0.25">
      <c r="H3518"/>
    </row>
    <row r="3519" spans="8:8" x14ac:dyDescent="0.25">
      <c r="H3519"/>
    </row>
    <row r="3520" spans="8:8" x14ac:dyDescent="0.25">
      <c r="H3520"/>
    </row>
    <row r="3521" spans="8:8" x14ac:dyDescent="0.25">
      <c r="H3521"/>
    </row>
    <row r="3522" spans="8:8" x14ac:dyDescent="0.25">
      <c r="H3522"/>
    </row>
    <row r="3523" spans="8:8" x14ac:dyDescent="0.25">
      <c r="H3523"/>
    </row>
    <row r="3524" spans="8:8" x14ac:dyDescent="0.25">
      <c r="H3524"/>
    </row>
    <row r="3525" spans="8:8" x14ac:dyDescent="0.25">
      <c r="H3525"/>
    </row>
    <row r="3526" spans="8:8" x14ac:dyDescent="0.25">
      <c r="H3526"/>
    </row>
    <row r="3527" spans="8:8" x14ac:dyDescent="0.25">
      <c r="H3527"/>
    </row>
    <row r="3528" spans="8:8" x14ac:dyDescent="0.25">
      <c r="H3528"/>
    </row>
    <row r="3529" spans="8:8" x14ac:dyDescent="0.25">
      <c r="H3529"/>
    </row>
    <row r="3530" spans="8:8" x14ac:dyDescent="0.25">
      <c r="H3530"/>
    </row>
    <row r="3531" spans="8:8" x14ac:dyDescent="0.25">
      <c r="H3531"/>
    </row>
    <row r="3532" spans="8:8" x14ac:dyDescent="0.25">
      <c r="H3532"/>
    </row>
    <row r="3533" spans="8:8" x14ac:dyDescent="0.25">
      <c r="H3533"/>
    </row>
    <row r="3534" spans="8:8" x14ac:dyDescent="0.25">
      <c r="H3534"/>
    </row>
    <row r="3535" spans="8:8" x14ac:dyDescent="0.25">
      <c r="H3535"/>
    </row>
    <row r="3536" spans="8:8" x14ac:dyDescent="0.25">
      <c r="H3536"/>
    </row>
    <row r="3537" spans="8:8" x14ac:dyDescent="0.25">
      <c r="H3537"/>
    </row>
    <row r="3538" spans="8:8" x14ac:dyDescent="0.25">
      <c r="H3538"/>
    </row>
    <row r="3539" spans="8:8" x14ac:dyDescent="0.25">
      <c r="H3539"/>
    </row>
    <row r="3540" spans="8:8" x14ac:dyDescent="0.25">
      <c r="H3540"/>
    </row>
    <row r="3541" spans="8:8" x14ac:dyDescent="0.25">
      <c r="H3541"/>
    </row>
    <row r="3542" spans="8:8" x14ac:dyDescent="0.25">
      <c r="H3542"/>
    </row>
    <row r="3543" spans="8:8" x14ac:dyDescent="0.25">
      <c r="H3543"/>
    </row>
    <row r="3544" spans="8:8" x14ac:dyDescent="0.25">
      <c r="H3544"/>
    </row>
    <row r="3545" spans="8:8" x14ac:dyDescent="0.25">
      <c r="H3545"/>
    </row>
    <row r="3546" spans="8:8" x14ac:dyDescent="0.25">
      <c r="H3546"/>
    </row>
    <row r="3547" spans="8:8" x14ac:dyDescent="0.25">
      <c r="H3547"/>
    </row>
    <row r="3548" spans="8:8" x14ac:dyDescent="0.25">
      <c r="H3548"/>
    </row>
    <row r="3549" spans="8:8" x14ac:dyDescent="0.25">
      <c r="H3549"/>
    </row>
    <row r="3550" spans="8:8" x14ac:dyDescent="0.25">
      <c r="H3550"/>
    </row>
    <row r="3551" spans="8:8" x14ac:dyDescent="0.25">
      <c r="H3551"/>
    </row>
    <row r="3552" spans="8:8" x14ac:dyDescent="0.25">
      <c r="H3552"/>
    </row>
    <row r="3553" spans="8:8" x14ac:dyDescent="0.25">
      <c r="H3553"/>
    </row>
    <row r="3554" spans="8:8" x14ac:dyDescent="0.25">
      <c r="H3554"/>
    </row>
    <row r="3555" spans="8:8" x14ac:dyDescent="0.25">
      <c r="H3555"/>
    </row>
    <row r="3556" spans="8:8" x14ac:dyDescent="0.25">
      <c r="H3556"/>
    </row>
    <row r="3557" spans="8:8" x14ac:dyDescent="0.25">
      <c r="H3557"/>
    </row>
    <row r="3558" spans="8:8" x14ac:dyDescent="0.25">
      <c r="H3558"/>
    </row>
    <row r="3559" spans="8:8" x14ac:dyDescent="0.25">
      <c r="H3559"/>
    </row>
    <row r="3560" spans="8:8" x14ac:dyDescent="0.25">
      <c r="H3560"/>
    </row>
    <row r="3561" spans="8:8" x14ac:dyDescent="0.25">
      <c r="H3561"/>
    </row>
    <row r="3562" spans="8:8" x14ac:dyDescent="0.25">
      <c r="H3562"/>
    </row>
    <row r="3563" spans="8:8" x14ac:dyDescent="0.25">
      <c r="H3563"/>
    </row>
    <row r="3564" spans="8:8" x14ac:dyDescent="0.25">
      <c r="H3564"/>
    </row>
    <row r="3565" spans="8:8" x14ac:dyDescent="0.25">
      <c r="H3565"/>
    </row>
    <row r="3566" spans="8:8" x14ac:dyDescent="0.25">
      <c r="H3566"/>
    </row>
    <row r="3567" spans="8:8" x14ac:dyDescent="0.25">
      <c r="H3567"/>
    </row>
    <row r="3568" spans="8:8" x14ac:dyDescent="0.25">
      <c r="H3568"/>
    </row>
    <row r="3569" spans="8:8" x14ac:dyDescent="0.25">
      <c r="H3569"/>
    </row>
    <row r="3570" spans="8:8" x14ac:dyDescent="0.25">
      <c r="H3570"/>
    </row>
    <row r="3571" spans="8:8" x14ac:dyDescent="0.25">
      <c r="H3571"/>
    </row>
    <row r="3572" spans="8:8" x14ac:dyDescent="0.25">
      <c r="H3572"/>
    </row>
    <row r="3573" spans="8:8" x14ac:dyDescent="0.25">
      <c r="H3573"/>
    </row>
    <row r="3574" spans="8:8" x14ac:dyDescent="0.25">
      <c r="H3574"/>
    </row>
    <row r="3575" spans="8:8" x14ac:dyDescent="0.25">
      <c r="H3575"/>
    </row>
    <row r="3576" spans="8:8" x14ac:dyDescent="0.25">
      <c r="H3576"/>
    </row>
    <row r="3577" spans="8:8" x14ac:dyDescent="0.25">
      <c r="H3577"/>
    </row>
    <row r="3578" spans="8:8" x14ac:dyDescent="0.25">
      <c r="H3578"/>
    </row>
    <row r="3579" spans="8:8" x14ac:dyDescent="0.25">
      <c r="H3579"/>
    </row>
    <row r="3580" spans="8:8" x14ac:dyDescent="0.25">
      <c r="H3580"/>
    </row>
    <row r="3581" spans="8:8" x14ac:dyDescent="0.25">
      <c r="H3581"/>
    </row>
    <row r="3582" spans="8:8" x14ac:dyDescent="0.25">
      <c r="H3582"/>
    </row>
    <row r="3583" spans="8:8" x14ac:dyDescent="0.25">
      <c r="H3583"/>
    </row>
    <row r="3584" spans="8:8" x14ac:dyDescent="0.25">
      <c r="H3584"/>
    </row>
    <row r="3585" spans="8:8" x14ac:dyDescent="0.25">
      <c r="H3585"/>
    </row>
    <row r="3586" spans="8:8" x14ac:dyDescent="0.25">
      <c r="H3586"/>
    </row>
    <row r="3587" spans="8:8" x14ac:dyDescent="0.25">
      <c r="H3587"/>
    </row>
    <row r="3588" spans="8:8" x14ac:dyDescent="0.25">
      <c r="H3588"/>
    </row>
    <row r="3589" spans="8:8" x14ac:dyDescent="0.25">
      <c r="H3589"/>
    </row>
    <row r="3590" spans="8:8" x14ac:dyDescent="0.25">
      <c r="H3590"/>
    </row>
    <row r="3591" spans="8:8" x14ac:dyDescent="0.25">
      <c r="H3591"/>
    </row>
    <row r="3592" spans="8:8" x14ac:dyDescent="0.25">
      <c r="H3592"/>
    </row>
    <row r="3593" spans="8:8" x14ac:dyDescent="0.25">
      <c r="H3593"/>
    </row>
    <row r="3594" spans="8:8" x14ac:dyDescent="0.25">
      <c r="H3594"/>
    </row>
    <row r="3595" spans="8:8" x14ac:dyDescent="0.25">
      <c r="H3595"/>
    </row>
    <row r="3596" spans="8:8" x14ac:dyDescent="0.25">
      <c r="H3596"/>
    </row>
    <row r="3597" spans="8:8" x14ac:dyDescent="0.25">
      <c r="H3597"/>
    </row>
    <row r="3598" spans="8:8" x14ac:dyDescent="0.25">
      <c r="H3598"/>
    </row>
    <row r="3599" spans="8:8" x14ac:dyDescent="0.25">
      <c r="H3599"/>
    </row>
    <row r="3600" spans="8:8" x14ac:dyDescent="0.25">
      <c r="H3600"/>
    </row>
    <row r="3601" spans="8:8" x14ac:dyDescent="0.25">
      <c r="H3601"/>
    </row>
    <row r="3602" spans="8:8" x14ac:dyDescent="0.25">
      <c r="H3602"/>
    </row>
    <row r="3603" spans="8:8" x14ac:dyDescent="0.25">
      <c r="H3603"/>
    </row>
    <row r="3604" spans="8:8" x14ac:dyDescent="0.25">
      <c r="H3604"/>
    </row>
    <row r="3605" spans="8:8" x14ac:dyDescent="0.25">
      <c r="H3605"/>
    </row>
    <row r="3606" spans="8:8" x14ac:dyDescent="0.25">
      <c r="H3606"/>
    </row>
    <row r="3607" spans="8:8" x14ac:dyDescent="0.25">
      <c r="H3607"/>
    </row>
    <row r="3608" spans="8:8" x14ac:dyDescent="0.25">
      <c r="H3608"/>
    </row>
    <row r="3609" spans="8:8" x14ac:dyDescent="0.25">
      <c r="H3609"/>
    </row>
    <row r="3610" spans="8:8" x14ac:dyDescent="0.25">
      <c r="H3610"/>
    </row>
    <row r="3611" spans="8:8" x14ac:dyDescent="0.25">
      <c r="H3611"/>
    </row>
    <row r="3612" spans="8:8" x14ac:dyDescent="0.25">
      <c r="H3612"/>
    </row>
    <row r="3613" spans="8:8" x14ac:dyDescent="0.25">
      <c r="H3613"/>
    </row>
    <row r="3614" spans="8:8" x14ac:dyDescent="0.25">
      <c r="H3614"/>
    </row>
    <row r="3615" spans="8:8" x14ac:dyDescent="0.25">
      <c r="H3615"/>
    </row>
    <row r="3616" spans="8:8" x14ac:dyDescent="0.25">
      <c r="H3616"/>
    </row>
    <row r="3617" spans="8:8" x14ac:dyDescent="0.25">
      <c r="H3617"/>
    </row>
    <row r="3618" spans="8:8" x14ac:dyDescent="0.25">
      <c r="H3618"/>
    </row>
    <row r="3619" spans="8:8" x14ac:dyDescent="0.25">
      <c r="H3619"/>
    </row>
    <row r="3620" spans="8:8" x14ac:dyDescent="0.25">
      <c r="H3620"/>
    </row>
    <row r="3621" spans="8:8" x14ac:dyDescent="0.25">
      <c r="H3621"/>
    </row>
    <row r="3622" spans="8:8" x14ac:dyDescent="0.25">
      <c r="H3622"/>
    </row>
    <row r="3623" spans="8:8" x14ac:dyDescent="0.25">
      <c r="H3623"/>
    </row>
    <row r="3624" spans="8:8" x14ac:dyDescent="0.25">
      <c r="H3624"/>
    </row>
    <row r="3625" spans="8:8" x14ac:dyDescent="0.25">
      <c r="H3625"/>
    </row>
    <row r="3626" spans="8:8" x14ac:dyDescent="0.25">
      <c r="H3626"/>
    </row>
    <row r="3627" spans="8:8" x14ac:dyDescent="0.25">
      <c r="H3627"/>
    </row>
    <row r="3628" spans="8:8" x14ac:dyDescent="0.25">
      <c r="H3628"/>
    </row>
    <row r="3629" spans="8:8" x14ac:dyDescent="0.25">
      <c r="H3629"/>
    </row>
    <row r="3630" spans="8:8" x14ac:dyDescent="0.25">
      <c r="H3630"/>
    </row>
    <row r="3631" spans="8:8" x14ac:dyDescent="0.25">
      <c r="H3631"/>
    </row>
    <row r="3632" spans="8:8" x14ac:dyDescent="0.25">
      <c r="H3632"/>
    </row>
    <row r="3633" spans="8:8" x14ac:dyDescent="0.25">
      <c r="H3633"/>
    </row>
    <row r="3634" spans="8:8" x14ac:dyDescent="0.25">
      <c r="H3634"/>
    </row>
    <row r="3635" spans="8:8" x14ac:dyDescent="0.25">
      <c r="H3635"/>
    </row>
    <row r="3636" spans="8:8" x14ac:dyDescent="0.25">
      <c r="H3636"/>
    </row>
    <row r="3637" spans="8:8" x14ac:dyDescent="0.25">
      <c r="H3637"/>
    </row>
    <row r="3638" spans="8:8" x14ac:dyDescent="0.25">
      <c r="H3638"/>
    </row>
    <row r="3639" spans="8:8" x14ac:dyDescent="0.25">
      <c r="H3639"/>
    </row>
    <row r="3640" spans="8:8" x14ac:dyDescent="0.25">
      <c r="H3640"/>
    </row>
    <row r="3641" spans="8:8" x14ac:dyDescent="0.25">
      <c r="H3641"/>
    </row>
    <row r="3642" spans="8:8" x14ac:dyDescent="0.25">
      <c r="H3642"/>
    </row>
    <row r="3643" spans="8:8" x14ac:dyDescent="0.25">
      <c r="H3643"/>
    </row>
    <row r="3644" spans="8:8" x14ac:dyDescent="0.25">
      <c r="H3644"/>
    </row>
    <row r="3645" spans="8:8" x14ac:dyDescent="0.25">
      <c r="H3645"/>
    </row>
    <row r="3646" spans="8:8" x14ac:dyDescent="0.25">
      <c r="H3646"/>
    </row>
    <row r="3647" spans="8:8" x14ac:dyDescent="0.25">
      <c r="H3647"/>
    </row>
    <row r="3648" spans="8:8" x14ac:dyDescent="0.25">
      <c r="H3648"/>
    </row>
    <row r="3649" spans="8:8" x14ac:dyDescent="0.25">
      <c r="H3649"/>
    </row>
    <row r="3650" spans="8:8" x14ac:dyDescent="0.25">
      <c r="H3650"/>
    </row>
    <row r="3651" spans="8:8" x14ac:dyDescent="0.25">
      <c r="H3651"/>
    </row>
    <row r="3652" spans="8:8" x14ac:dyDescent="0.25">
      <c r="H3652"/>
    </row>
    <row r="3653" spans="8:8" x14ac:dyDescent="0.25">
      <c r="H3653"/>
    </row>
    <row r="3654" spans="8:8" x14ac:dyDescent="0.25">
      <c r="H3654"/>
    </row>
    <row r="3655" spans="8:8" x14ac:dyDescent="0.25">
      <c r="H3655"/>
    </row>
    <row r="3656" spans="8:8" x14ac:dyDescent="0.25">
      <c r="H3656"/>
    </row>
    <row r="3657" spans="8:8" x14ac:dyDescent="0.25">
      <c r="H3657"/>
    </row>
    <row r="3658" spans="8:8" x14ac:dyDescent="0.25">
      <c r="H3658"/>
    </row>
    <row r="3659" spans="8:8" x14ac:dyDescent="0.25">
      <c r="H3659"/>
    </row>
    <row r="3660" spans="8:8" x14ac:dyDescent="0.25">
      <c r="H3660"/>
    </row>
    <row r="3661" spans="8:8" x14ac:dyDescent="0.25">
      <c r="H3661"/>
    </row>
    <row r="3662" spans="8:8" x14ac:dyDescent="0.25">
      <c r="H3662"/>
    </row>
    <row r="3663" spans="8:8" x14ac:dyDescent="0.25">
      <c r="H3663"/>
    </row>
    <row r="3664" spans="8:8" x14ac:dyDescent="0.25">
      <c r="H3664"/>
    </row>
    <row r="3665" spans="8:8" x14ac:dyDescent="0.25">
      <c r="H3665"/>
    </row>
    <row r="3666" spans="8:8" x14ac:dyDescent="0.25">
      <c r="H3666"/>
    </row>
    <row r="3667" spans="8:8" x14ac:dyDescent="0.25">
      <c r="H3667"/>
    </row>
    <row r="3668" spans="8:8" x14ac:dyDescent="0.25">
      <c r="H3668"/>
    </row>
    <row r="3669" spans="8:8" x14ac:dyDescent="0.25">
      <c r="H3669"/>
    </row>
    <row r="3670" spans="8:8" x14ac:dyDescent="0.25">
      <c r="H3670"/>
    </row>
    <row r="3671" spans="8:8" x14ac:dyDescent="0.25">
      <c r="H3671"/>
    </row>
    <row r="3672" spans="8:8" x14ac:dyDescent="0.25">
      <c r="H3672"/>
    </row>
    <row r="3673" spans="8:8" x14ac:dyDescent="0.25">
      <c r="H3673"/>
    </row>
    <row r="3674" spans="8:8" x14ac:dyDescent="0.25">
      <c r="H3674"/>
    </row>
    <row r="3675" spans="8:8" x14ac:dyDescent="0.25">
      <c r="H3675"/>
    </row>
    <row r="3676" spans="8:8" x14ac:dyDescent="0.25">
      <c r="H3676"/>
    </row>
    <row r="3677" spans="8:8" x14ac:dyDescent="0.25">
      <c r="H3677"/>
    </row>
    <row r="3678" spans="8:8" x14ac:dyDescent="0.25">
      <c r="H3678"/>
    </row>
    <row r="3679" spans="8:8" x14ac:dyDescent="0.25">
      <c r="H3679"/>
    </row>
    <row r="3680" spans="8:8" x14ac:dyDescent="0.25">
      <c r="H3680"/>
    </row>
    <row r="3681" spans="8:8" x14ac:dyDescent="0.25">
      <c r="H3681"/>
    </row>
    <row r="3682" spans="8:8" x14ac:dyDescent="0.25">
      <c r="H3682"/>
    </row>
    <row r="3683" spans="8:8" x14ac:dyDescent="0.25">
      <c r="H3683"/>
    </row>
    <row r="3684" spans="8:8" x14ac:dyDescent="0.25">
      <c r="H3684"/>
    </row>
    <row r="3685" spans="8:8" x14ac:dyDescent="0.25">
      <c r="H3685"/>
    </row>
    <row r="3686" spans="8:8" x14ac:dyDescent="0.25">
      <c r="H3686"/>
    </row>
    <row r="3687" spans="8:8" x14ac:dyDescent="0.25">
      <c r="H3687"/>
    </row>
    <row r="3688" spans="8:8" x14ac:dyDescent="0.25">
      <c r="H3688"/>
    </row>
    <row r="3689" spans="8:8" x14ac:dyDescent="0.25">
      <c r="H3689"/>
    </row>
    <row r="3690" spans="8:8" x14ac:dyDescent="0.25">
      <c r="H3690"/>
    </row>
    <row r="3691" spans="8:8" x14ac:dyDescent="0.25">
      <c r="H3691"/>
    </row>
    <row r="3692" spans="8:8" x14ac:dyDescent="0.25">
      <c r="H3692"/>
    </row>
    <row r="3693" spans="8:8" x14ac:dyDescent="0.25">
      <c r="H3693"/>
    </row>
    <row r="3694" spans="8:8" x14ac:dyDescent="0.25">
      <c r="H3694"/>
    </row>
    <row r="3695" spans="8:8" x14ac:dyDescent="0.25">
      <c r="H3695"/>
    </row>
    <row r="3696" spans="8:8" x14ac:dyDescent="0.25">
      <c r="H3696"/>
    </row>
    <row r="3697" spans="8:8" x14ac:dyDescent="0.25">
      <c r="H3697"/>
    </row>
    <row r="3698" spans="8:8" x14ac:dyDescent="0.25">
      <c r="H3698"/>
    </row>
    <row r="3699" spans="8:8" x14ac:dyDescent="0.25">
      <c r="H3699"/>
    </row>
    <row r="3700" spans="8:8" x14ac:dyDescent="0.25">
      <c r="H3700"/>
    </row>
    <row r="3701" spans="8:8" x14ac:dyDescent="0.25">
      <c r="H3701"/>
    </row>
    <row r="3702" spans="8:8" x14ac:dyDescent="0.25">
      <c r="H3702"/>
    </row>
    <row r="3703" spans="8:8" x14ac:dyDescent="0.25">
      <c r="H3703"/>
    </row>
    <row r="3704" spans="8:8" x14ac:dyDescent="0.25">
      <c r="H3704"/>
    </row>
    <row r="3705" spans="8:8" x14ac:dyDescent="0.25">
      <c r="H3705"/>
    </row>
    <row r="3706" spans="8:8" x14ac:dyDescent="0.25">
      <c r="H3706"/>
    </row>
    <row r="3707" spans="8:8" x14ac:dyDescent="0.25">
      <c r="H3707"/>
    </row>
    <row r="3708" spans="8:8" x14ac:dyDescent="0.25">
      <c r="H3708"/>
    </row>
    <row r="3709" spans="8:8" x14ac:dyDescent="0.25">
      <c r="H3709"/>
    </row>
    <row r="3710" spans="8:8" x14ac:dyDescent="0.25">
      <c r="H3710"/>
    </row>
    <row r="3711" spans="8:8" x14ac:dyDescent="0.25">
      <c r="H3711"/>
    </row>
    <row r="3712" spans="8:8" x14ac:dyDescent="0.25">
      <c r="H3712"/>
    </row>
    <row r="3713" spans="8:8" x14ac:dyDescent="0.25">
      <c r="H3713"/>
    </row>
    <row r="3714" spans="8:8" x14ac:dyDescent="0.25">
      <c r="H3714"/>
    </row>
    <row r="3715" spans="8:8" x14ac:dyDescent="0.25">
      <c r="H3715"/>
    </row>
    <row r="3716" spans="8:8" x14ac:dyDescent="0.25">
      <c r="H3716"/>
    </row>
    <row r="3717" spans="8:8" x14ac:dyDescent="0.25">
      <c r="H3717"/>
    </row>
    <row r="3718" spans="8:8" x14ac:dyDescent="0.25">
      <c r="H3718"/>
    </row>
    <row r="3719" spans="8:8" x14ac:dyDescent="0.25">
      <c r="H3719"/>
    </row>
    <row r="3720" spans="8:8" x14ac:dyDescent="0.25">
      <c r="H3720"/>
    </row>
    <row r="3721" spans="8:8" x14ac:dyDescent="0.25">
      <c r="H3721"/>
    </row>
    <row r="3722" spans="8:8" x14ac:dyDescent="0.25">
      <c r="H3722"/>
    </row>
    <row r="3723" spans="8:8" x14ac:dyDescent="0.25">
      <c r="H3723"/>
    </row>
    <row r="3724" spans="8:8" x14ac:dyDescent="0.25">
      <c r="H3724"/>
    </row>
    <row r="3725" spans="8:8" x14ac:dyDescent="0.25">
      <c r="H3725"/>
    </row>
    <row r="3726" spans="8:8" x14ac:dyDescent="0.25">
      <c r="H3726"/>
    </row>
    <row r="3727" spans="8:8" x14ac:dyDescent="0.25">
      <c r="H3727"/>
    </row>
    <row r="3728" spans="8:8" x14ac:dyDescent="0.25">
      <c r="H3728"/>
    </row>
    <row r="3729" spans="8:8" x14ac:dyDescent="0.25">
      <c r="H3729"/>
    </row>
    <row r="3730" spans="8:8" x14ac:dyDescent="0.25">
      <c r="H3730"/>
    </row>
    <row r="3731" spans="8:8" x14ac:dyDescent="0.25">
      <c r="H3731"/>
    </row>
    <row r="3732" spans="8:8" x14ac:dyDescent="0.25">
      <c r="H3732"/>
    </row>
    <row r="3733" spans="8:8" x14ac:dyDescent="0.25">
      <c r="H3733"/>
    </row>
    <row r="3734" spans="8:8" x14ac:dyDescent="0.25">
      <c r="H3734"/>
    </row>
    <row r="3735" spans="8:8" x14ac:dyDescent="0.25">
      <c r="H3735"/>
    </row>
    <row r="3736" spans="8:8" x14ac:dyDescent="0.25">
      <c r="H3736"/>
    </row>
    <row r="3737" spans="8:8" x14ac:dyDescent="0.25">
      <c r="H3737"/>
    </row>
    <row r="3738" spans="8:8" x14ac:dyDescent="0.25">
      <c r="H3738"/>
    </row>
    <row r="3739" spans="8:8" x14ac:dyDescent="0.25">
      <c r="H3739"/>
    </row>
    <row r="3740" spans="8:8" x14ac:dyDescent="0.25">
      <c r="H3740"/>
    </row>
    <row r="3741" spans="8:8" x14ac:dyDescent="0.25">
      <c r="H3741"/>
    </row>
    <row r="3742" spans="8:8" x14ac:dyDescent="0.25">
      <c r="H3742"/>
    </row>
    <row r="3743" spans="8:8" x14ac:dyDescent="0.25">
      <c r="H3743"/>
    </row>
    <row r="3744" spans="8:8" x14ac:dyDescent="0.25">
      <c r="H3744"/>
    </row>
    <row r="3745" spans="8:8" x14ac:dyDescent="0.25">
      <c r="H3745"/>
    </row>
    <row r="3746" spans="8:8" x14ac:dyDescent="0.25">
      <c r="H3746"/>
    </row>
    <row r="3747" spans="8:8" x14ac:dyDescent="0.25">
      <c r="H3747"/>
    </row>
    <row r="3748" spans="8:8" x14ac:dyDescent="0.25">
      <c r="H3748"/>
    </row>
    <row r="3749" spans="8:8" x14ac:dyDescent="0.25">
      <c r="H3749"/>
    </row>
    <row r="3750" spans="8:8" x14ac:dyDescent="0.25">
      <c r="H3750"/>
    </row>
    <row r="3751" spans="8:8" x14ac:dyDescent="0.25">
      <c r="H3751"/>
    </row>
    <row r="3752" spans="8:8" x14ac:dyDescent="0.25">
      <c r="H3752"/>
    </row>
    <row r="3753" spans="8:8" x14ac:dyDescent="0.25">
      <c r="H3753"/>
    </row>
    <row r="3754" spans="8:8" x14ac:dyDescent="0.25">
      <c r="H3754"/>
    </row>
    <row r="3755" spans="8:8" x14ac:dyDescent="0.25">
      <c r="H3755"/>
    </row>
    <row r="3756" spans="8:8" x14ac:dyDescent="0.25">
      <c r="H3756"/>
    </row>
    <row r="3757" spans="8:8" x14ac:dyDescent="0.25">
      <c r="H3757"/>
    </row>
    <row r="3758" spans="8:8" x14ac:dyDescent="0.25">
      <c r="H3758"/>
    </row>
    <row r="3759" spans="8:8" x14ac:dyDescent="0.25">
      <c r="H3759"/>
    </row>
    <row r="3760" spans="8:8" x14ac:dyDescent="0.25">
      <c r="H3760"/>
    </row>
    <row r="3761" spans="8:8" x14ac:dyDescent="0.25">
      <c r="H3761"/>
    </row>
    <row r="3762" spans="8:8" x14ac:dyDescent="0.25">
      <c r="H3762"/>
    </row>
    <row r="3763" spans="8:8" x14ac:dyDescent="0.25">
      <c r="H3763"/>
    </row>
    <row r="3764" spans="8:8" x14ac:dyDescent="0.25">
      <c r="H3764"/>
    </row>
    <row r="3765" spans="8:8" x14ac:dyDescent="0.25">
      <c r="H3765"/>
    </row>
    <row r="3766" spans="8:8" x14ac:dyDescent="0.25">
      <c r="H3766"/>
    </row>
    <row r="3767" spans="8:8" x14ac:dyDescent="0.25">
      <c r="H3767"/>
    </row>
    <row r="3768" spans="8:8" x14ac:dyDescent="0.25">
      <c r="H3768"/>
    </row>
    <row r="3769" spans="8:8" x14ac:dyDescent="0.25">
      <c r="H3769"/>
    </row>
    <row r="3770" spans="8:8" x14ac:dyDescent="0.25">
      <c r="H3770"/>
    </row>
    <row r="3771" spans="8:8" x14ac:dyDescent="0.25">
      <c r="H3771"/>
    </row>
    <row r="3772" spans="8:8" x14ac:dyDescent="0.25">
      <c r="H3772"/>
    </row>
    <row r="3773" spans="8:8" x14ac:dyDescent="0.25">
      <c r="H3773"/>
    </row>
    <row r="3774" spans="8:8" x14ac:dyDescent="0.25">
      <c r="H3774"/>
    </row>
    <row r="3775" spans="8:8" x14ac:dyDescent="0.25">
      <c r="H3775"/>
    </row>
    <row r="3776" spans="8:8" x14ac:dyDescent="0.25">
      <c r="H3776"/>
    </row>
    <row r="3777" spans="8:8" x14ac:dyDescent="0.25">
      <c r="H3777"/>
    </row>
    <row r="3778" spans="8:8" x14ac:dyDescent="0.25">
      <c r="H3778"/>
    </row>
    <row r="3779" spans="8:8" x14ac:dyDescent="0.25">
      <c r="H3779"/>
    </row>
    <row r="3780" spans="8:8" x14ac:dyDescent="0.25">
      <c r="H3780"/>
    </row>
    <row r="3781" spans="8:8" x14ac:dyDescent="0.25">
      <c r="H3781"/>
    </row>
    <row r="3782" spans="8:8" x14ac:dyDescent="0.25">
      <c r="H3782"/>
    </row>
    <row r="3783" spans="8:8" x14ac:dyDescent="0.25">
      <c r="H3783"/>
    </row>
    <row r="3784" spans="8:8" x14ac:dyDescent="0.25">
      <c r="H3784"/>
    </row>
    <row r="3785" spans="8:8" x14ac:dyDescent="0.25">
      <c r="H3785"/>
    </row>
    <row r="3786" spans="8:8" x14ac:dyDescent="0.25">
      <c r="H3786"/>
    </row>
    <row r="3787" spans="8:8" x14ac:dyDescent="0.25">
      <c r="H3787"/>
    </row>
    <row r="3788" spans="8:8" x14ac:dyDescent="0.25">
      <c r="H3788"/>
    </row>
    <row r="3789" spans="8:8" x14ac:dyDescent="0.25">
      <c r="H3789"/>
    </row>
    <row r="3790" spans="8:8" x14ac:dyDescent="0.25">
      <c r="H3790"/>
    </row>
    <row r="3791" spans="8:8" x14ac:dyDescent="0.25">
      <c r="H3791"/>
    </row>
    <row r="3792" spans="8:8" x14ac:dyDescent="0.25">
      <c r="H3792"/>
    </row>
    <row r="3793" spans="8:8" x14ac:dyDescent="0.25">
      <c r="H3793"/>
    </row>
    <row r="3794" spans="8:8" x14ac:dyDescent="0.25">
      <c r="H3794"/>
    </row>
    <row r="3795" spans="8:8" x14ac:dyDescent="0.25">
      <c r="H3795"/>
    </row>
    <row r="3796" spans="8:8" x14ac:dyDescent="0.25">
      <c r="H3796"/>
    </row>
    <row r="3797" spans="8:8" x14ac:dyDescent="0.25">
      <c r="H3797"/>
    </row>
    <row r="3798" spans="8:8" x14ac:dyDescent="0.25">
      <c r="H3798"/>
    </row>
    <row r="3799" spans="8:8" x14ac:dyDescent="0.25">
      <c r="H3799"/>
    </row>
    <row r="3800" spans="8:8" x14ac:dyDescent="0.25">
      <c r="H3800"/>
    </row>
    <row r="3801" spans="8:8" x14ac:dyDescent="0.25">
      <c r="H3801"/>
    </row>
    <row r="3802" spans="8:8" x14ac:dyDescent="0.25">
      <c r="H3802"/>
    </row>
    <row r="3803" spans="8:8" x14ac:dyDescent="0.25">
      <c r="H3803"/>
    </row>
    <row r="3804" spans="8:8" x14ac:dyDescent="0.25">
      <c r="H3804"/>
    </row>
    <row r="3805" spans="8:8" x14ac:dyDescent="0.25">
      <c r="H3805"/>
    </row>
    <row r="3806" spans="8:8" x14ac:dyDescent="0.25">
      <c r="H3806"/>
    </row>
    <row r="3807" spans="8:8" x14ac:dyDescent="0.25">
      <c r="H3807"/>
    </row>
    <row r="3808" spans="8:8" x14ac:dyDescent="0.25">
      <c r="H3808"/>
    </row>
    <row r="3809" spans="8:8" x14ac:dyDescent="0.25">
      <c r="H3809"/>
    </row>
    <row r="3810" spans="8:8" x14ac:dyDescent="0.25">
      <c r="H3810"/>
    </row>
    <row r="3811" spans="8:8" x14ac:dyDescent="0.25">
      <c r="H3811"/>
    </row>
    <row r="3812" spans="8:8" x14ac:dyDescent="0.25">
      <c r="H3812"/>
    </row>
    <row r="3813" spans="8:8" x14ac:dyDescent="0.25">
      <c r="H3813"/>
    </row>
    <row r="3814" spans="8:8" x14ac:dyDescent="0.25">
      <c r="H3814"/>
    </row>
    <row r="3815" spans="8:8" x14ac:dyDescent="0.25">
      <c r="H3815"/>
    </row>
    <row r="3816" spans="8:8" x14ac:dyDescent="0.25">
      <c r="H3816"/>
    </row>
    <row r="3817" spans="8:8" x14ac:dyDescent="0.25">
      <c r="H3817"/>
    </row>
    <row r="3818" spans="8:8" x14ac:dyDescent="0.25">
      <c r="H3818"/>
    </row>
    <row r="3819" spans="8:8" x14ac:dyDescent="0.25">
      <c r="H3819"/>
    </row>
    <row r="3820" spans="8:8" x14ac:dyDescent="0.25">
      <c r="H3820"/>
    </row>
    <row r="3821" spans="8:8" x14ac:dyDescent="0.25">
      <c r="H3821"/>
    </row>
    <row r="3822" spans="8:8" x14ac:dyDescent="0.25">
      <c r="H3822"/>
    </row>
    <row r="3823" spans="8:8" x14ac:dyDescent="0.25">
      <c r="H3823"/>
    </row>
    <row r="3824" spans="8:8" x14ac:dyDescent="0.25">
      <c r="H3824"/>
    </row>
    <row r="3825" spans="8:8" x14ac:dyDescent="0.25">
      <c r="H3825"/>
    </row>
    <row r="3826" spans="8:8" x14ac:dyDescent="0.25">
      <c r="H3826"/>
    </row>
    <row r="3827" spans="8:8" x14ac:dyDescent="0.25">
      <c r="H3827"/>
    </row>
    <row r="3828" spans="8:8" x14ac:dyDescent="0.25">
      <c r="H3828"/>
    </row>
    <row r="3829" spans="8:8" x14ac:dyDescent="0.25">
      <c r="H3829"/>
    </row>
    <row r="3830" spans="8:8" x14ac:dyDescent="0.25">
      <c r="H3830"/>
    </row>
    <row r="3831" spans="8:8" x14ac:dyDescent="0.25">
      <c r="H3831"/>
    </row>
    <row r="3832" spans="8:8" x14ac:dyDescent="0.25">
      <c r="H3832"/>
    </row>
    <row r="3833" spans="8:8" x14ac:dyDescent="0.25">
      <c r="H3833"/>
    </row>
    <row r="3834" spans="8:8" x14ac:dyDescent="0.25">
      <c r="H3834"/>
    </row>
    <row r="3835" spans="8:8" x14ac:dyDescent="0.25">
      <c r="H3835"/>
    </row>
    <row r="3836" spans="8:8" x14ac:dyDescent="0.25">
      <c r="H3836"/>
    </row>
    <row r="3837" spans="8:8" x14ac:dyDescent="0.25">
      <c r="H3837"/>
    </row>
    <row r="3838" spans="8:8" x14ac:dyDescent="0.25">
      <c r="H3838"/>
    </row>
    <row r="3839" spans="8:8" x14ac:dyDescent="0.25">
      <c r="H3839"/>
    </row>
    <row r="3840" spans="8:8" x14ac:dyDescent="0.25">
      <c r="H3840"/>
    </row>
    <row r="3841" spans="8:8" x14ac:dyDescent="0.25">
      <c r="H3841"/>
    </row>
    <row r="3842" spans="8:8" x14ac:dyDescent="0.25">
      <c r="H3842"/>
    </row>
    <row r="3843" spans="8:8" x14ac:dyDescent="0.25">
      <c r="H3843"/>
    </row>
    <row r="3844" spans="8:8" x14ac:dyDescent="0.25">
      <c r="H3844"/>
    </row>
    <row r="3845" spans="8:8" x14ac:dyDescent="0.25">
      <c r="H3845"/>
    </row>
    <row r="3846" spans="8:8" x14ac:dyDescent="0.25">
      <c r="H3846"/>
    </row>
    <row r="3847" spans="8:8" x14ac:dyDescent="0.25">
      <c r="H3847"/>
    </row>
    <row r="3848" spans="8:8" x14ac:dyDescent="0.25">
      <c r="H3848"/>
    </row>
    <row r="3849" spans="8:8" x14ac:dyDescent="0.25">
      <c r="H3849"/>
    </row>
    <row r="3850" spans="8:8" x14ac:dyDescent="0.25">
      <c r="H3850"/>
    </row>
    <row r="3851" spans="8:8" x14ac:dyDescent="0.25">
      <c r="H3851"/>
    </row>
    <row r="3852" spans="8:8" x14ac:dyDescent="0.25">
      <c r="H3852"/>
    </row>
    <row r="3853" spans="8:8" x14ac:dyDescent="0.25">
      <c r="H3853"/>
    </row>
    <row r="3854" spans="8:8" x14ac:dyDescent="0.25">
      <c r="H3854"/>
    </row>
    <row r="3855" spans="8:8" x14ac:dyDescent="0.25">
      <c r="H3855"/>
    </row>
    <row r="3856" spans="8:8" x14ac:dyDescent="0.25">
      <c r="H3856"/>
    </row>
    <row r="3857" spans="8:8" x14ac:dyDescent="0.25">
      <c r="H3857"/>
    </row>
    <row r="3858" spans="8:8" x14ac:dyDescent="0.25">
      <c r="H3858"/>
    </row>
    <row r="3859" spans="8:8" x14ac:dyDescent="0.25">
      <c r="H3859"/>
    </row>
    <row r="3860" spans="8:8" x14ac:dyDescent="0.25">
      <c r="H3860"/>
    </row>
    <row r="3861" spans="8:8" x14ac:dyDescent="0.25">
      <c r="H3861"/>
    </row>
    <row r="3862" spans="8:8" x14ac:dyDescent="0.25">
      <c r="H3862"/>
    </row>
    <row r="3863" spans="8:8" x14ac:dyDescent="0.25">
      <c r="H3863"/>
    </row>
    <row r="3864" spans="8:8" x14ac:dyDescent="0.25">
      <c r="H3864"/>
    </row>
    <row r="3865" spans="8:8" x14ac:dyDescent="0.25">
      <c r="H3865"/>
    </row>
    <row r="3866" spans="8:8" x14ac:dyDescent="0.25">
      <c r="H3866"/>
    </row>
    <row r="3867" spans="8:8" x14ac:dyDescent="0.25">
      <c r="H3867"/>
    </row>
    <row r="3868" spans="8:8" x14ac:dyDescent="0.25">
      <c r="H3868"/>
    </row>
    <row r="3869" spans="8:8" x14ac:dyDescent="0.25">
      <c r="H3869"/>
    </row>
    <row r="3870" spans="8:8" x14ac:dyDescent="0.25">
      <c r="H3870"/>
    </row>
    <row r="3871" spans="8:8" x14ac:dyDescent="0.25">
      <c r="H3871"/>
    </row>
    <row r="3872" spans="8:8" x14ac:dyDescent="0.25">
      <c r="H3872"/>
    </row>
    <row r="3873" spans="8:8" x14ac:dyDescent="0.25">
      <c r="H3873"/>
    </row>
    <row r="3874" spans="8:8" x14ac:dyDescent="0.25">
      <c r="H3874"/>
    </row>
    <row r="3875" spans="8:8" x14ac:dyDescent="0.25">
      <c r="H3875"/>
    </row>
    <row r="3876" spans="8:8" x14ac:dyDescent="0.25">
      <c r="H3876"/>
    </row>
    <row r="3877" spans="8:8" x14ac:dyDescent="0.25">
      <c r="H3877"/>
    </row>
    <row r="3878" spans="8:8" x14ac:dyDescent="0.25">
      <c r="H3878"/>
    </row>
    <row r="3879" spans="8:8" x14ac:dyDescent="0.25">
      <c r="H3879"/>
    </row>
    <row r="3880" spans="8:8" x14ac:dyDescent="0.25">
      <c r="H3880"/>
    </row>
    <row r="3881" spans="8:8" x14ac:dyDescent="0.25">
      <c r="H3881"/>
    </row>
    <row r="3882" spans="8:8" x14ac:dyDescent="0.25">
      <c r="H3882"/>
    </row>
    <row r="3883" spans="8:8" x14ac:dyDescent="0.25">
      <c r="H3883"/>
    </row>
    <row r="3884" spans="8:8" x14ac:dyDescent="0.25">
      <c r="H3884"/>
    </row>
    <row r="3885" spans="8:8" x14ac:dyDescent="0.25">
      <c r="H3885"/>
    </row>
    <row r="3886" spans="8:8" x14ac:dyDescent="0.25">
      <c r="H3886"/>
    </row>
    <row r="3887" spans="8:8" x14ac:dyDescent="0.25">
      <c r="H3887"/>
    </row>
    <row r="3888" spans="8:8" x14ac:dyDescent="0.25">
      <c r="H3888"/>
    </row>
    <row r="3889" spans="8:8" x14ac:dyDescent="0.25">
      <c r="H3889"/>
    </row>
    <row r="3890" spans="8:8" x14ac:dyDescent="0.25">
      <c r="H3890"/>
    </row>
    <row r="3891" spans="8:8" x14ac:dyDescent="0.25">
      <c r="H3891"/>
    </row>
    <row r="3892" spans="8:8" x14ac:dyDescent="0.25">
      <c r="H3892"/>
    </row>
    <row r="3893" spans="8:8" x14ac:dyDescent="0.25">
      <c r="H3893"/>
    </row>
    <row r="3894" spans="8:8" x14ac:dyDescent="0.25">
      <c r="H3894"/>
    </row>
    <row r="3895" spans="8:8" x14ac:dyDescent="0.25">
      <c r="H3895"/>
    </row>
    <row r="3896" spans="8:8" x14ac:dyDescent="0.25">
      <c r="H3896"/>
    </row>
    <row r="3897" spans="8:8" x14ac:dyDescent="0.25">
      <c r="H3897"/>
    </row>
    <row r="3898" spans="8:8" x14ac:dyDescent="0.25">
      <c r="H3898"/>
    </row>
    <row r="3899" spans="8:8" x14ac:dyDescent="0.25">
      <c r="H3899"/>
    </row>
    <row r="3900" spans="8:8" x14ac:dyDescent="0.25">
      <c r="H3900"/>
    </row>
    <row r="3901" spans="8:8" x14ac:dyDescent="0.25">
      <c r="H3901"/>
    </row>
    <row r="3902" spans="8:8" x14ac:dyDescent="0.25">
      <c r="H3902"/>
    </row>
    <row r="3903" spans="8:8" x14ac:dyDescent="0.25">
      <c r="H3903"/>
    </row>
    <row r="3904" spans="8:8" x14ac:dyDescent="0.25">
      <c r="H3904"/>
    </row>
    <row r="3905" spans="8:8" x14ac:dyDescent="0.25">
      <c r="H3905"/>
    </row>
    <row r="3906" spans="8:8" x14ac:dyDescent="0.25">
      <c r="H3906"/>
    </row>
    <row r="3907" spans="8:8" x14ac:dyDescent="0.25">
      <c r="H3907"/>
    </row>
    <row r="3908" spans="8:8" x14ac:dyDescent="0.25">
      <c r="H3908"/>
    </row>
    <row r="3909" spans="8:8" x14ac:dyDescent="0.25">
      <c r="H3909"/>
    </row>
    <row r="3910" spans="8:8" x14ac:dyDescent="0.25">
      <c r="H3910"/>
    </row>
    <row r="3911" spans="8:8" x14ac:dyDescent="0.25">
      <c r="H3911"/>
    </row>
    <row r="3912" spans="8:8" x14ac:dyDescent="0.25">
      <c r="H3912"/>
    </row>
    <row r="3913" spans="8:8" x14ac:dyDescent="0.25">
      <c r="H3913"/>
    </row>
    <row r="3914" spans="8:8" x14ac:dyDescent="0.25">
      <c r="H3914"/>
    </row>
    <row r="3915" spans="8:8" x14ac:dyDescent="0.25">
      <c r="H3915"/>
    </row>
    <row r="3916" spans="8:8" x14ac:dyDescent="0.25">
      <c r="H3916"/>
    </row>
    <row r="3917" spans="8:8" x14ac:dyDescent="0.25">
      <c r="H3917"/>
    </row>
    <row r="3918" spans="8:8" x14ac:dyDescent="0.25">
      <c r="H3918"/>
    </row>
    <row r="3919" spans="8:8" x14ac:dyDescent="0.25">
      <c r="H3919"/>
    </row>
    <row r="3920" spans="8:8" x14ac:dyDescent="0.25">
      <c r="H3920"/>
    </row>
    <row r="3921" spans="8:8" x14ac:dyDescent="0.25">
      <c r="H3921"/>
    </row>
    <row r="3922" spans="8:8" x14ac:dyDescent="0.25">
      <c r="H3922"/>
    </row>
    <row r="3923" spans="8:8" x14ac:dyDescent="0.25">
      <c r="H3923"/>
    </row>
    <row r="3924" spans="8:8" x14ac:dyDescent="0.25">
      <c r="H3924"/>
    </row>
    <row r="3925" spans="8:8" x14ac:dyDescent="0.25">
      <c r="H3925"/>
    </row>
    <row r="3926" spans="8:8" x14ac:dyDescent="0.25">
      <c r="H3926"/>
    </row>
    <row r="3927" spans="8:8" x14ac:dyDescent="0.25">
      <c r="H3927"/>
    </row>
    <row r="3928" spans="8:8" x14ac:dyDescent="0.25">
      <c r="H3928"/>
    </row>
    <row r="3929" spans="8:8" x14ac:dyDescent="0.25">
      <c r="H3929"/>
    </row>
    <row r="3930" spans="8:8" x14ac:dyDescent="0.25">
      <c r="H3930"/>
    </row>
    <row r="3931" spans="8:8" x14ac:dyDescent="0.25">
      <c r="H3931"/>
    </row>
    <row r="3932" spans="8:8" x14ac:dyDescent="0.25">
      <c r="H3932"/>
    </row>
    <row r="3933" spans="8:8" x14ac:dyDescent="0.25">
      <c r="H3933"/>
    </row>
    <row r="3934" spans="8:8" x14ac:dyDescent="0.25">
      <c r="H3934"/>
    </row>
    <row r="3935" spans="8:8" x14ac:dyDescent="0.25">
      <c r="H3935"/>
    </row>
    <row r="3936" spans="8:8" x14ac:dyDescent="0.25">
      <c r="H3936"/>
    </row>
    <row r="3937" spans="8:8" x14ac:dyDescent="0.25">
      <c r="H3937"/>
    </row>
    <row r="3938" spans="8:8" x14ac:dyDescent="0.25">
      <c r="H3938"/>
    </row>
    <row r="3939" spans="8:8" x14ac:dyDescent="0.25">
      <c r="H3939"/>
    </row>
    <row r="3940" spans="8:8" x14ac:dyDescent="0.25">
      <c r="H3940"/>
    </row>
    <row r="3941" spans="8:8" x14ac:dyDescent="0.25">
      <c r="H3941"/>
    </row>
    <row r="3942" spans="8:8" x14ac:dyDescent="0.25">
      <c r="H3942"/>
    </row>
    <row r="3943" spans="8:8" x14ac:dyDescent="0.25">
      <c r="H3943"/>
    </row>
    <row r="3944" spans="8:8" x14ac:dyDescent="0.25">
      <c r="H3944"/>
    </row>
    <row r="3945" spans="8:8" x14ac:dyDescent="0.25">
      <c r="H3945"/>
    </row>
    <row r="3946" spans="8:8" x14ac:dyDescent="0.25">
      <c r="H3946"/>
    </row>
    <row r="3947" spans="8:8" x14ac:dyDescent="0.25">
      <c r="H3947"/>
    </row>
    <row r="3948" spans="8:8" x14ac:dyDescent="0.25">
      <c r="H3948"/>
    </row>
    <row r="3949" spans="8:8" x14ac:dyDescent="0.25">
      <c r="H3949"/>
    </row>
    <row r="3950" spans="8:8" x14ac:dyDescent="0.25">
      <c r="H3950"/>
    </row>
    <row r="3951" spans="8:8" x14ac:dyDescent="0.25">
      <c r="H3951"/>
    </row>
    <row r="3952" spans="8:8" x14ac:dyDescent="0.25">
      <c r="H3952"/>
    </row>
    <row r="3953" spans="8:8" x14ac:dyDescent="0.25">
      <c r="H3953"/>
    </row>
    <row r="3954" spans="8:8" x14ac:dyDescent="0.25">
      <c r="H3954"/>
    </row>
    <row r="3955" spans="8:8" x14ac:dyDescent="0.25">
      <c r="H3955"/>
    </row>
    <row r="3956" spans="8:8" x14ac:dyDescent="0.25">
      <c r="H3956"/>
    </row>
    <row r="3957" spans="8:8" x14ac:dyDescent="0.25">
      <c r="H3957"/>
    </row>
    <row r="3958" spans="8:8" x14ac:dyDescent="0.25">
      <c r="H3958"/>
    </row>
    <row r="3959" spans="8:8" x14ac:dyDescent="0.25">
      <c r="H3959"/>
    </row>
    <row r="3960" spans="8:8" x14ac:dyDescent="0.25">
      <c r="H3960"/>
    </row>
    <row r="3961" spans="8:8" x14ac:dyDescent="0.25">
      <c r="H3961"/>
    </row>
    <row r="3962" spans="8:8" x14ac:dyDescent="0.25">
      <c r="H3962"/>
    </row>
    <row r="3963" spans="8:8" x14ac:dyDescent="0.25">
      <c r="H3963"/>
    </row>
    <row r="3964" spans="8:8" x14ac:dyDescent="0.25">
      <c r="H3964"/>
    </row>
    <row r="3965" spans="8:8" x14ac:dyDescent="0.25">
      <c r="H3965"/>
    </row>
    <row r="3966" spans="8:8" x14ac:dyDescent="0.25">
      <c r="H3966"/>
    </row>
    <row r="3967" spans="8:8" x14ac:dyDescent="0.25">
      <c r="H3967"/>
    </row>
    <row r="3968" spans="8:8" x14ac:dyDescent="0.25">
      <c r="H3968"/>
    </row>
    <row r="3969" spans="8:8" x14ac:dyDescent="0.25">
      <c r="H3969"/>
    </row>
    <row r="3970" spans="8:8" x14ac:dyDescent="0.25">
      <c r="H3970"/>
    </row>
    <row r="3971" spans="8:8" x14ac:dyDescent="0.25">
      <c r="H3971"/>
    </row>
    <row r="3972" spans="8:8" x14ac:dyDescent="0.25">
      <c r="H3972"/>
    </row>
    <row r="3973" spans="8:8" x14ac:dyDescent="0.25">
      <c r="H3973"/>
    </row>
    <row r="3974" spans="8:8" x14ac:dyDescent="0.25">
      <c r="H3974"/>
    </row>
    <row r="3975" spans="8:8" x14ac:dyDescent="0.25">
      <c r="H3975"/>
    </row>
    <row r="3976" spans="8:8" x14ac:dyDescent="0.25">
      <c r="H3976"/>
    </row>
    <row r="3977" spans="8:8" x14ac:dyDescent="0.25">
      <c r="H3977"/>
    </row>
    <row r="3978" spans="8:8" x14ac:dyDescent="0.25">
      <c r="H3978"/>
    </row>
    <row r="3979" spans="8:8" x14ac:dyDescent="0.25">
      <c r="H3979"/>
    </row>
    <row r="3980" spans="8:8" x14ac:dyDescent="0.25">
      <c r="H3980"/>
    </row>
    <row r="3981" spans="8:8" x14ac:dyDescent="0.25">
      <c r="H3981"/>
    </row>
    <row r="3982" spans="8:8" x14ac:dyDescent="0.25">
      <c r="H3982"/>
    </row>
    <row r="3983" spans="8:8" x14ac:dyDescent="0.25">
      <c r="H3983"/>
    </row>
    <row r="3984" spans="8:8" x14ac:dyDescent="0.25">
      <c r="H3984"/>
    </row>
    <row r="3985" spans="8:8" x14ac:dyDescent="0.25">
      <c r="H3985"/>
    </row>
    <row r="3986" spans="8:8" x14ac:dyDescent="0.25">
      <c r="H3986"/>
    </row>
    <row r="3987" spans="8:8" x14ac:dyDescent="0.25">
      <c r="H3987"/>
    </row>
    <row r="3988" spans="8:8" x14ac:dyDescent="0.25">
      <c r="H3988"/>
    </row>
    <row r="3989" spans="8:8" x14ac:dyDescent="0.25">
      <c r="H3989"/>
    </row>
    <row r="3990" spans="8:8" x14ac:dyDescent="0.25">
      <c r="H3990"/>
    </row>
    <row r="3991" spans="8:8" x14ac:dyDescent="0.25">
      <c r="H3991"/>
    </row>
    <row r="3992" spans="8:8" x14ac:dyDescent="0.25">
      <c r="H3992"/>
    </row>
    <row r="3993" spans="8:8" x14ac:dyDescent="0.25">
      <c r="H3993"/>
    </row>
    <row r="3994" spans="8:8" x14ac:dyDescent="0.25">
      <c r="H3994"/>
    </row>
    <row r="3995" spans="8:8" x14ac:dyDescent="0.25">
      <c r="H3995"/>
    </row>
    <row r="3996" spans="8:8" x14ac:dyDescent="0.25">
      <c r="H3996"/>
    </row>
    <row r="3997" spans="8:8" x14ac:dyDescent="0.25">
      <c r="H3997"/>
    </row>
    <row r="3998" spans="8:8" x14ac:dyDescent="0.25">
      <c r="H3998"/>
    </row>
    <row r="3999" spans="8:8" x14ac:dyDescent="0.25">
      <c r="H3999"/>
    </row>
    <row r="4000" spans="8:8" x14ac:dyDescent="0.25">
      <c r="H4000"/>
    </row>
    <row r="4001" spans="8:8" x14ac:dyDescent="0.25">
      <c r="H4001"/>
    </row>
    <row r="4002" spans="8:8" x14ac:dyDescent="0.25">
      <c r="H4002"/>
    </row>
    <row r="4003" spans="8:8" x14ac:dyDescent="0.25">
      <c r="H4003"/>
    </row>
    <row r="4004" spans="8:8" x14ac:dyDescent="0.25">
      <c r="H4004"/>
    </row>
    <row r="4005" spans="8:8" x14ac:dyDescent="0.25">
      <c r="H4005"/>
    </row>
    <row r="4006" spans="8:8" x14ac:dyDescent="0.25">
      <c r="H4006"/>
    </row>
    <row r="4007" spans="8:8" x14ac:dyDescent="0.25">
      <c r="H4007"/>
    </row>
    <row r="4008" spans="8:8" x14ac:dyDescent="0.25">
      <c r="H4008"/>
    </row>
    <row r="4009" spans="8:8" x14ac:dyDescent="0.25">
      <c r="H4009"/>
    </row>
    <row r="4010" spans="8:8" x14ac:dyDescent="0.25">
      <c r="H4010"/>
    </row>
    <row r="4011" spans="8:8" x14ac:dyDescent="0.25">
      <c r="H4011"/>
    </row>
    <row r="4012" spans="8:8" x14ac:dyDescent="0.25">
      <c r="H4012"/>
    </row>
    <row r="4013" spans="8:8" x14ac:dyDescent="0.25">
      <c r="H4013"/>
    </row>
    <row r="4014" spans="8:8" x14ac:dyDescent="0.25">
      <c r="H4014"/>
    </row>
    <row r="4015" spans="8:8" x14ac:dyDescent="0.25">
      <c r="H4015"/>
    </row>
    <row r="4016" spans="8:8" x14ac:dyDescent="0.25">
      <c r="H4016"/>
    </row>
    <row r="4017" spans="8:8" x14ac:dyDescent="0.25">
      <c r="H4017"/>
    </row>
    <row r="4018" spans="8:8" x14ac:dyDescent="0.25">
      <c r="H4018"/>
    </row>
    <row r="4019" spans="8:8" x14ac:dyDescent="0.25">
      <c r="H4019"/>
    </row>
    <row r="4020" spans="8:8" x14ac:dyDescent="0.25">
      <c r="H4020"/>
    </row>
    <row r="4021" spans="8:8" x14ac:dyDescent="0.25">
      <c r="H4021"/>
    </row>
    <row r="4022" spans="8:8" x14ac:dyDescent="0.25">
      <c r="H4022"/>
    </row>
    <row r="4023" spans="8:8" x14ac:dyDescent="0.25">
      <c r="H4023"/>
    </row>
    <row r="4024" spans="8:8" x14ac:dyDescent="0.25">
      <c r="H4024"/>
    </row>
    <row r="4025" spans="8:8" x14ac:dyDescent="0.25">
      <c r="H4025"/>
    </row>
    <row r="4026" spans="8:8" x14ac:dyDescent="0.25">
      <c r="H4026"/>
    </row>
    <row r="4027" spans="8:8" x14ac:dyDescent="0.25">
      <c r="H4027"/>
    </row>
    <row r="4028" spans="8:8" x14ac:dyDescent="0.25">
      <c r="H4028"/>
    </row>
    <row r="4029" spans="8:8" x14ac:dyDescent="0.25">
      <c r="H4029"/>
    </row>
    <row r="4030" spans="8:8" x14ac:dyDescent="0.25">
      <c r="H4030"/>
    </row>
    <row r="4031" spans="8:8" x14ac:dyDescent="0.25">
      <c r="H4031"/>
    </row>
    <row r="4032" spans="8:8" x14ac:dyDescent="0.25">
      <c r="H4032"/>
    </row>
    <row r="4033" spans="8:8" x14ac:dyDescent="0.25">
      <c r="H4033"/>
    </row>
    <row r="4034" spans="8:8" x14ac:dyDescent="0.25">
      <c r="H4034"/>
    </row>
    <row r="4035" spans="8:8" x14ac:dyDescent="0.25">
      <c r="H4035"/>
    </row>
    <row r="4036" spans="8:8" x14ac:dyDescent="0.25">
      <c r="H4036"/>
    </row>
    <row r="4037" spans="8:8" x14ac:dyDescent="0.25">
      <c r="H4037"/>
    </row>
    <row r="4038" spans="8:8" x14ac:dyDescent="0.25">
      <c r="H4038"/>
    </row>
    <row r="4039" spans="8:8" x14ac:dyDescent="0.25">
      <c r="H4039"/>
    </row>
    <row r="4040" spans="8:8" x14ac:dyDescent="0.25">
      <c r="H4040"/>
    </row>
    <row r="4041" spans="8:8" x14ac:dyDescent="0.25">
      <c r="H4041"/>
    </row>
    <row r="4042" spans="8:8" x14ac:dyDescent="0.25">
      <c r="H4042"/>
    </row>
    <row r="4043" spans="8:8" x14ac:dyDescent="0.25">
      <c r="H4043"/>
    </row>
    <row r="4044" spans="8:8" x14ac:dyDescent="0.25">
      <c r="H4044"/>
    </row>
    <row r="4045" spans="8:8" x14ac:dyDescent="0.25">
      <c r="H4045"/>
    </row>
    <row r="4046" spans="8:8" x14ac:dyDescent="0.25">
      <c r="H4046"/>
    </row>
    <row r="4047" spans="8:8" x14ac:dyDescent="0.25">
      <c r="H4047"/>
    </row>
    <row r="4048" spans="8:8" x14ac:dyDescent="0.25">
      <c r="H4048"/>
    </row>
    <row r="4049" spans="8:8" x14ac:dyDescent="0.25">
      <c r="H4049"/>
    </row>
    <row r="4050" spans="8:8" x14ac:dyDescent="0.25">
      <c r="H4050"/>
    </row>
    <row r="4051" spans="8:8" x14ac:dyDescent="0.25">
      <c r="H4051"/>
    </row>
    <row r="4052" spans="8:8" x14ac:dyDescent="0.25">
      <c r="H4052"/>
    </row>
    <row r="4053" spans="8:8" x14ac:dyDescent="0.25">
      <c r="H4053"/>
    </row>
    <row r="4054" spans="8:8" x14ac:dyDescent="0.25">
      <c r="H4054"/>
    </row>
    <row r="4055" spans="8:8" x14ac:dyDescent="0.25">
      <c r="H4055"/>
    </row>
    <row r="4056" spans="8:8" x14ac:dyDescent="0.25">
      <c r="H4056"/>
    </row>
    <row r="4057" spans="8:8" x14ac:dyDescent="0.25">
      <c r="H4057"/>
    </row>
    <row r="4058" spans="8:8" x14ac:dyDescent="0.25">
      <c r="H4058"/>
    </row>
    <row r="4059" spans="8:8" x14ac:dyDescent="0.25">
      <c r="H4059"/>
    </row>
    <row r="4060" spans="8:8" x14ac:dyDescent="0.25">
      <c r="H4060"/>
    </row>
    <row r="4061" spans="8:8" x14ac:dyDescent="0.25">
      <c r="H4061"/>
    </row>
    <row r="4062" spans="8:8" x14ac:dyDescent="0.25">
      <c r="H4062"/>
    </row>
    <row r="4063" spans="8:8" x14ac:dyDescent="0.25">
      <c r="H4063"/>
    </row>
    <row r="4064" spans="8:8" x14ac:dyDescent="0.25">
      <c r="H4064"/>
    </row>
    <row r="4065" spans="8:8" x14ac:dyDescent="0.25">
      <c r="H4065"/>
    </row>
    <row r="4066" spans="8:8" x14ac:dyDescent="0.25">
      <c r="H4066"/>
    </row>
    <row r="4067" spans="8:8" x14ac:dyDescent="0.25">
      <c r="H4067"/>
    </row>
    <row r="4068" spans="8:8" x14ac:dyDescent="0.25">
      <c r="H4068"/>
    </row>
    <row r="4069" spans="8:8" x14ac:dyDescent="0.25">
      <c r="H4069"/>
    </row>
    <row r="4070" spans="8:8" x14ac:dyDescent="0.25">
      <c r="H4070"/>
    </row>
    <row r="4071" spans="8:8" x14ac:dyDescent="0.25">
      <c r="H4071"/>
    </row>
    <row r="4072" spans="8:8" x14ac:dyDescent="0.25">
      <c r="H4072"/>
    </row>
    <row r="4073" spans="8:8" x14ac:dyDescent="0.25">
      <c r="H4073"/>
    </row>
    <row r="4074" spans="8:8" x14ac:dyDescent="0.25">
      <c r="H4074"/>
    </row>
    <row r="4075" spans="8:8" x14ac:dyDescent="0.25">
      <c r="H4075"/>
    </row>
    <row r="4076" spans="8:8" x14ac:dyDescent="0.25">
      <c r="H4076"/>
    </row>
    <row r="4077" spans="8:8" x14ac:dyDescent="0.25">
      <c r="H4077"/>
    </row>
    <row r="4078" spans="8:8" x14ac:dyDescent="0.25">
      <c r="H4078"/>
    </row>
    <row r="4079" spans="8:8" x14ac:dyDescent="0.25">
      <c r="H4079"/>
    </row>
    <row r="4080" spans="8:8" x14ac:dyDescent="0.25">
      <c r="H4080"/>
    </row>
    <row r="4081" spans="8:8" x14ac:dyDescent="0.25">
      <c r="H4081"/>
    </row>
    <row r="4082" spans="8:8" x14ac:dyDescent="0.25">
      <c r="H4082"/>
    </row>
    <row r="4083" spans="8:8" x14ac:dyDescent="0.25">
      <c r="H4083"/>
    </row>
    <row r="4084" spans="8:8" x14ac:dyDescent="0.25">
      <c r="H4084"/>
    </row>
    <row r="4085" spans="8:8" x14ac:dyDescent="0.25">
      <c r="H4085"/>
    </row>
    <row r="4086" spans="8:8" x14ac:dyDescent="0.25">
      <c r="H4086"/>
    </row>
    <row r="4087" spans="8:8" x14ac:dyDescent="0.25">
      <c r="H4087"/>
    </row>
    <row r="4088" spans="8:8" x14ac:dyDescent="0.25">
      <c r="H4088"/>
    </row>
    <row r="4089" spans="8:8" x14ac:dyDescent="0.25">
      <c r="H4089"/>
    </row>
    <row r="4090" spans="8:8" x14ac:dyDescent="0.25">
      <c r="H4090"/>
    </row>
    <row r="4091" spans="8:8" x14ac:dyDescent="0.25">
      <c r="H4091"/>
    </row>
    <row r="4092" spans="8:8" x14ac:dyDescent="0.25">
      <c r="H4092"/>
    </row>
    <row r="4093" spans="8:8" x14ac:dyDescent="0.25">
      <c r="H4093"/>
    </row>
    <row r="4094" spans="8:8" x14ac:dyDescent="0.25">
      <c r="H4094"/>
    </row>
    <row r="4095" spans="8:8" x14ac:dyDescent="0.25">
      <c r="H4095"/>
    </row>
    <row r="4096" spans="8:8" x14ac:dyDescent="0.25">
      <c r="H4096"/>
    </row>
    <row r="4097" spans="8:8" x14ac:dyDescent="0.25">
      <c r="H4097"/>
    </row>
    <row r="4098" spans="8:8" x14ac:dyDescent="0.25">
      <c r="H4098"/>
    </row>
    <row r="4099" spans="8:8" x14ac:dyDescent="0.25">
      <c r="H4099"/>
    </row>
    <row r="4100" spans="8:8" x14ac:dyDescent="0.25">
      <c r="H4100"/>
    </row>
    <row r="4101" spans="8:8" x14ac:dyDescent="0.25">
      <c r="H4101"/>
    </row>
    <row r="4102" spans="8:8" x14ac:dyDescent="0.25">
      <c r="H4102"/>
    </row>
    <row r="4103" spans="8:8" x14ac:dyDescent="0.25">
      <c r="H4103"/>
    </row>
    <row r="4104" spans="8:8" x14ac:dyDescent="0.25">
      <c r="H4104"/>
    </row>
    <row r="4105" spans="8:8" x14ac:dyDescent="0.25">
      <c r="H4105"/>
    </row>
    <row r="4106" spans="8:8" x14ac:dyDescent="0.25">
      <c r="H4106"/>
    </row>
    <row r="4107" spans="8:8" x14ac:dyDescent="0.25">
      <c r="H4107"/>
    </row>
    <row r="4108" spans="8:8" x14ac:dyDescent="0.25">
      <c r="H4108"/>
    </row>
    <row r="4109" spans="8:8" x14ac:dyDescent="0.25">
      <c r="H4109"/>
    </row>
    <row r="4110" spans="8:8" x14ac:dyDescent="0.25">
      <c r="H4110"/>
    </row>
    <row r="4111" spans="8:8" x14ac:dyDescent="0.25">
      <c r="H4111"/>
    </row>
    <row r="4112" spans="8:8" x14ac:dyDescent="0.25">
      <c r="H4112"/>
    </row>
    <row r="4113" spans="8:8" x14ac:dyDescent="0.25">
      <c r="H4113"/>
    </row>
    <row r="4114" spans="8:8" x14ac:dyDescent="0.25">
      <c r="H4114"/>
    </row>
    <row r="4115" spans="8:8" x14ac:dyDescent="0.25">
      <c r="H4115"/>
    </row>
    <row r="4116" spans="8:8" x14ac:dyDescent="0.25">
      <c r="H4116"/>
    </row>
    <row r="4117" spans="8:8" x14ac:dyDescent="0.25">
      <c r="H4117"/>
    </row>
    <row r="4118" spans="8:8" x14ac:dyDescent="0.25">
      <c r="H4118"/>
    </row>
    <row r="4119" spans="8:8" x14ac:dyDescent="0.25">
      <c r="H4119"/>
    </row>
    <row r="4120" spans="8:8" x14ac:dyDescent="0.25">
      <c r="H4120"/>
    </row>
    <row r="4121" spans="8:8" x14ac:dyDescent="0.25">
      <c r="H4121"/>
    </row>
    <row r="4122" spans="8:8" x14ac:dyDescent="0.25">
      <c r="H4122"/>
    </row>
    <row r="4123" spans="8:8" x14ac:dyDescent="0.25">
      <c r="H4123"/>
    </row>
    <row r="4124" spans="8:8" x14ac:dyDescent="0.25">
      <c r="H4124"/>
    </row>
    <row r="4125" spans="8:8" x14ac:dyDescent="0.25">
      <c r="H4125"/>
    </row>
    <row r="4126" spans="8:8" x14ac:dyDescent="0.25">
      <c r="H4126"/>
    </row>
    <row r="4127" spans="8:8" x14ac:dyDescent="0.25">
      <c r="H4127"/>
    </row>
    <row r="4128" spans="8:8" x14ac:dyDescent="0.25">
      <c r="H4128"/>
    </row>
    <row r="4129" spans="8:8" x14ac:dyDescent="0.25">
      <c r="H4129"/>
    </row>
    <row r="4130" spans="8:8" x14ac:dyDescent="0.25">
      <c r="H4130"/>
    </row>
    <row r="4131" spans="8:8" x14ac:dyDescent="0.25">
      <c r="H4131"/>
    </row>
    <row r="4132" spans="8:8" x14ac:dyDescent="0.25">
      <c r="H4132"/>
    </row>
    <row r="4133" spans="8:8" x14ac:dyDescent="0.25">
      <c r="H4133"/>
    </row>
    <row r="4134" spans="8:8" x14ac:dyDescent="0.25">
      <c r="H4134"/>
    </row>
    <row r="4135" spans="8:8" x14ac:dyDescent="0.25">
      <c r="H4135"/>
    </row>
    <row r="4136" spans="8:8" x14ac:dyDescent="0.25">
      <c r="H4136"/>
    </row>
    <row r="4137" spans="8:8" x14ac:dyDescent="0.25">
      <c r="H4137"/>
    </row>
    <row r="4138" spans="8:8" x14ac:dyDescent="0.25">
      <c r="H4138"/>
    </row>
    <row r="4139" spans="8:8" x14ac:dyDescent="0.25">
      <c r="H4139"/>
    </row>
    <row r="4140" spans="8:8" x14ac:dyDescent="0.25">
      <c r="H4140"/>
    </row>
    <row r="4141" spans="8:8" x14ac:dyDescent="0.25">
      <c r="H4141"/>
    </row>
    <row r="4142" spans="8:8" x14ac:dyDescent="0.25">
      <c r="H4142"/>
    </row>
    <row r="4143" spans="8:8" x14ac:dyDescent="0.25">
      <c r="H4143"/>
    </row>
    <row r="4144" spans="8:8" x14ac:dyDescent="0.25">
      <c r="H4144"/>
    </row>
    <row r="4145" spans="8:8" x14ac:dyDescent="0.25">
      <c r="H4145"/>
    </row>
    <row r="4146" spans="8:8" x14ac:dyDescent="0.25">
      <c r="H4146"/>
    </row>
    <row r="4147" spans="8:8" x14ac:dyDescent="0.25">
      <c r="H4147"/>
    </row>
    <row r="4148" spans="8:8" x14ac:dyDescent="0.25">
      <c r="H4148"/>
    </row>
    <row r="4149" spans="8:8" x14ac:dyDescent="0.25">
      <c r="H4149"/>
    </row>
    <row r="4150" spans="8:8" x14ac:dyDescent="0.25">
      <c r="H4150"/>
    </row>
    <row r="4151" spans="8:8" x14ac:dyDescent="0.25">
      <c r="H4151"/>
    </row>
    <row r="4152" spans="8:8" x14ac:dyDescent="0.25">
      <c r="H4152"/>
    </row>
    <row r="4153" spans="8:8" x14ac:dyDescent="0.25">
      <c r="H4153"/>
    </row>
    <row r="4154" spans="8:8" x14ac:dyDescent="0.25">
      <c r="H4154"/>
    </row>
    <row r="4155" spans="8:8" x14ac:dyDescent="0.25">
      <c r="H4155"/>
    </row>
    <row r="4156" spans="8:8" x14ac:dyDescent="0.25">
      <c r="H4156"/>
    </row>
    <row r="4157" spans="8:8" x14ac:dyDescent="0.25">
      <c r="H4157"/>
    </row>
    <row r="4158" spans="8:8" x14ac:dyDescent="0.25">
      <c r="H4158"/>
    </row>
    <row r="4159" spans="8:8" x14ac:dyDescent="0.25">
      <c r="H4159"/>
    </row>
    <row r="4160" spans="8:8" x14ac:dyDescent="0.25">
      <c r="H4160"/>
    </row>
    <row r="4161" spans="8:8" x14ac:dyDescent="0.25">
      <c r="H4161"/>
    </row>
    <row r="4162" spans="8:8" x14ac:dyDescent="0.25">
      <c r="H4162"/>
    </row>
    <row r="4163" spans="8:8" x14ac:dyDescent="0.25">
      <c r="H4163"/>
    </row>
    <row r="4164" spans="8:8" x14ac:dyDescent="0.25">
      <c r="H4164"/>
    </row>
    <row r="4165" spans="8:8" x14ac:dyDescent="0.25">
      <c r="H4165"/>
    </row>
    <row r="4166" spans="8:8" x14ac:dyDescent="0.25">
      <c r="H4166"/>
    </row>
    <row r="4167" spans="8:8" x14ac:dyDescent="0.25">
      <c r="H4167"/>
    </row>
    <row r="4168" spans="8:8" x14ac:dyDescent="0.25">
      <c r="H4168"/>
    </row>
    <row r="4169" spans="8:8" x14ac:dyDescent="0.25">
      <c r="H4169"/>
    </row>
    <row r="4170" spans="8:8" x14ac:dyDescent="0.25">
      <c r="H4170"/>
    </row>
    <row r="4171" spans="8:8" x14ac:dyDescent="0.25">
      <c r="H4171"/>
    </row>
    <row r="4172" spans="8:8" x14ac:dyDescent="0.25">
      <c r="H4172"/>
    </row>
    <row r="4173" spans="8:8" x14ac:dyDescent="0.25">
      <c r="H4173"/>
    </row>
    <row r="4174" spans="8:8" x14ac:dyDescent="0.25">
      <c r="H4174"/>
    </row>
    <row r="4175" spans="8:8" x14ac:dyDescent="0.25">
      <c r="H4175"/>
    </row>
    <row r="4176" spans="8:8" x14ac:dyDescent="0.25">
      <c r="H4176"/>
    </row>
    <row r="4177" spans="8:8" x14ac:dyDescent="0.25">
      <c r="H4177"/>
    </row>
    <row r="4178" spans="8:8" x14ac:dyDescent="0.25">
      <c r="H4178"/>
    </row>
    <row r="4179" spans="8:8" x14ac:dyDescent="0.25">
      <c r="H4179"/>
    </row>
    <row r="4180" spans="8:8" x14ac:dyDescent="0.25">
      <c r="H4180"/>
    </row>
    <row r="4181" spans="8:8" x14ac:dyDescent="0.25">
      <c r="H4181"/>
    </row>
    <row r="4182" spans="8:8" x14ac:dyDescent="0.25">
      <c r="H4182"/>
    </row>
    <row r="4183" spans="8:8" x14ac:dyDescent="0.25">
      <c r="H4183"/>
    </row>
    <row r="4184" spans="8:8" x14ac:dyDescent="0.25">
      <c r="H4184"/>
    </row>
    <row r="4185" spans="8:8" x14ac:dyDescent="0.25">
      <c r="H4185"/>
    </row>
    <row r="4186" spans="8:8" x14ac:dyDescent="0.25">
      <c r="H4186"/>
    </row>
    <row r="4187" spans="8:8" x14ac:dyDescent="0.25">
      <c r="H4187"/>
    </row>
    <row r="4188" spans="8:8" x14ac:dyDescent="0.25">
      <c r="H4188"/>
    </row>
    <row r="4189" spans="8:8" x14ac:dyDescent="0.25">
      <c r="H4189"/>
    </row>
    <row r="4190" spans="8:8" x14ac:dyDescent="0.25">
      <c r="H4190"/>
    </row>
    <row r="4191" spans="8:8" x14ac:dyDescent="0.25">
      <c r="H4191"/>
    </row>
    <row r="4192" spans="8:8" x14ac:dyDescent="0.25">
      <c r="H4192"/>
    </row>
    <row r="4193" spans="8:8" x14ac:dyDescent="0.25">
      <c r="H4193"/>
    </row>
    <row r="4194" spans="8:8" x14ac:dyDescent="0.25">
      <c r="H4194"/>
    </row>
    <row r="4195" spans="8:8" x14ac:dyDescent="0.25">
      <c r="H4195"/>
    </row>
    <row r="4196" spans="8:8" x14ac:dyDescent="0.25">
      <c r="H4196"/>
    </row>
    <row r="4197" spans="8:8" x14ac:dyDescent="0.25">
      <c r="H4197"/>
    </row>
    <row r="4198" spans="8:8" x14ac:dyDescent="0.25">
      <c r="H4198"/>
    </row>
    <row r="4199" spans="8:8" x14ac:dyDescent="0.25">
      <c r="H4199"/>
    </row>
    <row r="4200" spans="8:8" x14ac:dyDescent="0.25">
      <c r="H4200"/>
    </row>
    <row r="4201" spans="8:8" x14ac:dyDescent="0.25">
      <c r="H4201"/>
    </row>
    <row r="4202" spans="8:8" x14ac:dyDescent="0.25">
      <c r="H4202"/>
    </row>
    <row r="4203" spans="8:8" x14ac:dyDescent="0.25">
      <c r="H4203"/>
    </row>
    <row r="4204" spans="8:8" x14ac:dyDescent="0.25">
      <c r="H4204"/>
    </row>
    <row r="4205" spans="8:8" x14ac:dyDescent="0.25">
      <c r="H4205"/>
    </row>
    <row r="4206" spans="8:8" x14ac:dyDescent="0.25">
      <c r="H4206"/>
    </row>
    <row r="4207" spans="8:8" x14ac:dyDescent="0.25">
      <c r="H4207"/>
    </row>
    <row r="4208" spans="8:8" x14ac:dyDescent="0.25">
      <c r="H4208"/>
    </row>
    <row r="4209" spans="8:8" x14ac:dyDescent="0.25">
      <c r="H4209"/>
    </row>
    <row r="4210" spans="8:8" x14ac:dyDescent="0.25">
      <c r="H4210"/>
    </row>
    <row r="4211" spans="8:8" x14ac:dyDescent="0.25">
      <c r="H4211"/>
    </row>
    <row r="4212" spans="8:8" x14ac:dyDescent="0.25">
      <c r="H4212"/>
    </row>
    <row r="4213" spans="8:8" x14ac:dyDescent="0.25">
      <c r="H4213"/>
    </row>
    <row r="4214" spans="8:8" x14ac:dyDescent="0.25">
      <c r="H4214"/>
    </row>
    <row r="4215" spans="8:8" x14ac:dyDescent="0.25">
      <c r="H4215"/>
    </row>
    <row r="4216" spans="8:8" x14ac:dyDescent="0.25">
      <c r="H4216"/>
    </row>
    <row r="4217" spans="8:8" x14ac:dyDescent="0.25">
      <c r="H4217"/>
    </row>
    <row r="4218" spans="8:8" x14ac:dyDescent="0.25">
      <c r="H4218"/>
    </row>
    <row r="4219" spans="8:8" x14ac:dyDescent="0.25">
      <c r="H4219"/>
    </row>
    <row r="4220" spans="8:8" x14ac:dyDescent="0.25">
      <c r="H4220"/>
    </row>
    <row r="4221" spans="8:8" x14ac:dyDescent="0.25">
      <c r="H4221"/>
    </row>
    <row r="4222" spans="8:8" x14ac:dyDescent="0.25">
      <c r="H4222"/>
    </row>
    <row r="4223" spans="8:8" x14ac:dyDescent="0.25">
      <c r="H4223"/>
    </row>
    <row r="4224" spans="8:8" x14ac:dyDescent="0.25">
      <c r="H4224"/>
    </row>
    <row r="4225" spans="8:8" x14ac:dyDescent="0.25">
      <c r="H4225"/>
    </row>
    <row r="4226" spans="8:8" x14ac:dyDescent="0.25">
      <c r="H4226"/>
    </row>
    <row r="4227" spans="8:8" x14ac:dyDescent="0.25">
      <c r="H4227"/>
    </row>
    <row r="4228" spans="8:8" x14ac:dyDescent="0.25">
      <c r="H4228"/>
    </row>
    <row r="4229" spans="8:8" x14ac:dyDescent="0.25">
      <c r="H4229"/>
    </row>
    <row r="4230" spans="8:8" x14ac:dyDescent="0.25">
      <c r="H4230"/>
    </row>
    <row r="4231" spans="8:8" x14ac:dyDescent="0.25">
      <c r="H4231"/>
    </row>
    <row r="4232" spans="8:8" x14ac:dyDescent="0.25">
      <c r="H4232"/>
    </row>
    <row r="4233" spans="8:8" x14ac:dyDescent="0.25">
      <c r="H4233"/>
    </row>
    <row r="4234" spans="8:8" x14ac:dyDescent="0.25">
      <c r="H4234"/>
    </row>
    <row r="4235" spans="8:8" x14ac:dyDescent="0.25">
      <c r="H4235"/>
    </row>
    <row r="4236" spans="8:8" x14ac:dyDescent="0.25">
      <c r="H4236"/>
    </row>
    <row r="4237" spans="8:8" x14ac:dyDescent="0.25">
      <c r="H4237"/>
    </row>
    <row r="4238" spans="8:8" x14ac:dyDescent="0.25">
      <c r="H4238"/>
    </row>
    <row r="4239" spans="8:8" x14ac:dyDescent="0.25">
      <c r="H4239"/>
    </row>
    <row r="4240" spans="8:8" x14ac:dyDescent="0.25">
      <c r="H4240"/>
    </row>
    <row r="4241" spans="8:8" x14ac:dyDescent="0.25">
      <c r="H4241"/>
    </row>
    <row r="4242" spans="8:8" x14ac:dyDescent="0.25">
      <c r="H4242"/>
    </row>
    <row r="4243" spans="8:8" x14ac:dyDescent="0.25">
      <c r="H4243"/>
    </row>
    <row r="4244" spans="8:8" x14ac:dyDescent="0.25">
      <c r="H4244"/>
    </row>
    <row r="4245" spans="8:8" x14ac:dyDescent="0.25">
      <c r="H4245"/>
    </row>
    <row r="4246" spans="8:8" x14ac:dyDescent="0.25">
      <c r="H4246"/>
    </row>
    <row r="4247" spans="8:8" x14ac:dyDescent="0.25">
      <c r="H4247"/>
    </row>
    <row r="4248" spans="8:8" x14ac:dyDescent="0.25">
      <c r="H4248"/>
    </row>
    <row r="4249" spans="8:8" x14ac:dyDescent="0.25">
      <c r="H4249"/>
    </row>
    <row r="4250" spans="8:8" x14ac:dyDescent="0.25">
      <c r="H4250"/>
    </row>
    <row r="4251" spans="8:8" x14ac:dyDescent="0.25">
      <c r="H4251"/>
    </row>
    <row r="4252" spans="8:8" x14ac:dyDescent="0.25">
      <c r="H4252"/>
    </row>
    <row r="4253" spans="8:8" x14ac:dyDescent="0.25">
      <c r="H4253"/>
    </row>
    <row r="4254" spans="8:8" x14ac:dyDescent="0.25">
      <c r="H4254"/>
    </row>
    <row r="4255" spans="8:8" x14ac:dyDescent="0.25">
      <c r="H4255"/>
    </row>
    <row r="4256" spans="8:8" x14ac:dyDescent="0.25">
      <c r="H4256"/>
    </row>
    <row r="4257" spans="8:8" x14ac:dyDescent="0.25">
      <c r="H4257"/>
    </row>
    <row r="4258" spans="8:8" x14ac:dyDescent="0.25">
      <c r="H4258"/>
    </row>
    <row r="4259" spans="8:8" x14ac:dyDescent="0.25">
      <c r="H4259"/>
    </row>
    <row r="4260" spans="8:8" x14ac:dyDescent="0.25">
      <c r="H4260"/>
    </row>
    <row r="4261" spans="8:8" x14ac:dyDescent="0.25">
      <c r="H4261"/>
    </row>
    <row r="4262" spans="8:8" x14ac:dyDescent="0.25">
      <c r="H4262"/>
    </row>
    <row r="4263" spans="8:8" x14ac:dyDescent="0.25">
      <c r="H4263"/>
    </row>
    <row r="4264" spans="8:8" x14ac:dyDescent="0.25">
      <c r="H4264"/>
    </row>
    <row r="4265" spans="8:8" x14ac:dyDescent="0.25">
      <c r="H4265"/>
    </row>
    <row r="4266" spans="8:8" x14ac:dyDescent="0.25">
      <c r="H4266"/>
    </row>
    <row r="4267" spans="8:8" x14ac:dyDescent="0.25">
      <c r="H4267"/>
    </row>
    <row r="4268" spans="8:8" x14ac:dyDescent="0.25">
      <c r="H4268"/>
    </row>
    <row r="4269" spans="8:8" x14ac:dyDescent="0.25">
      <c r="H4269"/>
    </row>
    <row r="4270" spans="8:8" x14ac:dyDescent="0.25">
      <c r="H4270"/>
    </row>
    <row r="4271" spans="8:8" x14ac:dyDescent="0.25">
      <c r="H4271"/>
    </row>
    <row r="4272" spans="8:8" x14ac:dyDescent="0.25">
      <c r="H4272"/>
    </row>
    <row r="4273" spans="8:8" x14ac:dyDescent="0.25">
      <c r="H4273"/>
    </row>
    <row r="4274" spans="8:8" x14ac:dyDescent="0.25">
      <c r="H4274"/>
    </row>
    <row r="4275" spans="8:8" x14ac:dyDescent="0.25">
      <c r="H4275"/>
    </row>
    <row r="4276" spans="8:8" x14ac:dyDescent="0.25">
      <c r="H4276"/>
    </row>
    <row r="4277" spans="8:8" x14ac:dyDescent="0.25">
      <c r="H4277"/>
    </row>
    <row r="4278" spans="8:8" x14ac:dyDescent="0.25">
      <c r="H4278"/>
    </row>
    <row r="4279" spans="8:8" x14ac:dyDescent="0.25">
      <c r="H4279"/>
    </row>
    <row r="4280" spans="8:8" x14ac:dyDescent="0.25">
      <c r="H4280"/>
    </row>
    <row r="4281" spans="8:8" x14ac:dyDescent="0.25">
      <c r="H4281"/>
    </row>
    <row r="4282" spans="8:8" x14ac:dyDescent="0.25">
      <c r="H4282"/>
    </row>
    <row r="4283" spans="8:8" x14ac:dyDescent="0.25">
      <c r="H4283"/>
    </row>
    <row r="4284" spans="8:8" x14ac:dyDescent="0.25">
      <c r="H4284"/>
    </row>
    <row r="4285" spans="8:8" x14ac:dyDescent="0.25">
      <c r="H4285"/>
    </row>
    <row r="4286" spans="8:8" x14ac:dyDescent="0.25">
      <c r="H4286"/>
    </row>
    <row r="4287" spans="8:8" x14ac:dyDescent="0.25">
      <c r="H4287"/>
    </row>
    <row r="4288" spans="8:8" x14ac:dyDescent="0.25">
      <c r="H4288"/>
    </row>
    <row r="4289" spans="8:8" x14ac:dyDescent="0.25">
      <c r="H4289"/>
    </row>
    <row r="4290" spans="8:8" x14ac:dyDescent="0.25">
      <c r="H4290"/>
    </row>
    <row r="4291" spans="8:8" x14ac:dyDescent="0.25">
      <c r="H4291"/>
    </row>
    <row r="4292" spans="8:8" x14ac:dyDescent="0.25">
      <c r="H4292"/>
    </row>
    <row r="4293" spans="8:8" x14ac:dyDescent="0.25">
      <c r="H4293"/>
    </row>
    <row r="4294" spans="8:8" x14ac:dyDescent="0.25">
      <c r="H4294"/>
    </row>
    <row r="4295" spans="8:8" x14ac:dyDescent="0.25">
      <c r="H4295"/>
    </row>
    <row r="4296" spans="8:8" x14ac:dyDescent="0.25">
      <c r="H4296"/>
    </row>
    <row r="4297" spans="8:8" x14ac:dyDescent="0.25">
      <c r="H4297"/>
    </row>
    <row r="4298" spans="8:8" x14ac:dyDescent="0.25">
      <c r="H4298"/>
    </row>
    <row r="4299" spans="8:8" x14ac:dyDescent="0.25">
      <c r="H4299"/>
    </row>
    <row r="4300" spans="8:8" x14ac:dyDescent="0.25">
      <c r="H4300"/>
    </row>
    <row r="4301" spans="8:8" x14ac:dyDescent="0.25">
      <c r="H4301"/>
    </row>
    <row r="4302" spans="8:8" x14ac:dyDescent="0.25">
      <c r="H4302"/>
    </row>
    <row r="4303" spans="8:8" x14ac:dyDescent="0.25">
      <c r="H4303"/>
    </row>
    <row r="4304" spans="8:8" x14ac:dyDescent="0.25">
      <c r="H4304"/>
    </row>
    <row r="4305" spans="8:8" x14ac:dyDescent="0.25">
      <c r="H4305"/>
    </row>
    <row r="4306" spans="8:8" x14ac:dyDescent="0.25">
      <c r="H4306"/>
    </row>
    <row r="4307" spans="8:8" x14ac:dyDescent="0.25">
      <c r="H4307"/>
    </row>
    <row r="4308" spans="8:8" x14ac:dyDescent="0.25">
      <c r="H4308"/>
    </row>
    <row r="4309" spans="8:8" x14ac:dyDescent="0.25">
      <c r="H4309"/>
    </row>
    <row r="4310" spans="8:8" x14ac:dyDescent="0.25">
      <c r="H4310"/>
    </row>
    <row r="4311" spans="8:8" x14ac:dyDescent="0.25">
      <c r="H4311"/>
    </row>
    <row r="4312" spans="8:8" x14ac:dyDescent="0.25">
      <c r="H4312"/>
    </row>
    <row r="4313" spans="8:8" x14ac:dyDescent="0.25">
      <c r="H4313"/>
    </row>
    <row r="4314" spans="8:8" x14ac:dyDescent="0.25">
      <c r="H4314"/>
    </row>
    <row r="4315" spans="8:8" x14ac:dyDescent="0.25">
      <c r="H4315"/>
    </row>
    <row r="4316" spans="8:8" x14ac:dyDescent="0.25">
      <c r="H4316"/>
    </row>
    <row r="4317" spans="8:8" x14ac:dyDescent="0.25">
      <c r="H4317"/>
    </row>
    <row r="4318" spans="8:8" x14ac:dyDescent="0.25">
      <c r="H4318"/>
    </row>
    <row r="4319" spans="8:8" x14ac:dyDescent="0.25">
      <c r="H4319"/>
    </row>
    <row r="4320" spans="8:8" x14ac:dyDescent="0.25">
      <c r="H4320"/>
    </row>
    <row r="4321" spans="8:8" x14ac:dyDescent="0.25">
      <c r="H4321"/>
    </row>
    <row r="4322" spans="8:8" x14ac:dyDescent="0.25">
      <c r="H4322"/>
    </row>
    <row r="4323" spans="8:8" x14ac:dyDescent="0.25">
      <c r="H4323"/>
    </row>
    <row r="4324" spans="8:8" x14ac:dyDescent="0.25">
      <c r="H4324"/>
    </row>
    <row r="4325" spans="8:8" x14ac:dyDescent="0.25">
      <c r="H4325"/>
    </row>
    <row r="4326" spans="8:8" x14ac:dyDescent="0.25">
      <c r="H4326"/>
    </row>
    <row r="4327" spans="8:8" x14ac:dyDescent="0.25">
      <c r="H4327"/>
    </row>
    <row r="4328" spans="8:8" x14ac:dyDescent="0.25">
      <c r="H4328"/>
    </row>
    <row r="4329" spans="8:8" x14ac:dyDescent="0.25">
      <c r="H4329"/>
    </row>
    <row r="4330" spans="8:8" x14ac:dyDescent="0.25">
      <c r="H4330"/>
    </row>
    <row r="4331" spans="8:8" x14ac:dyDescent="0.25">
      <c r="H4331"/>
    </row>
    <row r="4332" spans="8:8" x14ac:dyDescent="0.25">
      <c r="H4332"/>
    </row>
    <row r="4333" spans="8:8" x14ac:dyDescent="0.25">
      <c r="H4333"/>
    </row>
    <row r="4334" spans="8:8" x14ac:dyDescent="0.25">
      <c r="H4334"/>
    </row>
    <row r="4335" spans="8:8" x14ac:dyDescent="0.25">
      <c r="H4335"/>
    </row>
    <row r="4336" spans="8:8" x14ac:dyDescent="0.25">
      <c r="H4336"/>
    </row>
    <row r="4337" spans="8:8" x14ac:dyDescent="0.25">
      <c r="H4337"/>
    </row>
    <row r="4338" spans="8:8" x14ac:dyDescent="0.25">
      <c r="H4338"/>
    </row>
    <row r="4339" spans="8:8" x14ac:dyDescent="0.25">
      <c r="H4339"/>
    </row>
    <row r="4340" spans="8:8" x14ac:dyDescent="0.25">
      <c r="H4340"/>
    </row>
    <row r="4341" spans="8:8" x14ac:dyDescent="0.25">
      <c r="H4341"/>
    </row>
    <row r="4342" spans="8:8" x14ac:dyDescent="0.25">
      <c r="H4342"/>
    </row>
    <row r="4343" spans="8:8" x14ac:dyDescent="0.25">
      <c r="H4343"/>
    </row>
    <row r="4344" spans="8:8" x14ac:dyDescent="0.25">
      <c r="H4344"/>
    </row>
    <row r="4345" spans="8:8" x14ac:dyDescent="0.25">
      <c r="H4345"/>
    </row>
    <row r="4346" spans="8:8" x14ac:dyDescent="0.25">
      <c r="H4346"/>
    </row>
    <row r="4347" spans="8:8" x14ac:dyDescent="0.25">
      <c r="H4347"/>
    </row>
    <row r="4348" spans="8:8" x14ac:dyDescent="0.25">
      <c r="H4348"/>
    </row>
    <row r="4349" spans="8:8" x14ac:dyDescent="0.25">
      <c r="H4349"/>
    </row>
    <row r="4350" spans="8:8" x14ac:dyDescent="0.25">
      <c r="H4350"/>
    </row>
    <row r="4351" spans="8:8" x14ac:dyDescent="0.25">
      <c r="H4351"/>
    </row>
    <row r="4352" spans="8:8" x14ac:dyDescent="0.25">
      <c r="H4352"/>
    </row>
    <row r="4353" spans="8:8" x14ac:dyDescent="0.25">
      <c r="H4353"/>
    </row>
    <row r="4354" spans="8:8" x14ac:dyDescent="0.25">
      <c r="H4354"/>
    </row>
    <row r="4355" spans="8:8" x14ac:dyDescent="0.25">
      <c r="H4355"/>
    </row>
    <row r="4356" spans="8:8" x14ac:dyDescent="0.25">
      <c r="H4356"/>
    </row>
    <row r="4357" spans="8:8" x14ac:dyDescent="0.25">
      <c r="H4357"/>
    </row>
    <row r="4358" spans="8:8" x14ac:dyDescent="0.25">
      <c r="H4358"/>
    </row>
    <row r="4359" spans="8:8" x14ac:dyDescent="0.25">
      <c r="H4359"/>
    </row>
    <row r="4360" spans="8:8" x14ac:dyDescent="0.25">
      <c r="H4360"/>
    </row>
    <row r="4361" spans="8:8" x14ac:dyDescent="0.25">
      <c r="H4361"/>
    </row>
    <row r="4362" spans="8:8" x14ac:dyDescent="0.25">
      <c r="H4362"/>
    </row>
    <row r="4363" spans="8:8" x14ac:dyDescent="0.25">
      <c r="H4363"/>
    </row>
    <row r="4364" spans="8:8" x14ac:dyDescent="0.25">
      <c r="H4364"/>
    </row>
    <row r="4365" spans="8:8" x14ac:dyDescent="0.25">
      <c r="H4365"/>
    </row>
    <row r="4366" spans="8:8" x14ac:dyDescent="0.25">
      <c r="H4366"/>
    </row>
    <row r="4367" spans="8:8" x14ac:dyDescent="0.25">
      <c r="H4367"/>
    </row>
    <row r="4368" spans="8:8" x14ac:dyDescent="0.25">
      <c r="H4368"/>
    </row>
    <row r="4369" spans="8:8" x14ac:dyDescent="0.25">
      <c r="H4369"/>
    </row>
    <row r="4370" spans="8:8" x14ac:dyDescent="0.25">
      <c r="H4370"/>
    </row>
    <row r="4371" spans="8:8" x14ac:dyDescent="0.25">
      <c r="H4371"/>
    </row>
    <row r="4372" spans="8:8" x14ac:dyDescent="0.25">
      <c r="H4372"/>
    </row>
    <row r="4373" spans="8:8" x14ac:dyDescent="0.25">
      <c r="H4373"/>
    </row>
    <row r="4374" spans="8:8" x14ac:dyDescent="0.25">
      <c r="H4374"/>
    </row>
    <row r="4375" spans="8:8" x14ac:dyDescent="0.25">
      <c r="H4375"/>
    </row>
    <row r="4376" spans="8:8" x14ac:dyDescent="0.25">
      <c r="H4376"/>
    </row>
    <row r="4377" spans="8:8" x14ac:dyDescent="0.25">
      <c r="H4377"/>
    </row>
    <row r="4378" spans="8:8" x14ac:dyDescent="0.25">
      <c r="H4378"/>
    </row>
    <row r="4379" spans="8:8" x14ac:dyDescent="0.25">
      <c r="H4379"/>
    </row>
    <row r="4380" spans="8:8" x14ac:dyDescent="0.25">
      <c r="H4380"/>
    </row>
    <row r="4381" spans="8:8" x14ac:dyDescent="0.25">
      <c r="H4381"/>
    </row>
    <row r="4382" spans="8:8" x14ac:dyDescent="0.25">
      <c r="H4382"/>
    </row>
    <row r="4383" spans="8:8" x14ac:dyDescent="0.25">
      <c r="H4383"/>
    </row>
    <row r="4384" spans="8:8" x14ac:dyDescent="0.25">
      <c r="H4384"/>
    </row>
    <row r="4385" spans="8:8" x14ac:dyDescent="0.25">
      <c r="H4385"/>
    </row>
    <row r="4386" spans="8:8" x14ac:dyDescent="0.25">
      <c r="H4386"/>
    </row>
    <row r="4387" spans="8:8" x14ac:dyDescent="0.25">
      <c r="H4387"/>
    </row>
    <row r="4388" spans="8:8" x14ac:dyDescent="0.25">
      <c r="H4388"/>
    </row>
    <row r="4389" spans="8:8" x14ac:dyDescent="0.25">
      <c r="H4389"/>
    </row>
    <row r="4390" spans="8:8" x14ac:dyDescent="0.25">
      <c r="H4390"/>
    </row>
    <row r="4391" spans="8:8" x14ac:dyDescent="0.25">
      <c r="H4391"/>
    </row>
    <row r="4392" spans="8:8" x14ac:dyDescent="0.25">
      <c r="H4392"/>
    </row>
    <row r="4393" spans="8:8" x14ac:dyDescent="0.25">
      <c r="H4393"/>
    </row>
    <row r="4394" spans="8:8" x14ac:dyDescent="0.25">
      <c r="H4394"/>
    </row>
    <row r="4395" spans="8:8" x14ac:dyDescent="0.25">
      <c r="H4395"/>
    </row>
    <row r="4396" spans="8:8" x14ac:dyDescent="0.25">
      <c r="H4396"/>
    </row>
    <row r="4397" spans="8:8" x14ac:dyDescent="0.25">
      <c r="H4397"/>
    </row>
    <row r="4398" spans="8:8" x14ac:dyDescent="0.25">
      <c r="H4398"/>
    </row>
    <row r="4399" spans="8:8" x14ac:dyDescent="0.25">
      <c r="H4399"/>
    </row>
    <row r="4400" spans="8:8" x14ac:dyDescent="0.25">
      <c r="H4400"/>
    </row>
    <row r="4401" spans="8:8" x14ac:dyDescent="0.25">
      <c r="H4401"/>
    </row>
    <row r="4402" spans="8:8" x14ac:dyDescent="0.25">
      <c r="H4402"/>
    </row>
    <row r="4403" spans="8:8" x14ac:dyDescent="0.25">
      <c r="H4403"/>
    </row>
    <row r="4404" spans="8:8" x14ac:dyDescent="0.25">
      <c r="H4404"/>
    </row>
    <row r="4405" spans="8:8" x14ac:dyDescent="0.25">
      <c r="H4405"/>
    </row>
    <row r="4406" spans="8:8" x14ac:dyDescent="0.25">
      <c r="H4406"/>
    </row>
    <row r="4407" spans="8:8" x14ac:dyDescent="0.25">
      <c r="H4407"/>
    </row>
    <row r="4408" spans="8:8" x14ac:dyDescent="0.25">
      <c r="H4408"/>
    </row>
    <row r="4409" spans="8:8" x14ac:dyDescent="0.25">
      <c r="H4409"/>
    </row>
    <row r="4410" spans="8:8" x14ac:dyDescent="0.25">
      <c r="H4410"/>
    </row>
    <row r="4411" spans="8:8" x14ac:dyDescent="0.25">
      <c r="H4411"/>
    </row>
    <row r="4412" spans="8:8" x14ac:dyDescent="0.25">
      <c r="H4412"/>
    </row>
    <row r="4413" spans="8:8" x14ac:dyDescent="0.25">
      <c r="H4413"/>
    </row>
    <row r="4414" spans="8:8" x14ac:dyDescent="0.25">
      <c r="H4414"/>
    </row>
    <row r="4415" spans="8:8" x14ac:dyDescent="0.25">
      <c r="H4415"/>
    </row>
    <row r="4416" spans="8:8" x14ac:dyDescent="0.25">
      <c r="H4416"/>
    </row>
    <row r="4417" spans="8:8" x14ac:dyDescent="0.25">
      <c r="H4417"/>
    </row>
    <row r="4418" spans="8:8" x14ac:dyDescent="0.25">
      <c r="H4418"/>
    </row>
    <row r="4419" spans="8:8" x14ac:dyDescent="0.25">
      <c r="H4419"/>
    </row>
    <row r="4420" spans="8:8" x14ac:dyDescent="0.25">
      <c r="H4420"/>
    </row>
    <row r="4421" spans="8:8" x14ac:dyDescent="0.25">
      <c r="H4421"/>
    </row>
    <row r="4422" spans="8:8" x14ac:dyDescent="0.25">
      <c r="H4422"/>
    </row>
    <row r="4423" spans="8:8" x14ac:dyDescent="0.25">
      <c r="H4423"/>
    </row>
    <row r="4424" spans="8:8" x14ac:dyDescent="0.25">
      <c r="H4424"/>
    </row>
    <row r="4425" spans="8:8" x14ac:dyDescent="0.25">
      <c r="H4425"/>
    </row>
    <row r="4426" spans="8:8" x14ac:dyDescent="0.25">
      <c r="H4426"/>
    </row>
    <row r="4427" spans="8:8" x14ac:dyDescent="0.25">
      <c r="H4427"/>
    </row>
    <row r="4428" spans="8:8" x14ac:dyDescent="0.25">
      <c r="H4428"/>
    </row>
    <row r="4429" spans="8:8" x14ac:dyDescent="0.25">
      <c r="H4429"/>
    </row>
    <row r="4430" spans="8:8" x14ac:dyDescent="0.25">
      <c r="H4430"/>
    </row>
    <row r="4431" spans="8:8" x14ac:dyDescent="0.25">
      <c r="H4431"/>
    </row>
    <row r="4432" spans="8:8" x14ac:dyDescent="0.25">
      <c r="H4432"/>
    </row>
    <row r="4433" spans="8:8" x14ac:dyDescent="0.25">
      <c r="H4433"/>
    </row>
    <row r="4434" spans="8:8" x14ac:dyDescent="0.25">
      <c r="H4434"/>
    </row>
    <row r="4435" spans="8:8" x14ac:dyDescent="0.25">
      <c r="H4435"/>
    </row>
    <row r="4436" spans="8:8" x14ac:dyDescent="0.25">
      <c r="H4436"/>
    </row>
    <row r="4437" spans="8:8" x14ac:dyDescent="0.25">
      <c r="H4437"/>
    </row>
    <row r="4438" spans="8:8" x14ac:dyDescent="0.25">
      <c r="H4438"/>
    </row>
    <row r="4439" spans="8:8" x14ac:dyDescent="0.25">
      <c r="H4439"/>
    </row>
    <row r="4440" spans="8:8" x14ac:dyDescent="0.25">
      <c r="H4440"/>
    </row>
    <row r="4441" spans="8:8" x14ac:dyDescent="0.25">
      <c r="H4441"/>
    </row>
    <row r="4442" spans="8:8" x14ac:dyDescent="0.25">
      <c r="H4442"/>
    </row>
    <row r="4443" spans="8:8" x14ac:dyDescent="0.25">
      <c r="H4443"/>
    </row>
    <row r="4444" spans="8:8" x14ac:dyDescent="0.25">
      <c r="H4444"/>
    </row>
    <row r="4445" spans="8:8" x14ac:dyDescent="0.25">
      <c r="H4445"/>
    </row>
    <row r="4446" spans="8:8" x14ac:dyDescent="0.25">
      <c r="H4446"/>
    </row>
    <row r="4447" spans="8:8" x14ac:dyDescent="0.25">
      <c r="H4447"/>
    </row>
    <row r="4448" spans="8:8" x14ac:dyDescent="0.25">
      <c r="H4448"/>
    </row>
    <row r="4449" spans="8:8" x14ac:dyDescent="0.25">
      <c r="H4449"/>
    </row>
    <row r="4450" spans="8:8" x14ac:dyDescent="0.25">
      <c r="H4450"/>
    </row>
    <row r="4451" spans="8:8" x14ac:dyDescent="0.25">
      <c r="H4451"/>
    </row>
    <row r="4452" spans="8:8" x14ac:dyDescent="0.25">
      <c r="H4452"/>
    </row>
    <row r="4453" spans="8:8" x14ac:dyDescent="0.25">
      <c r="H4453"/>
    </row>
    <row r="4454" spans="8:8" x14ac:dyDescent="0.25">
      <c r="H4454"/>
    </row>
    <row r="4455" spans="8:8" x14ac:dyDescent="0.25">
      <c r="H4455"/>
    </row>
    <row r="4456" spans="8:8" x14ac:dyDescent="0.25">
      <c r="H4456"/>
    </row>
    <row r="4457" spans="8:8" x14ac:dyDescent="0.25">
      <c r="H4457"/>
    </row>
    <row r="4458" spans="8:8" x14ac:dyDescent="0.25">
      <c r="H4458"/>
    </row>
    <row r="4459" spans="8:8" x14ac:dyDescent="0.25">
      <c r="H4459"/>
    </row>
    <row r="4460" spans="8:8" x14ac:dyDescent="0.25">
      <c r="H4460"/>
    </row>
    <row r="4461" spans="8:8" x14ac:dyDescent="0.25">
      <c r="H4461"/>
    </row>
    <row r="4462" spans="8:8" x14ac:dyDescent="0.25">
      <c r="H4462"/>
    </row>
    <row r="4463" spans="8:8" x14ac:dyDescent="0.25">
      <c r="H4463"/>
    </row>
    <row r="4464" spans="8:8" x14ac:dyDescent="0.25">
      <c r="H4464"/>
    </row>
    <row r="4465" spans="8:8" x14ac:dyDescent="0.25">
      <c r="H4465"/>
    </row>
    <row r="4466" spans="8:8" x14ac:dyDescent="0.25">
      <c r="H4466"/>
    </row>
    <row r="4467" spans="8:8" x14ac:dyDescent="0.25">
      <c r="H4467"/>
    </row>
    <row r="4468" spans="8:8" x14ac:dyDescent="0.25">
      <c r="H4468"/>
    </row>
    <row r="4469" spans="8:8" x14ac:dyDescent="0.25">
      <c r="H4469"/>
    </row>
    <row r="4470" spans="8:8" x14ac:dyDescent="0.25">
      <c r="H4470"/>
    </row>
    <row r="4471" spans="8:8" x14ac:dyDescent="0.25">
      <c r="H4471"/>
    </row>
    <row r="4472" spans="8:8" x14ac:dyDescent="0.25">
      <c r="H4472"/>
    </row>
    <row r="4473" spans="8:8" x14ac:dyDescent="0.25">
      <c r="H4473"/>
    </row>
    <row r="4474" spans="8:8" x14ac:dyDescent="0.25">
      <c r="H4474"/>
    </row>
    <row r="4475" spans="8:8" x14ac:dyDescent="0.25">
      <c r="H4475"/>
    </row>
    <row r="4476" spans="8:8" x14ac:dyDescent="0.25">
      <c r="H4476"/>
    </row>
    <row r="4477" spans="8:8" x14ac:dyDescent="0.25">
      <c r="H4477"/>
    </row>
    <row r="4478" spans="8:8" x14ac:dyDescent="0.25">
      <c r="H4478"/>
    </row>
    <row r="4479" spans="8:8" x14ac:dyDescent="0.25">
      <c r="H4479"/>
    </row>
    <row r="4480" spans="8:8" x14ac:dyDescent="0.25">
      <c r="H4480"/>
    </row>
    <row r="4481" spans="8:8" x14ac:dyDescent="0.25">
      <c r="H4481"/>
    </row>
    <row r="4482" spans="8:8" x14ac:dyDescent="0.25">
      <c r="H4482"/>
    </row>
    <row r="4483" spans="8:8" x14ac:dyDescent="0.25">
      <c r="H4483"/>
    </row>
    <row r="4484" spans="8:8" x14ac:dyDescent="0.25">
      <c r="H4484"/>
    </row>
    <row r="4485" spans="8:8" x14ac:dyDescent="0.25">
      <c r="H4485"/>
    </row>
    <row r="4486" spans="8:8" x14ac:dyDescent="0.25">
      <c r="H4486"/>
    </row>
    <row r="4487" spans="8:8" x14ac:dyDescent="0.25">
      <c r="H4487"/>
    </row>
    <row r="4488" spans="8:8" x14ac:dyDescent="0.25">
      <c r="H4488"/>
    </row>
    <row r="4489" spans="8:8" x14ac:dyDescent="0.25">
      <c r="H4489"/>
    </row>
    <row r="4490" spans="8:8" x14ac:dyDescent="0.25">
      <c r="H4490"/>
    </row>
    <row r="4491" spans="8:8" x14ac:dyDescent="0.25">
      <c r="H4491"/>
    </row>
    <row r="4492" spans="8:8" x14ac:dyDescent="0.25">
      <c r="H4492"/>
    </row>
    <row r="4493" spans="8:8" x14ac:dyDescent="0.25">
      <c r="H4493"/>
    </row>
    <row r="4494" spans="8:8" x14ac:dyDescent="0.25">
      <c r="H4494"/>
    </row>
    <row r="4495" spans="8:8" x14ac:dyDescent="0.25">
      <c r="H4495"/>
    </row>
    <row r="4496" spans="8:8" x14ac:dyDescent="0.25">
      <c r="H4496"/>
    </row>
    <row r="4497" spans="8:8" x14ac:dyDescent="0.25">
      <c r="H4497"/>
    </row>
    <row r="4498" spans="8:8" x14ac:dyDescent="0.25">
      <c r="H4498"/>
    </row>
    <row r="4499" spans="8:8" x14ac:dyDescent="0.25">
      <c r="H4499"/>
    </row>
    <row r="4500" spans="8:8" x14ac:dyDescent="0.25">
      <c r="H4500"/>
    </row>
    <row r="4501" spans="8:8" x14ac:dyDescent="0.25">
      <c r="H4501"/>
    </row>
    <row r="4502" spans="8:8" x14ac:dyDescent="0.25">
      <c r="H4502"/>
    </row>
    <row r="4503" spans="8:8" x14ac:dyDescent="0.25">
      <c r="H4503"/>
    </row>
    <row r="4504" spans="8:8" x14ac:dyDescent="0.25">
      <c r="H4504"/>
    </row>
    <row r="4505" spans="8:8" x14ac:dyDescent="0.25">
      <c r="H4505"/>
    </row>
    <row r="4506" spans="8:8" x14ac:dyDescent="0.25">
      <c r="H4506"/>
    </row>
    <row r="4507" spans="8:8" x14ac:dyDescent="0.25">
      <c r="H4507"/>
    </row>
    <row r="4508" spans="8:8" x14ac:dyDescent="0.25">
      <c r="H4508"/>
    </row>
    <row r="4509" spans="8:8" x14ac:dyDescent="0.25">
      <c r="H4509"/>
    </row>
    <row r="4510" spans="8:8" x14ac:dyDescent="0.25">
      <c r="H4510"/>
    </row>
    <row r="4511" spans="8:8" x14ac:dyDescent="0.25">
      <c r="H4511"/>
    </row>
    <row r="4512" spans="8:8" x14ac:dyDescent="0.25">
      <c r="H4512"/>
    </row>
    <row r="4513" spans="8:8" x14ac:dyDescent="0.25">
      <c r="H4513"/>
    </row>
    <row r="4514" spans="8:8" x14ac:dyDescent="0.25">
      <c r="H4514"/>
    </row>
    <row r="4515" spans="8:8" x14ac:dyDescent="0.25">
      <c r="H4515"/>
    </row>
    <row r="4516" spans="8:8" x14ac:dyDescent="0.25">
      <c r="H4516"/>
    </row>
    <row r="4517" spans="8:8" x14ac:dyDescent="0.25">
      <c r="H4517"/>
    </row>
    <row r="4518" spans="8:8" x14ac:dyDescent="0.25">
      <c r="H4518"/>
    </row>
    <row r="4519" spans="8:8" x14ac:dyDescent="0.25">
      <c r="H4519"/>
    </row>
    <row r="4520" spans="8:8" x14ac:dyDescent="0.25">
      <c r="H4520"/>
    </row>
    <row r="4521" spans="8:8" x14ac:dyDescent="0.25">
      <c r="H4521"/>
    </row>
    <row r="4522" spans="8:8" x14ac:dyDescent="0.25">
      <c r="H4522"/>
    </row>
    <row r="4523" spans="8:8" x14ac:dyDescent="0.25">
      <c r="H4523"/>
    </row>
    <row r="4524" spans="8:8" x14ac:dyDescent="0.25">
      <c r="H4524"/>
    </row>
    <row r="4525" spans="8:8" x14ac:dyDescent="0.25">
      <c r="H4525"/>
    </row>
    <row r="4526" spans="8:8" x14ac:dyDescent="0.25">
      <c r="H4526"/>
    </row>
    <row r="4527" spans="8:8" x14ac:dyDescent="0.25">
      <c r="H4527"/>
    </row>
    <row r="4528" spans="8:8" x14ac:dyDescent="0.25">
      <c r="H4528"/>
    </row>
    <row r="4529" spans="8:8" x14ac:dyDescent="0.25">
      <c r="H4529"/>
    </row>
    <row r="4530" spans="8:8" x14ac:dyDescent="0.25">
      <c r="H4530"/>
    </row>
    <row r="4531" spans="8:8" x14ac:dyDescent="0.25">
      <c r="H4531"/>
    </row>
    <row r="4532" spans="8:8" x14ac:dyDescent="0.25">
      <c r="H4532"/>
    </row>
    <row r="4533" spans="8:8" x14ac:dyDescent="0.25">
      <c r="H4533"/>
    </row>
    <row r="4534" spans="8:8" x14ac:dyDescent="0.25">
      <c r="H4534"/>
    </row>
    <row r="4535" spans="8:8" x14ac:dyDescent="0.25">
      <c r="H4535"/>
    </row>
    <row r="4536" spans="8:8" x14ac:dyDescent="0.25">
      <c r="H4536"/>
    </row>
    <row r="4537" spans="8:8" x14ac:dyDescent="0.25">
      <c r="H4537"/>
    </row>
    <row r="4538" spans="8:8" x14ac:dyDescent="0.25">
      <c r="H4538"/>
    </row>
    <row r="4539" spans="8:8" x14ac:dyDescent="0.25">
      <c r="H4539"/>
    </row>
    <row r="4540" spans="8:8" x14ac:dyDescent="0.25">
      <c r="H4540"/>
    </row>
    <row r="4541" spans="8:8" x14ac:dyDescent="0.25">
      <c r="H4541"/>
    </row>
    <row r="4542" spans="8:8" x14ac:dyDescent="0.25">
      <c r="H4542"/>
    </row>
    <row r="4543" spans="8:8" x14ac:dyDescent="0.25">
      <c r="H4543"/>
    </row>
    <row r="4544" spans="8:8" x14ac:dyDescent="0.25">
      <c r="H4544"/>
    </row>
    <row r="4545" spans="8:8" x14ac:dyDescent="0.25">
      <c r="H4545"/>
    </row>
    <row r="4546" spans="8:8" x14ac:dyDescent="0.25">
      <c r="H4546"/>
    </row>
    <row r="4547" spans="8:8" x14ac:dyDescent="0.25">
      <c r="H4547"/>
    </row>
    <row r="4548" spans="8:8" x14ac:dyDescent="0.25">
      <c r="H4548"/>
    </row>
    <row r="4549" spans="8:8" x14ac:dyDescent="0.25">
      <c r="H4549"/>
    </row>
    <row r="4550" spans="8:8" x14ac:dyDescent="0.25">
      <c r="H4550"/>
    </row>
    <row r="4551" spans="8:8" x14ac:dyDescent="0.25">
      <c r="H4551"/>
    </row>
    <row r="4552" spans="8:8" x14ac:dyDescent="0.25">
      <c r="H4552"/>
    </row>
    <row r="4553" spans="8:8" x14ac:dyDescent="0.25">
      <c r="H4553"/>
    </row>
    <row r="4554" spans="8:8" x14ac:dyDescent="0.25">
      <c r="H4554"/>
    </row>
    <row r="4555" spans="8:8" x14ac:dyDescent="0.25">
      <c r="H4555"/>
    </row>
    <row r="4556" spans="8:8" x14ac:dyDescent="0.25">
      <c r="H4556"/>
    </row>
    <row r="4557" spans="8:8" x14ac:dyDescent="0.25">
      <c r="H4557"/>
    </row>
    <row r="4558" spans="8:8" x14ac:dyDescent="0.25">
      <c r="H4558"/>
    </row>
    <row r="4559" spans="8:8" x14ac:dyDescent="0.25">
      <c r="H4559"/>
    </row>
    <row r="4560" spans="8:8" x14ac:dyDescent="0.25">
      <c r="H4560"/>
    </row>
    <row r="4561" spans="8:8" x14ac:dyDescent="0.25">
      <c r="H4561"/>
    </row>
    <row r="4562" spans="8:8" x14ac:dyDescent="0.25">
      <c r="H4562"/>
    </row>
    <row r="4563" spans="8:8" x14ac:dyDescent="0.25">
      <c r="H4563"/>
    </row>
    <row r="4564" spans="8:8" x14ac:dyDescent="0.25">
      <c r="H4564"/>
    </row>
    <row r="4565" spans="8:8" x14ac:dyDescent="0.25">
      <c r="H4565"/>
    </row>
    <row r="4566" spans="8:8" x14ac:dyDescent="0.25">
      <c r="H4566"/>
    </row>
    <row r="4567" spans="8:8" x14ac:dyDescent="0.25">
      <c r="H4567"/>
    </row>
    <row r="4568" spans="8:8" x14ac:dyDescent="0.25">
      <c r="H4568"/>
    </row>
    <row r="4569" spans="8:8" x14ac:dyDescent="0.25">
      <c r="H4569"/>
    </row>
    <row r="4570" spans="8:8" x14ac:dyDescent="0.25">
      <c r="H4570"/>
    </row>
    <row r="4571" spans="8:8" x14ac:dyDescent="0.25">
      <c r="H4571"/>
    </row>
    <row r="4572" spans="8:8" x14ac:dyDescent="0.25">
      <c r="H4572"/>
    </row>
    <row r="4573" spans="8:8" x14ac:dyDescent="0.25">
      <c r="H4573"/>
    </row>
    <row r="4574" spans="8:8" x14ac:dyDescent="0.25">
      <c r="H4574"/>
    </row>
    <row r="4575" spans="8:8" x14ac:dyDescent="0.25">
      <c r="H4575"/>
    </row>
    <row r="4576" spans="8:8" x14ac:dyDescent="0.25">
      <c r="H4576"/>
    </row>
    <row r="4577" spans="8:8" x14ac:dyDescent="0.25">
      <c r="H4577"/>
    </row>
    <row r="4578" spans="8:8" x14ac:dyDescent="0.25">
      <c r="H4578"/>
    </row>
    <row r="4579" spans="8:8" x14ac:dyDescent="0.25">
      <c r="H4579"/>
    </row>
    <row r="4580" spans="8:8" x14ac:dyDescent="0.25">
      <c r="H4580"/>
    </row>
    <row r="4581" spans="8:8" x14ac:dyDescent="0.25">
      <c r="H4581"/>
    </row>
    <row r="4582" spans="8:8" x14ac:dyDescent="0.25">
      <c r="H4582"/>
    </row>
    <row r="4583" spans="8:8" x14ac:dyDescent="0.25">
      <c r="H4583"/>
    </row>
    <row r="4584" spans="8:8" x14ac:dyDescent="0.25">
      <c r="H4584"/>
    </row>
    <row r="4585" spans="8:8" x14ac:dyDescent="0.25">
      <c r="H4585"/>
    </row>
    <row r="4586" spans="8:8" x14ac:dyDescent="0.25">
      <c r="H4586"/>
    </row>
    <row r="4587" spans="8:8" x14ac:dyDescent="0.25">
      <c r="H4587"/>
    </row>
    <row r="4588" spans="8:8" x14ac:dyDescent="0.25">
      <c r="H4588"/>
    </row>
    <row r="4589" spans="8:8" x14ac:dyDescent="0.25">
      <c r="H4589"/>
    </row>
    <row r="4590" spans="8:8" x14ac:dyDescent="0.25">
      <c r="H4590"/>
    </row>
    <row r="4591" spans="8:8" x14ac:dyDescent="0.25">
      <c r="H4591"/>
    </row>
    <row r="4592" spans="8:8" x14ac:dyDescent="0.25">
      <c r="H4592"/>
    </row>
    <row r="4593" spans="8:8" x14ac:dyDescent="0.25">
      <c r="H4593"/>
    </row>
    <row r="4594" spans="8:8" x14ac:dyDescent="0.25">
      <c r="H4594"/>
    </row>
    <row r="4595" spans="8:8" x14ac:dyDescent="0.25">
      <c r="H4595"/>
    </row>
    <row r="4596" spans="8:8" x14ac:dyDescent="0.25">
      <c r="H4596"/>
    </row>
    <row r="4597" spans="8:8" x14ac:dyDescent="0.25">
      <c r="H4597"/>
    </row>
    <row r="4598" spans="8:8" x14ac:dyDescent="0.25">
      <c r="H4598"/>
    </row>
    <row r="4599" spans="8:8" x14ac:dyDescent="0.25">
      <c r="H4599"/>
    </row>
    <row r="4600" spans="8:8" x14ac:dyDescent="0.25">
      <c r="H4600"/>
    </row>
    <row r="4601" spans="8:8" x14ac:dyDescent="0.25">
      <c r="H4601"/>
    </row>
    <row r="4602" spans="8:8" x14ac:dyDescent="0.25">
      <c r="H4602"/>
    </row>
    <row r="4603" spans="8:8" x14ac:dyDescent="0.25">
      <c r="H4603"/>
    </row>
    <row r="4604" spans="8:8" x14ac:dyDescent="0.25">
      <c r="H4604"/>
    </row>
    <row r="4605" spans="8:8" x14ac:dyDescent="0.25">
      <c r="H4605"/>
    </row>
    <row r="4606" spans="8:8" x14ac:dyDescent="0.25">
      <c r="H4606"/>
    </row>
    <row r="4607" spans="8:8" x14ac:dyDescent="0.25">
      <c r="H4607"/>
    </row>
    <row r="4608" spans="8:8" x14ac:dyDescent="0.25">
      <c r="H4608"/>
    </row>
    <row r="4609" spans="8:8" x14ac:dyDescent="0.25">
      <c r="H4609"/>
    </row>
    <row r="4610" spans="8:8" x14ac:dyDescent="0.25">
      <c r="H4610"/>
    </row>
    <row r="4611" spans="8:8" x14ac:dyDescent="0.25">
      <c r="H4611"/>
    </row>
    <row r="4612" spans="8:8" x14ac:dyDescent="0.25">
      <c r="H4612"/>
    </row>
    <row r="4613" spans="8:8" x14ac:dyDescent="0.25">
      <c r="H4613"/>
    </row>
    <row r="4614" spans="8:8" x14ac:dyDescent="0.25">
      <c r="H4614"/>
    </row>
    <row r="4615" spans="8:8" x14ac:dyDescent="0.25">
      <c r="H4615"/>
    </row>
    <row r="4616" spans="8:8" x14ac:dyDescent="0.25">
      <c r="H4616"/>
    </row>
    <row r="4617" spans="8:8" x14ac:dyDescent="0.25">
      <c r="H4617"/>
    </row>
    <row r="4618" spans="8:8" x14ac:dyDescent="0.25">
      <c r="H4618"/>
    </row>
    <row r="4619" spans="8:8" x14ac:dyDescent="0.25">
      <c r="H4619"/>
    </row>
    <row r="4620" spans="8:8" x14ac:dyDescent="0.25">
      <c r="H4620"/>
    </row>
    <row r="4621" spans="8:8" x14ac:dyDescent="0.25">
      <c r="H4621"/>
    </row>
    <row r="4622" spans="8:8" x14ac:dyDescent="0.25">
      <c r="H4622"/>
    </row>
    <row r="4623" spans="8:8" x14ac:dyDescent="0.25">
      <c r="H4623"/>
    </row>
    <row r="4624" spans="8:8" x14ac:dyDescent="0.25">
      <c r="H4624"/>
    </row>
    <row r="4625" spans="8:8" x14ac:dyDescent="0.25">
      <c r="H4625"/>
    </row>
    <row r="4626" spans="8:8" x14ac:dyDescent="0.25">
      <c r="H4626"/>
    </row>
    <row r="4627" spans="8:8" x14ac:dyDescent="0.25">
      <c r="H4627"/>
    </row>
    <row r="4628" spans="8:8" x14ac:dyDescent="0.25">
      <c r="H4628"/>
    </row>
    <row r="4629" spans="8:8" x14ac:dyDescent="0.25">
      <c r="H4629"/>
    </row>
    <row r="4630" spans="8:8" x14ac:dyDescent="0.25">
      <c r="H4630"/>
    </row>
    <row r="4631" spans="8:8" x14ac:dyDescent="0.25">
      <c r="H4631"/>
    </row>
    <row r="4632" spans="8:8" x14ac:dyDescent="0.25">
      <c r="H4632"/>
    </row>
    <row r="4633" spans="8:8" x14ac:dyDescent="0.25">
      <c r="H4633"/>
    </row>
    <row r="4634" spans="8:8" x14ac:dyDescent="0.25">
      <c r="H4634"/>
    </row>
    <row r="4635" spans="8:8" x14ac:dyDescent="0.25">
      <c r="H4635"/>
    </row>
    <row r="4636" spans="8:8" x14ac:dyDescent="0.25">
      <c r="H4636"/>
    </row>
    <row r="4637" spans="8:8" x14ac:dyDescent="0.25">
      <c r="H4637"/>
    </row>
    <row r="4638" spans="8:8" x14ac:dyDescent="0.25">
      <c r="H4638"/>
    </row>
    <row r="4639" spans="8:8" x14ac:dyDescent="0.25">
      <c r="H4639"/>
    </row>
    <row r="4640" spans="8:8" x14ac:dyDescent="0.25">
      <c r="H4640"/>
    </row>
    <row r="4641" spans="8:8" x14ac:dyDescent="0.25">
      <c r="H4641"/>
    </row>
    <row r="4642" spans="8:8" x14ac:dyDescent="0.25">
      <c r="H4642"/>
    </row>
    <row r="4643" spans="8:8" x14ac:dyDescent="0.25">
      <c r="H4643"/>
    </row>
    <row r="4644" spans="8:8" x14ac:dyDescent="0.25">
      <c r="H4644"/>
    </row>
    <row r="4645" spans="8:8" x14ac:dyDescent="0.25">
      <c r="H4645"/>
    </row>
    <row r="4646" spans="8:8" x14ac:dyDescent="0.25">
      <c r="H4646"/>
    </row>
    <row r="4647" spans="8:8" x14ac:dyDescent="0.25">
      <c r="H4647"/>
    </row>
    <row r="4648" spans="8:8" x14ac:dyDescent="0.25">
      <c r="H4648"/>
    </row>
    <row r="4649" spans="8:8" x14ac:dyDescent="0.25">
      <c r="H4649"/>
    </row>
    <row r="4650" spans="8:8" x14ac:dyDescent="0.25">
      <c r="H4650"/>
    </row>
    <row r="4651" spans="8:8" x14ac:dyDescent="0.25">
      <c r="H4651"/>
    </row>
    <row r="4652" spans="8:8" x14ac:dyDescent="0.25">
      <c r="H4652"/>
    </row>
    <row r="4653" spans="8:8" x14ac:dyDescent="0.25">
      <c r="H4653"/>
    </row>
    <row r="4654" spans="8:8" x14ac:dyDescent="0.25">
      <c r="H4654"/>
    </row>
    <row r="4655" spans="8:8" x14ac:dyDescent="0.25">
      <c r="H4655"/>
    </row>
    <row r="4656" spans="8:8" x14ac:dyDescent="0.25">
      <c r="H4656"/>
    </row>
    <row r="4657" spans="8:8" x14ac:dyDescent="0.25">
      <c r="H4657"/>
    </row>
    <row r="4658" spans="8:8" x14ac:dyDescent="0.25">
      <c r="H4658"/>
    </row>
    <row r="4659" spans="8:8" x14ac:dyDescent="0.25">
      <c r="H4659"/>
    </row>
    <row r="4660" spans="8:8" x14ac:dyDescent="0.25">
      <c r="H4660"/>
    </row>
    <row r="4661" spans="8:8" x14ac:dyDescent="0.25">
      <c r="H4661"/>
    </row>
    <row r="4662" spans="8:8" x14ac:dyDescent="0.25">
      <c r="H4662"/>
    </row>
    <row r="4663" spans="8:8" x14ac:dyDescent="0.25">
      <c r="H4663"/>
    </row>
    <row r="4664" spans="8:8" x14ac:dyDescent="0.25">
      <c r="H4664"/>
    </row>
    <row r="4665" spans="8:8" x14ac:dyDescent="0.25">
      <c r="H4665"/>
    </row>
    <row r="4666" spans="8:8" x14ac:dyDescent="0.25">
      <c r="H4666"/>
    </row>
    <row r="4667" spans="8:8" x14ac:dyDescent="0.25">
      <c r="H4667"/>
    </row>
    <row r="4668" spans="8:8" x14ac:dyDescent="0.25">
      <c r="H4668"/>
    </row>
    <row r="4669" spans="8:8" x14ac:dyDescent="0.25">
      <c r="H4669"/>
    </row>
    <row r="4670" spans="8:8" x14ac:dyDescent="0.25">
      <c r="H4670"/>
    </row>
    <row r="4671" spans="8:8" x14ac:dyDescent="0.25">
      <c r="H4671"/>
    </row>
    <row r="4672" spans="8:8" x14ac:dyDescent="0.25">
      <c r="H4672"/>
    </row>
    <row r="4673" spans="8:8" x14ac:dyDescent="0.25">
      <c r="H4673"/>
    </row>
    <row r="4674" spans="8:8" x14ac:dyDescent="0.25">
      <c r="H4674"/>
    </row>
    <row r="4675" spans="8:8" x14ac:dyDescent="0.25">
      <c r="H4675"/>
    </row>
    <row r="4676" spans="8:8" x14ac:dyDescent="0.25">
      <c r="H4676"/>
    </row>
    <row r="4677" spans="8:8" x14ac:dyDescent="0.25">
      <c r="H4677"/>
    </row>
    <row r="4678" spans="8:8" x14ac:dyDescent="0.25">
      <c r="H4678"/>
    </row>
    <row r="4679" spans="8:8" x14ac:dyDescent="0.25">
      <c r="H4679"/>
    </row>
    <row r="4680" spans="8:8" x14ac:dyDescent="0.25">
      <c r="H4680"/>
    </row>
    <row r="4681" spans="8:8" x14ac:dyDescent="0.25">
      <c r="H4681"/>
    </row>
    <row r="4682" spans="8:8" x14ac:dyDescent="0.25">
      <c r="H4682"/>
    </row>
    <row r="4683" spans="8:8" x14ac:dyDescent="0.25">
      <c r="H4683"/>
    </row>
    <row r="4684" spans="8:8" x14ac:dyDescent="0.25">
      <c r="H4684"/>
    </row>
    <row r="4685" spans="8:8" x14ac:dyDescent="0.25">
      <c r="H4685"/>
    </row>
    <row r="4686" spans="8:8" x14ac:dyDescent="0.25">
      <c r="H4686"/>
    </row>
    <row r="4687" spans="8:8" x14ac:dyDescent="0.25">
      <c r="H4687"/>
    </row>
    <row r="4688" spans="8:8" x14ac:dyDescent="0.25">
      <c r="H4688"/>
    </row>
    <row r="4689" spans="8:8" x14ac:dyDescent="0.25">
      <c r="H4689"/>
    </row>
    <row r="4690" spans="8:8" x14ac:dyDescent="0.25">
      <c r="H4690"/>
    </row>
    <row r="4691" spans="8:8" x14ac:dyDescent="0.25">
      <c r="H4691"/>
    </row>
    <row r="4692" spans="8:8" x14ac:dyDescent="0.25">
      <c r="H4692"/>
    </row>
    <row r="4693" spans="8:8" x14ac:dyDescent="0.25">
      <c r="H4693"/>
    </row>
    <row r="4694" spans="8:8" x14ac:dyDescent="0.25">
      <c r="H4694"/>
    </row>
    <row r="4695" spans="8:8" x14ac:dyDescent="0.25">
      <c r="H4695"/>
    </row>
    <row r="4696" spans="8:8" x14ac:dyDescent="0.25">
      <c r="H4696"/>
    </row>
    <row r="4697" spans="8:8" x14ac:dyDescent="0.25">
      <c r="H4697"/>
    </row>
    <row r="4698" spans="8:8" x14ac:dyDescent="0.25">
      <c r="H4698"/>
    </row>
    <row r="4699" spans="8:8" x14ac:dyDescent="0.25">
      <c r="H4699"/>
    </row>
    <row r="4700" spans="8:8" x14ac:dyDescent="0.25">
      <c r="H4700"/>
    </row>
    <row r="4701" spans="8:8" x14ac:dyDescent="0.25">
      <c r="H4701"/>
    </row>
    <row r="4702" spans="8:8" x14ac:dyDescent="0.25">
      <c r="H4702"/>
    </row>
    <row r="4703" spans="8:8" x14ac:dyDescent="0.25">
      <c r="H4703"/>
    </row>
    <row r="4704" spans="8:8" x14ac:dyDescent="0.25">
      <c r="H4704"/>
    </row>
    <row r="4705" spans="8:8" x14ac:dyDescent="0.25">
      <c r="H4705"/>
    </row>
    <row r="4706" spans="8:8" x14ac:dyDescent="0.25">
      <c r="H4706"/>
    </row>
    <row r="4707" spans="8:8" x14ac:dyDescent="0.25">
      <c r="H4707"/>
    </row>
    <row r="4708" spans="8:8" x14ac:dyDescent="0.25">
      <c r="H4708"/>
    </row>
    <row r="4709" spans="8:8" x14ac:dyDescent="0.25">
      <c r="H4709"/>
    </row>
    <row r="4710" spans="8:8" x14ac:dyDescent="0.25">
      <c r="H4710"/>
    </row>
    <row r="4711" spans="8:8" x14ac:dyDescent="0.25">
      <c r="H4711"/>
    </row>
    <row r="4712" spans="8:8" x14ac:dyDescent="0.25">
      <c r="H4712"/>
    </row>
    <row r="4713" spans="8:8" x14ac:dyDescent="0.25">
      <c r="H4713"/>
    </row>
    <row r="4714" spans="8:8" x14ac:dyDescent="0.25">
      <c r="H4714"/>
    </row>
    <row r="4715" spans="8:8" x14ac:dyDescent="0.25">
      <c r="H4715"/>
    </row>
    <row r="4716" spans="8:8" x14ac:dyDescent="0.25">
      <c r="H4716"/>
    </row>
    <row r="4717" spans="8:8" x14ac:dyDescent="0.25">
      <c r="H4717"/>
    </row>
    <row r="4718" spans="8:8" x14ac:dyDescent="0.25">
      <c r="H4718"/>
    </row>
    <row r="4719" spans="8:8" x14ac:dyDescent="0.25">
      <c r="H4719"/>
    </row>
    <row r="4720" spans="8:8" x14ac:dyDescent="0.25">
      <c r="H4720"/>
    </row>
    <row r="4721" spans="8:8" x14ac:dyDescent="0.25">
      <c r="H4721"/>
    </row>
    <row r="4722" spans="8:8" x14ac:dyDescent="0.25">
      <c r="H4722"/>
    </row>
    <row r="4723" spans="8:8" x14ac:dyDescent="0.25">
      <c r="H4723"/>
    </row>
    <row r="4724" spans="8:8" x14ac:dyDescent="0.25">
      <c r="H4724"/>
    </row>
    <row r="4725" spans="8:8" x14ac:dyDescent="0.25">
      <c r="H4725"/>
    </row>
    <row r="4726" spans="8:8" x14ac:dyDescent="0.25">
      <c r="H4726"/>
    </row>
    <row r="4727" spans="8:8" x14ac:dyDescent="0.25">
      <c r="H4727"/>
    </row>
    <row r="4728" spans="8:8" x14ac:dyDescent="0.25">
      <c r="H4728"/>
    </row>
    <row r="4729" spans="8:8" x14ac:dyDescent="0.25">
      <c r="H4729"/>
    </row>
    <row r="4730" spans="8:8" x14ac:dyDescent="0.25">
      <c r="H4730"/>
    </row>
    <row r="4731" spans="8:8" x14ac:dyDescent="0.25">
      <c r="H4731"/>
    </row>
    <row r="4732" spans="8:8" x14ac:dyDescent="0.25">
      <c r="H4732"/>
    </row>
    <row r="4733" spans="8:8" x14ac:dyDescent="0.25">
      <c r="H4733"/>
    </row>
    <row r="4734" spans="8:8" x14ac:dyDescent="0.25">
      <c r="H4734"/>
    </row>
    <row r="4735" spans="8:8" x14ac:dyDescent="0.25">
      <c r="H4735"/>
    </row>
    <row r="4736" spans="8:8" x14ac:dyDescent="0.25">
      <c r="H4736"/>
    </row>
    <row r="4737" spans="8:8" x14ac:dyDescent="0.25">
      <c r="H4737"/>
    </row>
    <row r="4738" spans="8:8" x14ac:dyDescent="0.25">
      <c r="H4738"/>
    </row>
    <row r="4739" spans="8:8" x14ac:dyDescent="0.25">
      <c r="H4739"/>
    </row>
    <row r="4740" spans="8:8" x14ac:dyDescent="0.25">
      <c r="H4740"/>
    </row>
    <row r="4741" spans="8:8" x14ac:dyDescent="0.25">
      <c r="H4741"/>
    </row>
    <row r="4742" spans="8:8" x14ac:dyDescent="0.25">
      <c r="H4742"/>
    </row>
    <row r="4743" spans="8:8" x14ac:dyDescent="0.25">
      <c r="H4743"/>
    </row>
    <row r="4744" spans="8:8" x14ac:dyDescent="0.25">
      <c r="H4744"/>
    </row>
    <row r="4745" spans="8:8" x14ac:dyDescent="0.25">
      <c r="H4745"/>
    </row>
    <row r="4746" spans="8:8" x14ac:dyDescent="0.25">
      <c r="H4746"/>
    </row>
    <row r="4747" spans="8:8" x14ac:dyDescent="0.25">
      <c r="H4747"/>
    </row>
    <row r="4748" spans="8:8" x14ac:dyDescent="0.25">
      <c r="H4748"/>
    </row>
    <row r="4749" spans="8:8" x14ac:dyDescent="0.25">
      <c r="H4749"/>
    </row>
    <row r="4750" spans="8:8" x14ac:dyDescent="0.25">
      <c r="H4750"/>
    </row>
    <row r="4751" spans="8:8" x14ac:dyDescent="0.25">
      <c r="H4751"/>
    </row>
    <row r="4752" spans="8:8" x14ac:dyDescent="0.25">
      <c r="H4752"/>
    </row>
    <row r="4753" spans="8:8" x14ac:dyDescent="0.25">
      <c r="H4753"/>
    </row>
    <row r="4754" spans="8:8" x14ac:dyDescent="0.25">
      <c r="H4754"/>
    </row>
    <row r="4755" spans="8:8" x14ac:dyDescent="0.25">
      <c r="H4755"/>
    </row>
    <row r="4756" spans="8:8" x14ac:dyDescent="0.25">
      <c r="H4756"/>
    </row>
    <row r="4757" spans="8:8" x14ac:dyDescent="0.25">
      <c r="H4757"/>
    </row>
    <row r="4758" spans="8:8" x14ac:dyDescent="0.25">
      <c r="H4758"/>
    </row>
    <row r="4759" spans="8:8" x14ac:dyDescent="0.25">
      <c r="H4759"/>
    </row>
    <row r="4760" spans="8:8" x14ac:dyDescent="0.25">
      <c r="H4760"/>
    </row>
    <row r="4761" spans="8:8" x14ac:dyDescent="0.25">
      <c r="H4761"/>
    </row>
    <row r="4762" spans="8:8" x14ac:dyDescent="0.25">
      <c r="H4762"/>
    </row>
    <row r="4763" spans="8:8" x14ac:dyDescent="0.25">
      <c r="H4763"/>
    </row>
    <row r="4764" spans="8:8" x14ac:dyDescent="0.25">
      <c r="H4764"/>
    </row>
    <row r="4765" spans="8:8" x14ac:dyDescent="0.25">
      <c r="H4765"/>
    </row>
    <row r="4766" spans="8:8" x14ac:dyDescent="0.25">
      <c r="H4766"/>
    </row>
    <row r="4767" spans="8:8" x14ac:dyDescent="0.25">
      <c r="H4767"/>
    </row>
    <row r="4768" spans="8:8" x14ac:dyDescent="0.25">
      <c r="H4768"/>
    </row>
    <row r="4769" spans="8:8" x14ac:dyDescent="0.25">
      <c r="H4769"/>
    </row>
    <row r="4770" spans="8:8" x14ac:dyDescent="0.25">
      <c r="H4770"/>
    </row>
    <row r="4771" spans="8:8" x14ac:dyDescent="0.25">
      <c r="H4771"/>
    </row>
    <row r="4772" spans="8:8" x14ac:dyDescent="0.25">
      <c r="H4772"/>
    </row>
    <row r="4773" spans="8:8" x14ac:dyDescent="0.25">
      <c r="H4773"/>
    </row>
    <row r="4774" spans="8:8" x14ac:dyDescent="0.25">
      <c r="H4774"/>
    </row>
    <row r="4775" spans="8:8" x14ac:dyDescent="0.25">
      <c r="H4775"/>
    </row>
    <row r="4776" spans="8:8" x14ac:dyDescent="0.25">
      <c r="H4776"/>
    </row>
    <row r="4777" spans="8:8" x14ac:dyDescent="0.25">
      <c r="H4777"/>
    </row>
    <row r="4778" spans="8:8" x14ac:dyDescent="0.25">
      <c r="H4778"/>
    </row>
    <row r="4779" spans="8:8" x14ac:dyDescent="0.25">
      <c r="H4779"/>
    </row>
    <row r="4780" spans="8:8" x14ac:dyDescent="0.25">
      <c r="H4780"/>
    </row>
    <row r="4781" spans="8:8" x14ac:dyDescent="0.25">
      <c r="H4781"/>
    </row>
    <row r="4782" spans="8:8" x14ac:dyDescent="0.25">
      <c r="H4782"/>
    </row>
    <row r="4783" spans="8:8" x14ac:dyDescent="0.25">
      <c r="H4783"/>
    </row>
    <row r="4784" spans="8:8" x14ac:dyDescent="0.25">
      <c r="H4784"/>
    </row>
    <row r="4785" spans="8:8" x14ac:dyDescent="0.25">
      <c r="H4785"/>
    </row>
    <row r="4786" spans="8:8" x14ac:dyDescent="0.25">
      <c r="H4786"/>
    </row>
    <row r="4787" spans="8:8" x14ac:dyDescent="0.25">
      <c r="H4787"/>
    </row>
    <row r="4788" spans="8:8" x14ac:dyDescent="0.25">
      <c r="H4788"/>
    </row>
    <row r="4789" spans="8:8" x14ac:dyDescent="0.25">
      <c r="H4789"/>
    </row>
    <row r="4790" spans="8:8" x14ac:dyDescent="0.25">
      <c r="H4790"/>
    </row>
    <row r="4791" spans="8:8" x14ac:dyDescent="0.25">
      <c r="H4791"/>
    </row>
    <row r="4792" spans="8:8" x14ac:dyDescent="0.25">
      <c r="H4792"/>
    </row>
    <row r="4793" spans="8:8" x14ac:dyDescent="0.25">
      <c r="H4793"/>
    </row>
    <row r="4794" spans="8:8" x14ac:dyDescent="0.25">
      <c r="H4794"/>
    </row>
    <row r="4795" spans="8:8" x14ac:dyDescent="0.25">
      <c r="H4795"/>
    </row>
    <row r="4796" spans="8:8" x14ac:dyDescent="0.25">
      <c r="H4796"/>
    </row>
    <row r="4797" spans="8:8" x14ac:dyDescent="0.25">
      <c r="H4797"/>
    </row>
    <row r="4798" spans="8:8" x14ac:dyDescent="0.25">
      <c r="H4798"/>
    </row>
    <row r="4799" spans="8:8" x14ac:dyDescent="0.25">
      <c r="H4799"/>
    </row>
    <row r="4800" spans="8:8" x14ac:dyDescent="0.25">
      <c r="H4800"/>
    </row>
    <row r="4801" spans="8:8" x14ac:dyDescent="0.25">
      <c r="H4801"/>
    </row>
    <row r="4802" spans="8:8" x14ac:dyDescent="0.25">
      <c r="H4802"/>
    </row>
    <row r="4803" spans="8:8" x14ac:dyDescent="0.25">
      <c r="H4803"/>
    </row>
    <row r="4804" spans="8:8" x14ac:dyDescent="0.25">
      <c r="H4804"/>
    </row>
    <row r="4805" spans="8:8" x14ac:dyDescent="0.25">
      <c r="H4805"/>
    </row>
    <row r="4806" spans="8:8" x14ac:dyDescent="0.25">
      <c r="H4806"/>
    </row>
    <row r="4807" spans="8:8" x14ac:dyDescent="0.25">
      <c r="H4807"/>
    </row>
    <row r="4808" spans="8:8" x14ac:dyDescent="0.25">
      <c r="H4808"/>
    </row>
    <row r="4809" spans="8:8" x14ac:dyDescent="0.25">
      <c r="H4809"/>
    </row>
    <row r="4810" spans="8:8" x14ac:dyDescent="0.25">
      <c r="H4810"/>
    </row>
    <row r="4811" spans="8:8" x14ac:dyDescent="0.25">
      <c r="H4811"/>
    </row>
    <row r="4812" spans="8:8" x14ac:dyDescent="0.25">
      <c r="H4812"/>
    </row>
    <row r="4813" spans="8:8" x14ac:dyDescent="0.25">
      <c r="H4813"/>
    </row>
    <row r="4814" spans="8:8" x14ac:dyDescent="0.25">
      <c r="H4814"/>
    </row>
    <row r="4815" spans="8:8" x14ac:dyDescent="0.25">
      <c r="H4815"/>
    </row>
    <row r="4816" spans="8:8" x14ac:dyDescent="0.25">
      <c r="H4816"/>
    </row>
    <row r="4817" spans="8:8" x14ac:dyDescent="0.25">
      <c r="H4817"/>
    </row>
    <row r="4818" spans="8:8" x14ac:dyDescent="0.25">
      <c r="H4818"/>
    </row>
    <row r="4819" spans="8:8" x14ac:dyDescent="0.25">
      <c r="H4819"/>
    </row>
    <row r="4820" spans="8:8" x14ac:dyDescent="0.25">
      <c r="H4820"/>
    </row>
    <row r="4821" spans="8:8" x14ac:dyDescent="0.25">
      <c r="H4821"/>
    </row>
    <row r="4822" spans="8:8" x14ac:dyDescent="0.25">
      <c r="H4822"/>
    </row>
    <row r="4823" spans="8:8" x14ac:dyDescent="0.25">
      <c r="H4823"/>
    </row>
    <row r="4824" spans="8:8" x14ac:dyDescent="0.25">
      <c r="H4824"/>
    </row>
    <row r="4825" spans="8:8" x14ac:dyDescent="0.25">
      <c r="H4825"/>
    </row>
    <row r="4826" spans="8:8" x14ac:dyDescent="0.25">
      <c r="H4826"/>
    </row>
    <row r="4827" spans="8:8" x14ac:dyDescent="0.25">
      <c r="H4827"/>
    </row>
    <row r="4828" spans="8:8" x14ac:dyDescent="0.25">
      <c r="H4828"/>
    </row>
    <row r="4829" spans="8:8" x14ac:dyDescent="0.25">
      <c r="H4829"/>
    </row>
    <row r="4830" spans="8:8" x14ac:dyDescent="0.25">
      <c r="H4830"/>
    </row>
    <row r="4831" spans="8:8" x14ac:dyDescent="0.25">
      <c r="H4831"/>
    </row>
    <row r="4832" spans="8:8" x14ac:dyDescent="0.25">
      <c r="H4832"/>
    </row>
    <row r="4833" spans="8:8" x14ac:dyDescent="0.25">
      <c r="H4833"/>
    </row>
    <row r="4834" spans="8:8" x14ac:dyDescent="0.25">
      <c r="H4834"/>
    </row>
    <row r="4835" spans="8:8" x14ac:dyDescent="0.25">
      <c r="H4835"/>
    </row>
    <row r="4836" spans="8:8" x14ac:dyDescent="0.25">
      <c r="H4836"/>
    </row>
    <row r="4837" spans="8:8" x14ac:dyDescent="0.25">
      <c r="H4837"/>
    </row>
    <row r="4838" spans="8:8" x14ac:dyDescent="0.25">
      <c r="H4838"/>
    </row>
    <row r="4839" spans="8:8" x14ac:dyDescent="0.25">
      <c r="H4839"/>
    </row>
    <row r="4840" spans="8:8" x14ac:dyDescent="0.25">
      <c r="H4840"/>
    </row>
    <row r="4841" spans="8:8" x14ac:dyDescent="0.25">
      <c r="H4841"/>
    </row>
    <row r="4842" spans="8:8" x14ac:dyDescent="0.25">
      <c r="H4842"/>
    </row>
    <row r="4843" spans="8:8" x14ac:dyDescent="0.25">
      <c r="H4843"/>
    </row>
    <row r="4844" spans="8:8" x14ac:dyDescent="0.25">
      <c r="H4844"/>
    </row>
    <row r="4845" spans="8:8" x14ac:dyDescent="0.25">
      <c r="H4845"/>
    </row>
    <row r="4846" spans="8:8" x14ac:dyDescent="0.25">
      <c r="H4846"/>
    </row>
    <row r="4847" spans="8:8" x14ac:dyDescent="0.25">
      <c r="H4847"/>
    </row>
    <row r="4848" spans="8:8" x14ac:dyDescent="0.25">
      <c r="H4848"/>
    </row>
    <row r="4849" spans="8:8" x14ac:dyDescent="0.25">
      <c r="H4849"/>
    </row>
    <row r="4850" spans="8:8" x14ac:dyDescent="0.25">
      <c r="H4850"/>
    </row>
    <row r="4851" spans="8:8" x14ac:dyDescent="0.25">
      <c r="H4851"/>
    </row>
    <row r="4852" spans="8:8" x14ac:dyDescent="0.25">
      <c r="H4852"/>
    </row>
    <row r="4853" spans="8:8" x14ac:dyDescent="0.25">
      <c r="H4853"/>
    </row>
    <row r="4854" spans="8:8" x14ac:dyDescent="0.25">
      <c r="H4854"/>
    </row>
    <row r="4855" spans="8:8" x14ac:dyDescent="0.25">
      <c r="H4855"/>
    </row>
    <row r="4856" spans="8:8" x14ac:dyDescent="0.25">
      <c r="H4856"/>
    </row>
    <row r="4857" spans="8:8" x14ac:dyDescent="0.25">
      <c r="H4857"/>
    </row>
    <row r="4858" spans="8:8" x14ac:dyDescent="0.25">
      <c r="H4858"/>
    </row>
    <row r="4859" spans="8:8" x14ac:dyDescent="0.25">
      <c r="H4859"/>
    </row>
    <row r="4860" spans="8:8" x14ac:dyDescent="0.25">
      <c r="H4860"/>
    </row>
    <row r="4861" spans="8:8" x14ac:dyDescent="0.25">
      <c r="H4861"/>
    </row>
    <row r="4862" spans="8:8" x14ac:dyDescent="0.25">
      <c r="H4862"/>
    </row>
    <row r="4863" spans="8:8" x14ac:dyDescent="0.25">
      <c r="H4863"/>
    </row>
    <row r="4864" spans="8:8" x14ac:dyDescent="0.25">
      <c r="H4864"/>
    </row>
    <row r="4865" spans="8:8" x14ac:dyDescent="0.25">
      <c r="H4865"/>
    </row>
    <row r="4866" spans="8:8" x14ac:dyDescent="0.25">
      <c r="H4866"/>
    </row>
    <row r="4867" spans="8:8" x14ac:dyDescent="0.25">
      <c r="H4867"/>
    </row>
    <row r="4868" spans="8:8" x14ac:dyDescent="0.25">
      <c r="H4868"/>
    </row>
    <row r="4869" spans="8:8" x14ac:dyDescent="0.25">
      <c r="H4869"/>
    </row>
    <row r="4870" spans="8:8" x14ac:dyDescent="0.25">
      <c r="H4870"/>
    </row>
    <row r="4871" spans="8:8" x14ac:dyDescent="0.25">
      <c r="H4871"/>
    </row>
    <row r="4872" spans="8:8" x14ac:dyDescent="0.25">
      <c r="H4872"/>
    </row>
    <row r="4873" spans="8:8" x14ac:dyDescent="0.25">
      <c r="H4873"/>
    </row>
    <row r="4874" spans="8:8" x14ac:dyDescent="0.25">
      <c r="H4874"/>
    </row>
    <row r="4875" spans="8:8" x14ac:dyDescent="0.25">
      <c r="H4875"/>
    </row>
    <row r="4876" spans="8:8" x14ac:dyDescent="0.25">
      <c r="H4876"/>
    </row>
    <row r="4877" spans="8:8" x14ac:dyDescent="0.25">
      <c r="H4877"/>
    </row>
    <row r="4878" spans="8:8" x14ac:dyDescent="0.25">
      <c r="H4878"/>
    </row>
    <row r="4879" spans="8:8" x14ac:dyDescent="0.25">
      <c r="H4879"/>
    </row>
    <row r="4880" spans="8:8" x14ac:dyDescent="0.25">
      <c r="H4880"/>
    </row>
    <row r="4881" spans="8:8" x14ac:dyDescent="0.25">
      <c r="H4881"/>
    </row>
    <row r="4882" spans="8:8" x14ac:dyDescent="0.25">
      <c r="H4882"/>
    </row>
    <row r="4883" spans="8:8" x14ac:dyDescent="0.25">
      <c r="H4883"/>
    </row>
    <row r="4884" spans="8:8" x14ac:dyDescent="0.25">
      <c r="H4884"/>
    </row>
    <row r="4885" spans="8:8" x14ac:dyDescent="0.25">
      <c r="H4885"/>
    </row>
    <row r="4886" spans="8:8" x14ac:dyDescent="0.25">
      <c r="H4886"/>
    </row>
    <row r="4887" spans="8:8" x14ac:dyDescent="0.25">
      <c r="H4887"/>
    </row>
    <row r="4888" spans="8:8" x14ac:dyDescent="0.25">
      <c r="H4888"/>
    </row>
    <row r="4889" spans="8:8" x14ac:dyDescent="0.25">
      <c r="H4889"/>
    </row>
    <row r="4890" spans="8:8" x14ac:dyDescent="0.25">
      <c r="H4890"/>
    </row>
    <row r="4891" spans="8:8" x14ac:dyDescent="0.25">
      <c r="H4891"/>
    </row>
    <row r="4892" spans="8:8" x14ac:dyDescent="0.25">
      <c r="H4892"/>
    </row>
    <row r="4893" spans="8:8" x14ac:dyDescent="0.25">
      <c r="H4893"/>
    </row>
    <row r="4894" spans="8:8" x14ac:dyDescent="0.25">
      <c r="H4894"/>
    </row>
    <row r="4895" spans="8:8" x14ac:dyDescent="0.25">
      <c r="H4895"/>
    </row>
    <row r="4896" spans="8:8" x14ac:dyDescent="0.25">
      <c r="H4896"/>
    </row>
    <row r="4897" spans="8:8" x14ac:dyDescent="0.25">
      <c r="H4897"/>
    </row>
    <row r="4898" spans="8:8" x14ac:dyDescent="0.25">
      <c r="H4898"/>
    </row>
    <row r="4899" spans="8:8" x14ac:dyDescent="0.25">
      <c r="H4899"/>
    </row>
    <row r="4900" spans="8:8" x14ac:dyDescent="0.25">
      <c r="H4900"/>
    </row>
    <row r="4901" spans="8:8" x14ac:dyDescent="0.25">
      <c r="H4901"/>
    </row>
    <row r="4902" spans="8:8" x14ac:dyDescent="0.25">
      <c r="H4902"/>
    </row>
    <row r="4903" spans="8:8" x14ac:dyDescent="0.25">
      <c r="H4903"/>
    </row>
    <row r="4904" spans="8:8" x14ac:dyDescent="0.25">
      <c r="H4904"/>
    </row>
    <row r="4905" spans="8:8" x14ac:dyDescent="0.25">
      <c r="H4905"/>
    </row>
    <row r="4906" spans="8:8" x14ac:dyDescent="0.25">
      <c r="H4906"/>
    </row>
    <row r="4907" spans="8:8" x14ac:dyDescent="0.25">
      <c r="H4907"/>
    </row>
    <row r="4908" spans="8:8" x14ac:dyDescent="0.25">
      <c r="H4908"/>
    </row>
    <row r="4909" spans="8:8" x14ac:dyDescent="0.25">
      <c r="H4909"/>
    </row>
    <row r="4910" spans="8:8" x14ac:dyDescent="0.25">
      <c r="H4910"/>
    </row>
    <row r="4911" spans="8:8" x14ac:dyDescent="0.25">
      <c r="H4911"/>
    </row>
    <row r="4912" spans="8:8" x14ac:dyDescent="0.25">
      <c r="H4912"/>
    </row>
    <row r="4913" spans="8:8" x14ac:dyDescent="0.25">
      <c r="H4913"/>
    </row>
    <row r="4914" spans="8:8" x14ac:dyDescent="0.25">
      <c r="H4914"/>
    </row>
    <row r="4915" spans="8:8" x14ac:dyDescent="0.25">
      <c r="H4915"/>
    </row>
    <row r="4916" spans="8:8" x14ac:dyDescent="0.25">
      <c r="H4916"/>
    </row>
    <row r="4917" spans="8:8" x14ac:dyDescent="0.25">
      <c r="H4917"/>
    </row>
    <row r="4918" spans="8:8" x14ac:dyDescent="0.25">
      <c r="H4918"/>
    </row>
    <row r="4919" spans="8:8" x14ac:dyDescent="0.25">
      <c r="H4919"/>
    </row>
    <row r="4920" spans="8:8" x14ac:dyDescent="0.25">
      <c r="H4920"/>
    </row>
    <row r="4921" spans="8:8" x14ac:dyDescent="0.25">
      <c r="H4921"/>
    </row>
    <row r="4922" spans="8:8" x14ac:dyDescent="0.25">
      <c r="H4922"/>
    </row>
    <row r="4923" spans="8:8" x14ac:dyDescent="0.25">
      <c r="H4923"/>
    </row>
    <row r="4924" spans="8:8" x14ac:dyDescent="0.25">
      <c r="H4924"/>
    </row>
    <row r="4925" spans="8:8" x14ac:dyDescent="0.25">
      <c r="H4925"/>
    </row>
    <row r="4926" spans="8:8" x14ac:dyDescent="0.25">
      <c r="H4926"/>
    </row>
    <row r="4927" spans="8:8" x14ac:dyDescent="0.25">
      <c r="H4927"/>
    </row>
    <row r="4928" spans="8:8" x14ac:dyDescent="0.25">
      <c r="H4928"/>
    </row>
    <row r="4929" spans="8:8" x14ac:dyDescent="0.25">
      <c r="H4929"/>
    </row>
    <row r="4930" spans="8:8" x14ac:dyDescent="0.25">
      <c r="H4930"/>
    </row>
    <row r="4931" spans="8:8" x14ac:dyDescent="0.25">
      <c r="H4931"/>
    </row>
    <row r="4932" spans="8:8" x14ac:dyDescent="0.25">
      <c r="H4932"/>
    </row>
    <row r="4933" spans="8:8" x14ac:dyDescent="0.25">
      <c r="H4933"/>
    </row>
    <row r="4934" spans="8:8" x14ac:dyDescent="0.25">
      <c r="H4934"/>
    </row>
    <row r="4935" spans="8:8" x14ac:dyDescent="0.25">
      <c r="H4935"/>
    </row>
    <row r="4936" spans="8:8" x14ac:dyDescent="0.25">
      <c r="H4936"/>
    </row>
    <row r="4937" spans="8:8" x14ac:dyDescent="0.25">
      <c r="H4937"/>
    </row>
    <row r="4938" spans="8:8" x14ac:dyDescent="0.25">
      <c r="H4938"/>
    </row>
    <row r="4939" spans="8:8" x14ac:dyDescent="0.25">
      <c r="H4939"/>
    </row>
    <row r="4940" spans="8:8" x14ac:dyDescent="0.25">
      <c r="H4940"/>
    </row>
    <row r="4941" spans="8:8" x14ac:dyDescent="0.25">
      <c r="H4941"/>
    </row>
    <row r="4942" spans="8:8" x14ac:dyDescent="0.25">
      <c r="H4942"/>
    </row>
    <row r="4943" spans="8:8" x14ac:dyDescent="0.25">
      <c r="H4943"/>
    </row>
    <row r="4944" spans="8:8" x14ac:dyDescent="0.25">
      <c r="H4944"/>
    </row>
    <row r="4945" spans="8:8" x14ac:dyDescent="0.25">
      <c r="H4945"/>
    </row>
    <row r="4946" spans="8:8" x14ac:dyDescent="0.25">
      <c r="H4946"/>
    </row>
    <row r="4947" spans="8:8" x14ac:dyDescent="0.25">
      <c r="H4947"/>
    </row>
    <row r="4948" spans="8:8" x14ac:dyDescent="0.25">
      <c r="H4948"/>
    </row>
    <row r="4949" spans="8:8" x14ac:dyDescent="0.25">
      <c r="H4949"/>
    </row>
    <row r="4950" spans="8:8" x14ac:dyDescent="0.25">
      <c r="H4950"/>
    </row>
    <row r="4951" spans="8:8" x14ac:dyDescent="0.25">
      <c r="H4951"/>
    </row>
    <row r="4952" spans="8:8" x14ac:dyDescent="0.25">
      <c r="H4952"/>
    </row>
    <row r="4953" spans="8:8" x14ac:dyDescent="0.25">
      <c r="H4953"/>
    </row>
    <row r="4954" spans="8:8" x14ac:dyDescent="0.25">
      <c r="H4954"/>
    </row>
    <row r="4955" spans="8:8" x14ac:dyDescent="0.25">
      <c r="H4955"/>
    </row>
    <row r="4956" spans="8:8" x14ac:dyDescent="0.25">
      <c r="H4956"/>
    </row>
    <row r="4957" spans="8:8" x14ac:dyDescent="0.25">
      <c r="H4957"/>
    </row>
    <row r="4958" spans="8:8" x14ac:dyDescent="0.25">
      <c r="H4958"/>
    </row>
    <row r="4959" spans="8:8" x14ac:dyDescent="0.25">
      <c r="H4959"/>
    </row>
    <row r="4960" spans="8:8" x14ac:dyDescent="0.25">
      <c r="H4960"/>
    </row>
    <row r="4961" spans="8:8" x14ac:dyDescent="0.25">
      <c r="H4961"/>
    </row>
    <row r="4962" spans="8:8" x14ac:dyDescent="0.25">
      <c r="H4962"/>
    </row>
    <row r="4963" spans="8:8" x14ac:dyDescent="0.25">
      <c r="H4963"/>
    </row>
    <row r="4964" spans="8:8" x14ac:dyDescent="0.25">
      <c r="H4964"/>
    </row>
    <row r="4965" spans="8:8" x14ac:dyDescent="0.25">
      <c r="H4965"/>
    </row>
    <row r="4966" spans="8:8" x14ac:dyDescent="0.25">
      <c r="H4966"/>
    </row>
    <row r="4967" spans="8:8" x14ac:dyDescent="0.25">
      <c r="H4967"/>
    </row>
    <row r="4968" spans="8:8" x14ac:dyDescent="0.25">
      <c r="H4968"/>
    </row>
    <row r="4969" spans="8:8" x14ac:dyDescent="0.25">
      <c r="H4969"/>
    </row>
    <row r="4970" spans="8:8" x14ac:dyDescent="0.25">
      <c r="H4970"/>
    </row>
    <row r="4971" spans="8:8" x14ac:dyDescent="0.25">
      <c r="H4971"/>
    </row>
    <row r="4972" spans="8:8" x14ac:dyDescent="0.25">
      <c r="H4972"/>
    </row>
    <row r="4973" spans="8:8" x14ac:dyDescent="0.25">
      <c r="H4973"/>
    </row>
    <row r="4974" spans="8:8" x14ac:dyDescent="0.25">
      <c r="H4974"/>
    </row>
    <row r="4975" spans="8:8" x14ac:dyDescent="0.25">
      <c r="H4975"/>
    </row>
    <row r="4976" spans="8:8" x14ac:dyDescent="0.25">
      <c r="H4976"/>
    </row>
    <row r="4977" spans="8:8" x14ac:dyDescent="0.25">
      <c r="H4977"/>
    </row>
    <row r="4978" spans="8:8" x14ac:dyDescent="0.25">
      <c r="H4978"/>
    </row>
    <row r="4979" spans="8:8" x14ac:dyDescent="0.25">
      <c r="H4979"/>
    </row>
    <row r="4980" spans="8:8" x14ac:dyDescent="0.25">
      <c r="H4980"/>
    </row>
    <row r="4981" spans="8:8" x14ac:dyDescent="0.25">
      <c r="H4981"/>
    </row>
    <row r="4982" spans="8:8" x14ac:dyDescent="0.25">
      <c r="H4982"/>
    </row>
    <row r="4983" spans="8:8" x14ac:dyDescent="0.25">
      <c r="H4983"/>
    </row>
    <row r="4984" spans="8:8" x14ac:dyDescent="0.25">
      <c r="H4984"/>
    </row>
    <row r="4985" spans="8:8" x14ac:dyDescent="0.25">
      <c r="H4985"/>
    </row>
    <row r="4986" spans="8:8" x14ac:dyDescent="0.25">
      <c r="H4986"/>
    </row>
    <row r="4987" spans="8:8" x14ac:dyDescent="0.25">
      <c r="H4987"/>
    </row>
    <row r="4988" spans="8:8" x14ac:dyDescent="0.25">
      <c r="H4988"/>
    </row>
    <row r="4989" spans="8:8" x14ac:dyDescent="0.25">
      <c r="H4989"/>
    </row>
    <row r="4990" spans="8:8" x14ac:dyDescent="0.25">
      <c r="H4990"/>
    </row>
    <row r="4991" spans="8:8" x14ac:dyDescent="0.25">
      <c r="H4991"/>
    </row>
    <row r="4992" spans="8:8" x14ac:dyDescent="0.25">
      <c r="H4992"/>
    </row>
    <row r="4993" spans="8:8" x14ac:dyDescent="0.25">
      <c r="H4993"/>
    </row>
    <row r="4994" spans="8:8" x14ac:dyDescent="0.25">
      <c r="H4994"/>
    </row>
    <row r="4995" spans="8:8" x14ac:dyDescent="0.25">
      <c r="H4995"/>
    </row>
    <row r="4996" spans="8:8" x14ac:dyDescent="0.25">
      <c r="H4996"/>
    </row>
    <row r="4997" spans="8:8" x14ac:dyDescent="0.25">
      <c r="H4997"/>
    </row>
    <row r="4998" spans="8:8" x14ac:dyDescent="0.25">
      <c r="H4998"/>
    </row>
    <row r="4999" spans="8:8" x14ac:dyDescent="0.25">
      <c r="H4999"/>
    </row>
    <row r="5000" spans="8:8" x14ac:dyDescent="0.25">
      <c r="H5000"/>
    </row>
    <row r="5001" spans="8:8" x14ac:dyDescent="0.25">
      <c r="H5001"/>
    </row>
    <row r="5002" spans="8:8" x14ac:dyDescent="0.25">
      <c r="H5002"/>
    </row>
    <row r="5003" spans="8:8" x14ac:dyDescent="0.25">
      <c r="H5003"/>
    </row>
    <row r="5004" spans="8:8" x14ac:dyDescent="0.25">
      <c r="H5004"/>
    </row>
    <row r="5005" spans="8:8" x14ac:dyDescent="0.25">
      <c r="H5005"/>
    </row>
    <row r="5006" spans="8:8" x14ac:dyDescent="0.25">
      <c r="H5006"/>
    </row>
    <row r="5007" spans="8:8" x14ac:dyDescent="0.25">
      <c r="H5007"/>
    </row>
    <row r="5008" spans="8:8" x14ac:dyDescent="0.25">
      <c r="H5008"/>
    </row>
    <row r="5009" spans="8:8" x14ac:dyDescent="0.25">
      <c r="H5009"/>
    </row>
    <row r="5010" spans="8:8" x14ac:dyDescent="0.25">
      <c r="H5010"/>
    </row>
    <row r="5011" spans="8:8" x14ac:dyDescent="0.25">
      <c r="H5011"/>
    </row>
    <row r="5012" spans="8:8" x14ac:dyDescent="0.25">
      <c r="H5012"/>
    </row>
    <row r="5013" spans="8:8" x14ac:dyDescent="0.25">
      <c r="H5013"/>
    </row>
    <row r="5014" spans="8:8" x14ac:dyDescent="0.25">
      <c r="H5014"/>
    </row>
    <row r="5015" spans="8:8" x14ac:dyDescent="0.25">
      <c r="H5015"/>
    </row>
    <row r="5016" spans="8:8" x14ac:dyDescent="0.25">
      <c r="H5016"/>
    </row>
    <row r="5017" spans="8:8" x14ac:dyDescent="0.25">
      <c r="H5017"/>
    </row>
    <row r="5018" spans="8:8" x14ac:dyDescent="0.25">
      <c r="H5018"/>
    </row>
    <row r="5019" spans="8:8" x14ac:dyDescent="0.25">
      <c r="H5019"/>
    </row>
    <row r="5020" spans="8:8" x14ac:dyDescent="0.25">
      <c r="H5020"/>
    </row>
    <row r="5021" spans="8:8" x14ac:dyDescent="0.25">
      <c r="H5021"/>
    </row>
    <row r="5022" spans="8:8" x14ac:dyDescent="0.25">
      <c r="H5022"/>
    </row>
    <row r="5023" spans="8:8" x14ac:dyDescent="0.25">
      <c r="H5023"/>
    </row>
    <row r="5024" spans="8:8" x14ac:dyDescent="0.25">
      <c r="H5024"/>
    </row>
    <row r="5025" spans="8:8" x14ac:dyDescent="0.25">
      <c r="H5025"/>
    </row>
    <row r="5026" spans="8:8" x14ac:dyDescent="0.25">
      <c r="H5026"/>
    </row>
    <row r="5027" spans="8:8" x14ac:dyDescent="0.25">
      <c r="H5027"/>
    </row>
    <row r="5028" spans="8:8" x14ac:dyDescent="0.25">
      <c r="H5028"/>
    </row>
    <row r="5029" spans="8:8" x14ac:dyDescent="0.25">
      <c r="H5029"/>
    </row>
    <row r="5030" spans="8:8" x14ac:dyDescent="0.25">
      <c r="H5030"/>
    </row>
    <row r="5031" spans="8:8" x14ac:dyDescent="0.25">
      <c r="H5031"/>
    </row>
    <row r="5032" spans="8:8" x14ac:dyDescent="0.25">
      <c r="H5032"/>
    </row>
    <row r="5033" spans="8:8" x14ac:dyDescent="0.25">
      <c r="H5033"/>
    </row>
    <row r="5034" spans="8:8" x14ac:dyDescent="0.25">
      <c r="H5034"/>
    </row>
    <row r="5035" spans="8:8" x14ac:dyDescent="0.25">
      <c r="H5035"/>
    </row>
    <row r="5036" spans="8:8" x14ac:dyDescent="0.25">
      <c r="H5036"/>
    </row>
    <row r="5037" spans="8:8" x14ac:dyDescent="0.25">
      <c r="H5037"/>
    </row>
    <row r="5038" spans="8:8" x14ac:dyDescent="0.25">
      <c r="H5038"/>
    </row>
    <row r="5039" spans="8:8" x14ac:dyDescent="0.25">
      <c r="H5039"/>
    </row>
    <row r="5040" spans="8:8" x14ac:dyDescent="0.25">
      <c r="H5040"/>
    </row>
    <row r="5041" spans="8:8" x14ac:dyDescent="0.25">
      <c r="H5041"/>
    </row>
    <row r="5042" spans="8:8" x14ac:dyDescent="0.25">
      <c r="H5042"/>
    </row>
    <row r="5043" spans="8:8" x14ac:dyDescent="0.25">
      <c r="H5043"/>
    </row>
    <row r="5044" spans="8:8" x14ac:dyDescent="0.25">
      <c r="H5044"/>
    </row>
    <row r="5045" spans="8:8" x14ac:dyDescent="0.25">
      <c r="H5045"/>
    </row>
    <row r="5046" spans="8:8" x14ac:dyDescent="0.25">
      <c r="H5046"/>
    </row>
    <row r="5047" spans="8:8" x14ac:dyDescent="0.25">
      <c r="H5047"/>
    </row>
    <row r="5048" spans="8:8" x14ac:dyDescent="0.25">
      <c r="H5048"/>
    </row>
    <row r="5049" spans="8:8" x14ac:dyDescent="0.25">
      <c r="H5049"/>
    </row>
    <row r="5050" spans="8:8" x14ac:dyDescent="0.25">
      <c r="H5050"/>
    </row>
    <row r="5051" spans="8:8" x14ac:dyDescent="0.25">
      <c r="H5051"/>
    </row>
    <row r="5052" spans="8:8" x14ac:dyDescent="0.25">
      <c r="H5052"/>
    </row>
    <row r="5053" spans="8:8" x14ac:dyDescent="0.25">
      <c r="H5053"/>
    </row>
    <row r="5054" spans="8:8" x14ac:dyDescent="0.25">
      <c r="H5054"/>
    </row>
    <row r="5055" spans="8:8" x14ac:dyDescent="0.25">
      <c r="H5055"/>
    </row>
    <row r="5056" spans="8:8" x14ac:dyDescent="0.25">
      <c r="H5056"/>
    </row>
    <row r="5057" spans="8:8" x14ac:dyDescent="0.25">
      <c r="H5057"/>
    </row>
    <row r="5058" spans="8:8" x14ac:dyDescent="0.25">
      <c r="H5058"/>
    </row>
    <row r="5059" spans="8:8" x14ac:dyDescent="0.25">
      <c r="H5059"/>
    </row>
    <row r="5060" spans="8:8" x14ac:dyDescent="0.25">
      <c r="H5060"/>
    </row>
    <row r="5061" spans="8:8" x14ac:dyDescent="0.25">
      <c r="H5061"/>
    </row>
    <row r="5062" spans="8:8" x14ac:dyDescent="0.25">
      <c r="H5062"/>
    </row>
    <row r="5063" spans="8:8" x14ac:dyDescent="0.25">
      <c r="H5063"/>
    </row>
    <row r="5064" spans="8:8" x14ac:dyDescent="0.25">
      <c r="H5064"/>
    </row>
    <row r="5065" spans="8:8" x14ac:dyDescent="0.25">
      <c r="H5065"/>
    </row>
    <row r="5066" spans="8:8" x14ac:dyDescent="0.25">
      <c r="H5066"/>
    </row>
    <row r="5067" spans="8:8" x14ac:dyDescent="0.25">
      <c r="H5067"/>
    </row>
    <row r="5068" spans="8:8" x14ac:dyDescent="0.25">
      <c r="H5068"/>
    </row>
    <row r="5069" spans="8:8" x14ac:dyDescent="0.25">
      <c r="H5069"/>
    </row>
    <row r="5070" spans="8:8" x14ac:dyDescent="0.25">
      <c r="H5070"/>
    </row>
    <row r="5071" spans="8:8" x14ac:dyDescent="0.25">
      <c r="H5071"/>
    </row>
    <row r="5072" spans="8:8" x14ac:dyDescent="0.25">
      <c r="H5072"/>
    </row>
    <row r="5073" spans="8:8" x14ac:dyDescent="0.25">
      <c r="H5073"/>
    </row>
    <row r="5074" spans="8:8" x14ac:dyDescent="0.25">
      <c r="H5074"/>
    </row>
    <row r="5075" spans="8:8" x14ac:dyDescent="0.25">
      <c r="H5075"/>
    </row>
    <row r="5076" spans="8:8" x14ac:dyDescent="0.25">
      <c r="H5076"/>
    </row>
    <row r="5077" spans="8:8" x14ac:dyDescent="0.25">
      <c r="H5077"/>
    </row>
    <row r="5078" spans="8:8" x14ac:dyDescent="0.25">
      <c r="H5078"/>
    </row>
    <row r="5079" spans="8:8" x14ac:dyDescent="0.25">
      <c r="H5079"/>
    </row>
    <row r="5080" spans="8:8" x14ac:dyDescent="0.25">
      <c r="H5080"/>
    </row>
    <row r="5081" spans="8:8" x14ac:dyDescent="0.25">
      <c r="H5081"/>
    </row>
    <row r="5082" spans="8:8" x14ac:dyDescent="0.25">
      <c r="H5082"/>
    </row>
    <row r="5083" spans="8:8" x14ac:dyDescent="0.25">
      <c r="H5083"/>
    </row>
    <row r="5084" spans="8:8" x14ac:dyDescent="0.25">
      <c r="H5084"/>
    </row>
    <row r="5085" spans="8:8" x14ac:dyDescent="0.25">
      <c r="H5085"/>
    </row>
    <row r="5086" spans="8:8" x14ac:dyDescent="0.25">
      <c r="H5086"/>
    </row>
    <row r="5087" spans="8:8" x14ac:dyDescent="0.25">
      <c r="H5087"/>
    </row>
    <row r="5088" spans="8:8" x14ac:dyDescent="0.25">
      <c r="H5088"/>
    </row>
    <row r="5089" spans="8:8" x14ac:dyDescent="0.25">
      <c r="H5089"/>
    </row>
    <row r="5090" spans="8:8" x14ac:dyDescent="0.25">
      <c r="H5090"/>
    </row>
    <row r="5091" spans="8:8" x14ac:dyDescent="0.25">
      <c r="H5091"/>
    </row>
    <row r="5092" spans="8:8" x14ac:dyDescent="0.25">
      <c r="H5092"/>
    </row>
    <row r="5093" spans="8:8" x14ac:dyDescent="0.25">
      <c r="H5093"/>
    </row>
    <row r="5094" spans="8:8" x14ac:dyDescent="0.25">
      <c r="H5094"/>
    </row>
    <row r="5095" spans="8:8" x14ac:dyDescent="0.25">
      <c r="H5095"/>
    </row>
    <row r="5096" spans="8:8" x14ac:dyDescent="0.25">
      <c r="H5096"/>
    </row>
    <row r="5097" spans="8:8" x14ac:dyDescent="0.25">
      <c r="H5097"/>
    </row>
    <row r="5098" spans="8:8" x14ac:dyDescent="0.25">
      <c r="H5098"/>
    </row>
    <row r="5099" spans="8:8" x14ac:dyDescent="0.25">
      <c r="H5099"/>
    </row>
    <row r="5100" spans="8:8" x14ac:dyDescent="0.25">
      <c r="H5100"/>
    </row>
    <row r="5101" spans="8:8" x14ac:dyDescent="0.25">
      <c r="H5101"/>
    </row>
    <row r="5102" spans="8:8" x14ac:dyDescent="0.25">
      <c r="H5102"/>
    </row>
    <row r="5103" spans="8:8" x14ac:dyDescent="0.25">
      <c r="H5103"/>
    </row>
    <row r="5104" spans="8:8" x14ac:dyDescent="0.25">
      <c r="H5104"/>
    </row>
    <row r="5105" spans="8:8" x14ac:dyDescent="0.25">
      <c r="H5105"/>
    </row>
    <row r="5106" spans="8:8" x14ac:dyDescent="0.25">
      <c r="H5106"/>
    </row>
    <row r="5107" spans="8:8" x14ac:dyDescent="0.25">
      <c r="H5107"/>
    </row>
    <row r="5108" spans="8:8" x14ac:dyDescent="0.25">
      <c r="H5108"/>
    </row>
    <row r="5109" spans="8:8" x14ac:dyDescent="0.25">
      <c r="H5109"/>
    </row>
    <row r="5110" spans="8:8" x14ac:dyDescent="0.25">
      <c r="H5110"/>
    </row>
    <row r="5111" spans="8:8" x14ac:dyDescent="0.25">
      <c r="H5111"/>
    </row>
    <row r="5112" spans="8:8" x14ac:dyDescent="0.25">
      <c r="H5112"/>
    </row>
    <row r="5113" spans="8:8" x14ac:dyDescent="0.25">
      <c r="H5113"/>
    </row>
    <row r="5114" spans="8:8" x14ac:dyDescent="0.25">
      <c r="H5114"/>
    </row>
    <row r="5115" spans="8:8" x14ac:dyDescent="0.25">
      <c r="H5115"/>
    </row>
    <row r="5116" spans="8:8" x14ac:dyDescent="0.25">
      <c r="H5116"/>
    </row>
    <row r="5117" spans="8:8" x14ac:dyDescent="0.25">
      <c r="H5117"/>
    </row>
    <row r="5118" spans="8:8" x14ac:dyDescent="0.25">
      <c r="H5118"/>
    </row>
    <row r="5119" spans="8:8" x14ac:dyDescent="0.25">
      <c r="H5119"/>
    </row>
    <row r="5120" spans="8:8" x14ac:dyDescent="0.25">
      <c r="H5120"/>
    </row>
    <row r="5121" spans="8:8" x14ac:dyDescent="0.25">
      <c r="H5121"/>
    </row>
    <row r="5122" spans="8:8" x14ac:dyDescent="0.25">
      <c r="H5122"/>
    </row>
    <row r="5123" spans="8:8" x14ac:dyDescent="0.25">
      <c r="H5123"/>
    </row>
    <row r="5124" spans="8:8" x14ac:dyDescent="0.25">
      <c r="H5124"/>
    </row>
    <row r="5125" spans="8:8" x14ac:dyDescent="0.25">
      <c r="H5125"/>
    </row>
    <row r="5126" spans="8:8" x14ac:dyDescent="0.25">
      <c r="H5126"/>
    </row>
    <row r="5127" spans="8:8" x14ac:dyDescent="0.25">
      <c r="H5127"/>
    </row>
    <row r="5128" spans="8:8" x14ac:dyDescent="0.25">
      <c r="H5128"/>
    </row>
    <row r="5129" spans="8:8" x14ac:dyDescent="0.25">
      <c r="H5129"/>
    </row>
    <row r="5130" spans="8:8" x14ac:dyDescent="0.25">
      <c r="H5130"/>
    </row>
    <row r="5131" spans="8:8" x14ac:dyDescent="0.25">
      <c r="H5131"/>
    </row>
    <row r="5132" spans="8:8" x14ac:dyDescent="0.25">
      <c r="H5132"/>
    </row>
    <row r="5133" spans="8:8" x14ac:dyDescent="0.25">
      <c r="H5133"/>
    </row>
    <row r="5134" spans="8:8" x14ac:dyDescent="0.25">
      <c r="H5134"/>
    </row>
    <row r="5135" spans="8:8" x14ac:dyDescent="0.25">
      <c r="H5135"/>
    </row>
    <row r="5136" spans="8:8" x14ac:dyDescent="0.25">
      <c r="H5136"/>
    </row>
    <row r="5137" spans="8:8" x14ac:dyDescent="0.25">
      <c r="H5137"/>
    </row>
    <row r="5138" spans="8:8" x14ac:dyDescent="0.25">
      <c r="H5138"/>
    </row>
    <row r="5139" spans="8:8" x14ac:dyDescent="0.25">
      <c r="H5139"/>
    </row>
    <row r="5140" spans="8:8" x14ac:dyDescent="0.25">
      <c r="H5140"/>
    </row>
    <row r="5141" spans="8:8" x14ac:dyDescent="0.25">
      <c r="H5141"/>
    </row>
    <row r="5142" spans="8:8" x14ac:dyDescent="0.25">
      <c r="H5142"/>
    </row>
    <row r="5143" spans="8:8" x14ac:dyDescent="0.25">
      <c r="H5143"/>
    </row>
    <row r="5144" spans="8:8" x14ac:dyDescent="0.25">
      <c r="H5144"/>
    </row>
    <row r="5145" spans="8:8" x14ac:dyDescent="0.25">
      <c r="H5145"/>
    </row>
    <row r="5146" spans="8:8" x14ac:dyDescent="0.25">
      <c r="H5146"/>
    </row>
    <row r="5147" spans="8:8" x14ac:dyDescent="0.25">
      <c r="H5147"/>
    </row>
    <row r="5148" spans="8:8" x14ac:dyDescent="0.25">
      <c r="H5148"/>
    </row>
    <row r="5149" spans="8:8" x14ac:dyDescent="0.25">
      <c r="H5149"/>
    </row>
    <row r="5150" spans="8:8" x14ac:dyDescent="0.25">
      <c r="H5150"/>
    </row>
    <row r="5151" spans="8:8" x14ac:dyDescent="0.25">
      <c r="H5151"/>
    </row>
    <row r="5152" spans="8:8" x14ac:dyDescent="0.25">
      <c r="H5152"/>
    </row>
    <row r="5153" spans="8:8" x14ac:dyDescent="0.25">
      <c r="H5153"/>
    </row>
    <row r="5154" spans="8:8" x14ac:dyDescent="0.25">
      <c r="H5154"/>
    </row>
    <row r="5155" spans="8:8" x14ac:dyDescent="0.25">
      <c r="H5155"/>
    </row>
    <row r="5156" spans="8:8" x14ac:dyDescent="0.25">
      <c r="H5156"/>
    </row>
    <row r="5157" spans="8:8" x14ac:dyDescent="0.25">
      <c r="H5157"/>
    </row>
    <row r="5158" spans="8:8" x14ac:dyDescent="0.25">
      <c r="H5158"/>
    </row>
    <row r="5159" spans="8:8" x14ac:dyDescent="0.25">
      <c r="H5159"/>
    </row>
    <row r="5160" spans="8:8" x14ac:dyDescent="0.25">
      <c r="H5160"/>
    </row>
    <row r="5161" spans="8:8" x14ac:dyDescent="0.25">
      <c r="H5161"/>
    </row>
    <row r="5162" spans="8:8" x14ac:dyDescent="0.25">
      <c r="H5162"/>
    </row>
    <row r="5163" spans="8:8" x14ac:dyDescent="0.25">
      <c r="H5163"/>
    </row>
    <row r="5164" spans="8:8" x14ac:dyDescent="0.25">
      <c r="H5164"/>
    </row>
    <row r="5165" spans="8:8" x14ac:dyDescent="0.25">
      <c r="H5165"/>
    </row>
    <row r="5166" spans="8:8" x14ac:dyDescent="0.25">
      <c r="H5166"/>
    </row>
    <row r="5167" spans="8:8" x14ac:dyDescent="0.25">
      <c r="H5167"/>
    </row>
    <row r="5168" spans="8:8" x14ac:dyDescent="0.25">
      <c r="H5168"/>
    </row>
    <row r="5169" spans="8:8" x14ac:dyDescent="0.25">
      <c r="H5169"/>
    </row>
    <row r="5170" spans="8:8" x14ac:dyDescent="0.25">
      <c r="H5170"/>
    </row>
    <row r="5171" spans="8:8" x14ac:dyDescent="0.25">
      <c r="H5171"/>
    </row>
    <row r="5172" spans="8:8" x14ac:dyDescent="0.25">
      <c r="H5172"/>
    </row>
    <row r="5173" spans="8:8" x14ac:dyDescent="0.25">
      <c r="H5173"/>
    </row>
    <row r="5174" spans="8:8" x14ac:dyDescent="0.25">
      <c r="H5174"/>
    </row>
    <row r="5175" spans="8:8" x14ac:dyDescent="0.25">
      <c r="H5175"/>
    </row>
    <row r="5176" spans="8:8" x14ac:dyDescent="0.25">
      <c r="H5176"/>
    </row>
    <row r="5177" spans="8:8" x14ac:dyDescent="0.25">
      <c r="H5177"/>
    </row>
    <row r="5178" spans="8:8" x14ac:dyDescent="0.25">
      <c r="H5178"/>
    </row>
    <row r="5179" spans="8:8" x14ac:dyDescent="0.25">
      <c r="H5179"/>
    </row>
    <row r="5180" spans="8:8" x14ac:dyDescent="0.25">
      <c r="H5180"/>
    </row>
    <row r="5181" spans="8:8" x14ac:dyDescent="0.25">
      <c r="H5181"/>
    </row>
    <row r="5182" spans="8:8" x14ac:dyDescent="0.25">
      <c r="H5182"/>
    </row>
    <row r="5183" spans="8:8" x14ac:dyDescent="0.25">
      <c r="H5183"/>
    </row>
    <row r="5184" spans="8:8" x14ac:dyDescent="0.25">
      <c r="H5184"/>
    </row>
    <row r="5185" spans="8:8" x14ac:dyDescent="0.25">
      <c r="H5185"/>
    </row>
    <row r="5186" spans="8:8" x14ac:dyDescent="0.25">
      <c r="H5186"/>
    </row>
    <row r="5187" spans="8:8" x14ac:dyDescent="0.25">
      <c r="H5187"/>
    </row>
    <row r="5188" spans="8:8" x14ac:dyDescent="0.25">
      <c r="H5188"/>
    </row>
    <row r="5189" spans="8:8" x14ac:dyDescent="0.25">
      <c r="H5189"/>
    </row>
    <row r="5190" spans="8:8" x14ac:dyDescent="0.25">
      <c r="H5190"/>
    </row>
    <row r="5191" spans="8:8" x14ac:dyDescent="0.25">
      <c r="H5191"/>
    </row>
    <row r="5192" spans="8:8" x14ac:dyDescent="0.25">
      <c r="H5192"/>
    </row>
    <row r="5193" spans="8:8" x14ac:dyDescent="0.25">
      <c r="H5193"/>
    </row>
    <row r="5194" spans="8:8" x14ac:dyDescent="0.25">
      <c r="H5194"/>
    </row>
    <row r="5195" spans="8:8" x14ac:dyDescent="0.25">
      <c r="H5195"/>
    </row>
    <row r="5196" spans="8:8" x14ac:dyDescent="0.25">
      <c r="H5196"/>
    </row>
    <row r="5197" spans="8:8" x14ac:dyDescent="0.25">
      <c r="H5197"/>
    </row>
    <row r="5198" spans="8:8" x14ac:dyDescent="0.25">
      <c r="H5198"/>
    </row>
    <row r="5199" spans="8:8" x14ac:dyDescent="0.25">
      <c r="H5199"/>
    </row>
    <row r="5200" spans="8:8" x14ac:dyDescent="0.25">
      <c r="H5200"/>
    </row>
    <row r="5201" spans="8:8" x14ac:dyDescent="0.25">
      <c r="H5201"/>
    </row>
    <row r="5202" spans="8:8" x14ac:dyDescent="0.25">
      <c r="H5202"/>
    </row>
    <row r="5203" spans="8:8" x14ac:dyDescent="0.25">
      <c r="H5203"/>
    </row>
    <row r="5204" spans="8:8" x14ac:dyDescent="0.25">
      <c r="H5204"/>
    </row>
    <row r="5205" spans="8:8" x14ac:dyDescent="0.25">
      <c r="H5205"/>
    </row>
    <row r="5206" spans="8:8" x14ac:dyDescent="0.25">
      <c r="H5206"/>
    </row>
    <row r="5207" spans="8:8" x14ac:dyDescent="0.25">
      <c r="H5207"/>
    </row>
    <row r="5208" spans="8:8" x14ac:dyDescent="0.25">
      <c r="H5208"/>
    </row>
    <row r="5209" spans="8:8" x14ac:dyDescent="0.25">
      <c r="H5209"/>
    </row>
    <row r="5210" spans="8:8" x14ac:dyDescent="0.25">
      <c r="H5210"/>
    </row>
    <row r="5211" spans="8:8" x14ac:dyDescent="0.25">
      <c r="H5211"/>
    </row>
    <row r="5212" spans="8:8" x14ac:dyDescent="0.25">
      <c r="H5212"/>
    </row>
    <row r="5213" spans="8:8" x14ac:dyDescent="0.25">
      <c r="H5213"/>
    </row>
    <row r="5214" spans="8:8" x14ac:dyDescent="0.25">
      <c r="H5214"/>
    </row>
    <row r="5215" spans="8:8" x14ac:dyDescent="0.25">
      <c r="H5215"/>
    </row>
    <row r="5216" spans="8:8" x14ac:dyDescent="0.25">
      <c r="H5216"/>
    </row>
    <row r="5217" spans="8:8" x14ac:dyDescent="0.25">
      <c r="H5217"/>
    </row>
    <row r="5218" spans="8:8" x14ac:dyDescent="0.25">
      <c r="H5218"/>
    </row>
    <row r="5219" spans="8:8" x14ac:dyDescent="0.25">
      <c r="H5219"/>
    </row>
    <row r="5220" spans="8:8" x14ac:dyDescent="0.25">
      <c r="H5220"/>
    </row>
    <row r="5221" spans="8:8" x14ac:dyDescent="0.25">
      <c r="H5221"/>
    </row>
    <row r="5222" spans="8:8" x14ac:dyDescent="0.25">
      <c r="H5222"/>
    </row>
    <row r="5223" spans="8:8" x14ac:dyDescent="0.25">
      <c r="H5223"/>
    </row>
    <row r="5224" spans="8:8" x14ac:dyDescent="0.25">
      <c r="H5224"/>
    </row>
    <row r="5225" spans="8:8" x14ac:dyDescent="0.25">
      <c r="H5225"/>
    </row>
    <row r="5226" spans="8:8" x14ac:dyDescent="0.25">
      <c r="H5226"/>
    </row>
    <row r="5227" spans="8:8" x14ac:dyDescent="0.25">
      <c r="H5227"/>
    </row>
    <row r="5228" spans="8:8" x14ac:dyDescent="0.25">
      <c r="H5228"/>
    </row>
    <row r="5229" spans="8:8" x14ac:dyDescent="0.25">
      <c r="H5229"/>
    </row>
    <row r="5230" spans="8:8" x14ac:dyDescent="0.25">
      <c r="H5230"/>
    </row>
    <row r="5231" spans="8:8" x14ac:dyDescent="0.25">
      <c r="H5231"/>
    </row>
    <row r="5232" spans="8:8" x14ac:dyDescent="0.25">
      <c r="H5232"/>
    </row>
    <row r="5233" spans="8:8" x14ac:dyDescent="0.25">
      <c r="H5233"/>
    </row>
    <row r="5234" spans="8:8" x14ac:dyDescent="0.25">
      <c r="H5234"/>
    </row>
    <row r="5235" spans="8:8" x14ac:dyDescent="0.25">
      <c r="H5235"/>
    </row>
    <row r="5236" spans="8:8" x14ac:dyDescent="0.25">
      <c r="H5236"/>
    </row>
    <row r="5237" spans="8:8" x14ac:dyDescent="0.25">
      <c r="H5237"/>
    </row>
    <row r="5238" spans="8:8" x14ac:dyDescent="0.25">
      <c r="H5238"/>
    </row>
    <row r="5239" spans="8:8" x14ac:dyDescent="0.25">
      <c r="H5239"/>
    </row>
    <row r="5240" spans="8:8" x14ac:dyDescent="0.25">
      <c r="H5240"/>
    </row>
    <row r="5241" spans="8:8" x14ac:dyDescent="0.25">
      <c r="H5241"/>
    </row>
    <row r="5242" spans="8:8" x14ac:dyDescent="0.25">
      <c r="H5242"/>
    </row>
    <row r="5243" spans="8:8" x14ac:dyDescent="0.25">
      <c r="H5243"/>
    </row>
    <row r="5244" spans="8:8" x14ac:dyDescent="0.25">
      <c r="H5244"/>
    </row>
    <row r="5245" spans="8:8" x14ac:dyDescent="0.25">
      <c r="H5245"/>
    </row>
    <row r="5246" spans="8:8" x14ac:dyDescent="0.25">
      <c r="H5246"/>
    </row>
    <row r="5247" spans="8:8" x14ac:dyDescent="0.25">
      <c r="H5247"/>
    </row>
    <row r="5248" spans="8:8" x14ac:dyDescent="0.25">
      <c r="H5248"/>
    </row>
    <row r="5249" spans="8:8" x14ac:dyDescent="0.25">
      <c r="H5249"/>
    </row>
    <row r="5250" spans="8:8" x14ac:dyDescent="0.25">
      <c r="H5250"/>
    </row>
    <row r="5251" spans="8:8" x14ac:dyDescent="0.25">
      <c r="H5251"/>
    </row>
    <row r="5252" spans="8:8" x14ac:dyDescent="0.25">
      <c r="H5252"/>
    </row>
    <row r="5253" spans="8:8" x14ac:dyDescent="0.25">
      <c r="H5253"/>
    </row>
    <row r="5254" spans="8:8" x14ac:dyDescent="0.25">
      <c r="H5254"/>
    </row>
    <row r="5255" spans="8:8" x14ac:dyDescent="0.25">
      <c r="H5255"/>
    </row>
    <row r="5256" spans="8:8" x14ac:dyDescent="0.25">
      <c r="H5256"/>
    </row>
    <row r="5257" spans="8:8" x14ac:dyDescent="0.25">
      <c r="H5257"/>
    </row>
    <row r="5258" spans="8:8" x14ac:dyDescent="0.25">
      <c r="H5258"/>
    </row>
    <row r="5259" spans="8:8" x14ac:dyDescent="0.25">
      <c r="H5259"/>
    </row>
    <row r="5260" spans="8:8" x14ac:dyDescent="0.25">
      <c r="H5260"/>
    </row>
    <row r="5261" spans="8:8" x14ac:dyDescent="0.25">
      <c r="H5261"/>
    </row>
    <row r="5262" spans="8:8" x14ac:dyDescent="0.25">
      <c r="H5262"/>
    </row>
    <row r="5263" spans="8:8" x14ac:dyDescent="0.25">
      <c r="H5263"/>
    </row>
    <row r="5264" spans="8:8" x14ac:dyDescent="0.25">
      <c r="H5264"/>
    </row>
    <row r="5265" spans="8:8" x14ac:dyDescent="0.25">
      <c r="H5265"/>
    </row>
    <row r="5266" spans="8:8" x14ac:dyDescent="0.25">
      <c r="H5266"/>
    </row>
    <row r="5267" spans="8:8" x14ac:dyDescent="0.25">
      <c r="H5267"/>
    </row>
    <row r="5268" spans="8:8" x14ac:dyDescent="0.25">
      <c r="H5268"/>
    </row>
    <row r="5269" spans="8:8" x14ac:dyDescent="0.25">
      <c r="H5269"/>
    </row>
    <row r="5270" spans="8:8" x14ac:dyDescent="0.25">
      <c r="H5270"/>
    </row>
    <row r="5271" spans="8:8" x14ac:dyDescent="0.25">
      <c r="H5271"/>
    </row>
    <row r="5272" spans="8:8" x14ac:dyDescent="0.25">
      <c r="H5272"/>
    </row>
    <row r="5273" spans="8:8" x14ac:dyDescent="0.25">
      <c r="H5273"/>
    </row>
    <row r="5274" spans="8:8" x14ac:dyDescent="0.25">
      <c r="H5274"/>
    </row>
    <row r="5275" spans="8:8" x14ac:dyDescent="0.25">
      <c r="H5275"/>
    </row>
    <row r="5276" spans="8:8" x14ac:dyDescent="0.25">
      <c r="H5276"/>
    </row>
    <row r="5277" spans="8:8" x14ac:dyDescent="0.25">
      <c r="H5277"/>
    </row>
    <row r="5278" spans="8:8" x14ac:dyDescent="0.25">
      <c r="H5278"/>
    </row>
    <row r="5279" spans="8:8" x14ac:dyDescent="0.25">
      <c r="H5279"/>
    </row>
    <row r="5280" spans="8:8" x14ac:dyDescent="0.25">
      <c r="H5280"/>
    </row>
    <row r="5281" spans="8:8" x14ac:dyDescent="0.25">
      <c r="H5281"/>
    </row>
    <row r="5282" spans="8:8" x14ac:dyDescent="0.25">
      <c r="H5282"/>
    </row>
    <row r="5283" spans="8:8" x14ac:dyDescent="0.25">
      <c r="H5283"/>
    </row>
    <row r="5284" spans="8:8" x14ac:dyDescent="0.25">
      <c r="H5284"/>
    </row>
    <row r="5285" spans="8:8" x14ac:dyDescent="0.25">
      <c r="H5285"/>
    </row>
    <row r="5286" spans="8:8" x14ac:dyDescent="0.25">
      <c r="H5286"/>
    </row>
    <row r="5287" spans="8:8" x14ac:dyDescent="0.25">
      <c r="H5287"/>
    </row>
    <row r="5288" spans="8:8" x14ac:dyDescent="0.25">
      <c r="H5288"/>
    </row>
    <row r="5289" spans="8:8" x14ac:dyDescent="0.25">
      <c r="H5289"/>
    </row>
    <row r="5290" spans="8:8" x14ac:dyDescent="0.25">
      <c r="H5290"/>
    </row>
    <row r="5291" spans="8:8" x14ac:dyDescent="0.25">
      <c r="H5291"/>
    </row>
    <row r="5292" spans="8:8" x14ac:dyDescent="0.25">
      <c r="H5292"/>
    </row>
    <row r="5293" spans="8:8" x14ac:dyDescent="0.25">
      <c r="H5293"/>
    </row>
    <row r="5294" spans="8:8" x14ac:dyDescent="0.25">
      <c r="H5294"/>
    </row>
    <row r="5295" spans="8:8" x14ac:dyDescent="0.25">
      <c r="H5295"/>
    </row>
    <row r="5296" spans="8:8" x14ac:dyDescent="0.25">
      <c r="H5296"/>
    </row>
    <row r="5297" spans="8:8" x14ac:dyDescent="0.25">
      <c r="H5297"/>
    </row>
    <row r="5298" spans="8:8" x14ac:dyDescent="0.25">
      <c r="H5298"/>
    </row>
    <row r="5299" spans="8:8" x14ac:dyDescent="0.25">
      <c r="H5299"/>
    </row>
    <row r="5300" spans="8:8" x14ac:dyDescent="0.25">
      <c r="H5300"/>
    </row>
    <row r="5301" spans="8:8" x14ac:dyDescent="0.25">
      <c r="H5301"/>
    </row>
    <row r="5302" spans="8:8" x14ac:dyDescent="0.25">
      <c r="H5302"/>
    </row>
    <row r="5303" spans="8:8" x14ac:dyDescent="0.25">
      <c r="H5303"/>
    </row>
    <row r="5304" spans="8:8" x14ac:dyDescent="0.25">
      <c r="H5304"/>
    </row>
    <row r="5305" spans="8:8" x14ac:dyDescent="0.25">
      <c r="H5305"/>
    </row>
    <row r="5306" spans="8:8" x14ac:dyDescent="0.25">
      <c r="H5306"/>
    </row>
    <row r="5307" spans="8:8" x14ac:dyDescent="0.25">
      <c r="H5307"/>
    </row>
    <row r="5308" spans="8:8" x14ac:dyDescent="0.25">
      <c r="H5308"/>
    </row>
    <row r="5309" spans="8:8" x14ac:dyDescent="0.25">
      <c r="H5309"/>
    </row>
    <row r="5310" spans="8:8" x14ac:dyDescent="0.25">
      <c r="H5310"/>
    </row>
    <row r="5311" spans="8:8" x14ac:dyDescent="0.25">
      <c r="H5311"/>
    </row>
    <row r="5312" spans="8:8" x14ac:dyDescent="0.25">
      <c r="H5312"/>
    </row>
    <row r="5313" spans="8:8" x14ac:dyDescent="0.25">
      <c r="H5313"/>
    </row>
    <row r="5314" spans="8:8" x14ac:dyDescent="0.25">
      <c r="H5314"/>
    </row>
    <row r="5315" spans="8:8" x14ac:dyDescent="0.25">
      <c r="H5315"/>
    </row>
    <row r="5316" spans="8:8" x14ac:dyDescent="0.25">
      <c r="H5316"/>
    </row>
    <row r="5317" spans="8:8" x14ac:dyDescent="0.25">
      <c r="H5317"/>
    </row>
    <row r="5318" spans="8:8" x14ac:dyDescent="0.25">
      <c r="H5318"/>
    </row>
    <row r="5319" spans="8:8" x14ac:dyDescent="0.25">
      <c r="H5319"/>
    </row>
    <row r="5320" spans="8:8" x14ac:dyDescent="0.25">
      <c r="H5320"/>
    </row>
    <row r="5321" spans="8:8" x14ac:dyDescent="0.25">
      <c r="H5321"/>
    </row>
    <row r="5322" spans="8:8" x14ac:dyDescent="0.25">
      <c r="H5322"/>
    </row>
    <row r="5323" spans="8:8" x14ac:dyDescent="0.25">
      <c r="H5323"/>
    </row>
    <row r="5324" spans="8:8" x14ac:dyDescent="0.25">
      <c r="H5324"/>
    </row>
    <row r="5325" spans="8:8" x14ac:dyDescent="0.25">
      <c r="H5325"/>
    </row>
    <row r="5326" spans="8:8" x14ac:dyDescent="0.25">
      <c r="H5326"/>
    </row>
    <row r="5327" spans="8:8" x14ac:dyDescent="0.25">
      <c r="H5327"/>
    </row>
    <row r="5328" spans="8:8" x14ac:dyDescent="0.25">
      <c r="H5328"/>
    </row>
    <row r="5329" spans="8:8" x14ac:dyDescent="0.25">
      <c r="H5329"/>
    </row>
    <row r="5330" spans="8:8" x14ac:dyDescent="0.25">
      <c r="H5330"/>
    </row>
    <row r="5331" spans="8:8" x14ac:dyDescent="0.25">
      <c r="H5331"/>
    </row>
    <row r="5332" spans="8:8" x14ac:dyDescent="0.25">
      <c r="H5332"/>
    </row>
    <row r="5333" spans="8:8" x14ac:dyDescent="0.25">
      <c r="H5333"/>
    </row>
    <row r="5334" spans="8:8" x14ac:dyDescent="0.25">
      <c r="H5334"/>
    </row>
    <row r="5335" spans="8:8" x14ac:dyDescent="0.25">
      <c r="H5335"/>
    </row>
    <row r="5336" spans="8:8" x14ac:dyDescent="0.25">
      <c r="H5336"/>
    </row>
    <row r="5337" spans="8:8" x14ac:dyDescent="0.25">
      <c r="H5337"/>
    </row>
    <row r="5338" spans="8:8" x14ac:dyDescent="0.25">
      <c r="H5338"/>
    </row>
    <row r="5339" spans="8:8" x14ac:dyDescent="0.25">
      <c r="H5339"/>
    </row>
    <row r="5340" spans="8:8" x14ac:dyDescent="0.25">
      <c r="H5340"/>
    </row>
    <row r="5341" spans="8:8" x14ac:dyDescent="0.25">
      <c r="H5341"/>
    </row>
    <row r="5342" spans="8:8" x14ac:dyDescent="0.25">
      <c r="H5342"/>
    </row>
    <row r="5343" spans="8:8" x14ac:dyDescent="0.25">
      <c r="H5343"/>
    </row>
    <row r="5344" spans="8:8" x14ac:dyDescent="0.25">
      <c r="H5344"/>
    </row>
    <row r="5345" spans="8:8" x14ac:dyDescent="0.25">
      <c r="H5345"/>
    </row>
    <row r="5346" spans="8:8" x14ac:dyDescent="0.25">
      <c r="H5346"/>
    </row>
    <row r="5347" spans="8:8" x14ac:dyDescent="0.25">
      <c r="H5347"/>
    </row>
    <row r="5348" spans="8:8" x14ac:dyDescent="0.25">
      <c r="H5348"/>
    </row>
    <row r="5349" spans="8:8" x14ac:dyDescent="0.25">
      <c r="H5349"/>
    </row>
    <row r="5350" spans="8:8" x14ac:dyDescent="0.25">
      <c r="H5350"/>
    </row>
    <row r="5351" spans="8:8" x14ac:dyDescent="0.25">
      <c r="H5351"/>
    </row>
    <row r="5352" spans="8:8" x14ac:dyDescent="0.25">
      <c r="H5352"/>
    </row>
    <row r="5353" spans="8:8" x14ac:dyDescent="0.25">
      <c r="H5353"/>
    </row>
    <row r="5354" spans="8:8" x14ac:dyDescent="0.25">
      <c r="H5354"/>
    </row>
    <row r="5355" spans="8:8" x14ac:dyDescent="0.25">
      <c r="H5355"/>
    </row>
    <row r="5356" spans="8:8" x14ac:dyDescent="0.25">
      <c r="H5356"/>
    </row>
    <row r="5357" spans="8:8" x14ac:dyDescent="0.25">
      <c r="H5357"/>
    </row>
    <row r="5358" spans="8:8" x14ac:dyDescent="0.25">
      <c r="H5358"/>
    </row>
    <row r="5359" spans="8:8" x14ac:dyDescent="0.25">
      <c r="H5359"/>
    </row>
    <row r="5360" spans="8:8" x14ac:dyDescent="0.25">
      <c r="H5360"/>
    </row>
    <row r="5361" spans="8:8" x14ac:dyDescent="0.25">
      <c r="H5361"/>
    </row>
    <row r="5362" spans="8:8" x14ac:dyDescent="0.25">
      <c r="H5362"/>
    </row>
    <row r="5363" spans="8:8" x14ac:dyDescent="0.25">
      <c r="H5363"/>
    </row>
    <row r="5364" spans="8:8" x14ac:dyDescent="0.25">
      <c r="H5364"/>
    </row>
    <row r="5365" spans="8:8" x14ac:dyDescent="0.25">
      <c r="H5365"/>
    </row>
    <row r="5366" spans="8:8" x14ac:dyDescent="0.25">
      <c r="H5366"/>
    </row>
    <row r="5367" spans="8:8" x14ac:dyDescent="0.25">
      <c r="H5367"/>
    </row>
    <row r="5368" spans="8:8" x14ac:dyDescent="0.25">
      <c r="H5368"/>
    </row>
    <row r="5369" spans="8:8" x14ac:dyDescent="0.25">
      <c r="H5369"/>
    </row>
    <row r="5370" spans="8:8" x14ac:dyDescent="0.25">
      <c r="H5370"/>
    </row>
    <row r="5371" spans="8:8" x14ac:dyDescent="0.25">
      <c r="H5371"/>
    </row>
    <row r="5372" spans="8:8" x14ac:dyDescent="0.25">
      <c r="H5372"/>
    </row>
    <row r="5373" spans="8:8" x14ac:dyDescent="0.25">
      <c r="H5373"/>
    </row>
    <row r="5374" spans="8:8" x14ac:dyDescent="0.25">
      <c r="H5374"/>
    </row>
    <row r="5375" spans="8:8" x14ac:dyDescent="0.25">
      <c r="H5375"/>
    </row>
    <row r="5376" spans="8:8" x14ac:dyDescent="0.25">
      <c r="H5376"/>
    </row>
    <row r="5377" spans="8:8" x14ac:dyDescent="0.25">
      <c r="H5377"/>
    </row>
    <row r="5378" spans="8:8" x14ac:dyDescent="0.25">
      <c r="H5378"/>
    </row>
    <row r="5379" spans="8:8" x14ac:dyDescent="0.25">
      <c r="H5379"/>
    </row>
    <row r="5380" spans="8:8" x14ac:dyDescent="0.25">
      <c r="H5380"/>
    </row>
    <row r="5381" spans="8:8" x14ac:dyDescent="0.25">
      <c r="H5381"/>
    </row>
    <row r="5382" spans="8:8" x14ac:dyDescent="0.25">
      <c r="H5382"/>
    </row>
    <row r="5383" spans="8:8" x14ac:dyDescent="0.25">
      <c r="H5383"/>
    </row>
    <row r="5384" spans="8:8" x14ac:dyDescent="0.25">
      <c r="H5384"/>
    </row>
    <row r="5385" spans="8:8" x14ac:dyDescent="0.25">
      <c r="H5385"/>
    </row>
    <row r="5386" spans="8:8" x14ac:dyDescent="0.25">
      <c r="H5386"/>
    </row>
    <row r="5387" spans="8:8" x14ac:dyDescent="0.25">
      <c r="H5387"/>
    </row>
    <row r="5388" spans="8:8" x14ac:dyDescent="0.25">
      <c r="H5388"/>
    </row>
    <row r="5389" spans="8:8" x14ac:dyDescent="0.25">
      <c r="H5389"/>
    </row>
    <row r="5390" spans="8:8" x14ac:dyDescent="0.25">
      <c r="H5390"/>
    </row>
    <row r="5391" spans="8:8" x14ac:dyDescent="0.25">
      <c r="H5391"/>
    </row>
    <row r="5392" spans="8:8" x14ac:dyDescent="0.25">
      <c r="H5392"/>
    </row>
    <row r="5393" spans="8:8" x14ac:dyDescent="0.25">
      <c r="H5393"/>
    </row>
    <row r="5394" spans="8:8" x14ac:dyDescent="0.25">
      <c r="H5394"/>
    </row>
    <row r="5395" spans="8:8" x14ac:dyDescent="0.25">
      <c r="H5395"/>
    </row>
    <row r="5396" spans="8:8" x14ac:dyDescent="0.25">
      <c r="H5396"/>
    </row>
    <row r="5397" spans="8:8" x14ac:dyDescent="0.25">
      <c r="H5397"/>
    </row>
    <row r="5398" spans="8:8" x14ac:dyDescent="0.25">
      <c r="H5398"/>
    </row>
    <row r="5399" spans="8:8" x14ac:dyDescent="0.25">
      <c r="H5399"/>
    </row>
    <row r="5400" spans="8:8" x14ac:dyDescent="0.25">
      <c r="H5400"/>
    </row>
    <row r="5401" spans="8:8" x14ac:dyDescent="0.25">
      <c r="H5401"/>
    </row>
    <row r="5402" spans="8:8" x14ac:dyDescent="0.25">
      <c r="H5402"/>
    </row>
    <row r="5403" spans="8:8" x14ac:dyDescent="0.25">
      <c r="H5403"/>
    </row>
    <row r="5404" spans="8:8" x14ac:dyDescent="0.25">
      <c r="H5404"/>
    </row>
    <row r="5405" spans="8:8" x14ac:dyDescent="0.25">
      <c r="H5405"/>
    </row>
    <row r="5406" spans="8:8" x14ac:dyDescent="0.25">
      <c r="H5406"/>
    </row>
    <row r="5407" spans="8:8" x14ac:dyDescent="0.25">
      <c r="H5407"/>
    </row>
    <row r="5408" spans="8:8" x14ac:dyDescent="0.25">
      <c r="H5408"/>
    </row>
    <row r="5409" spans="8:8" x14ac:dyDescent="0.25">
      <c r="H5409"/>
    </row>
    <row r="5410" spans="8:8" x14ac:dyDescent="0.25">
      <c r="H5410"/>
    </row>
    <row r="5411" spans="8:8" x14ac:dyDescent="0.25">
      <c r="H5411"/>
    </row>
    <row r="5412" spans="8:8" x14ac:dyDescent="0.25">
      <c r="H5412"/>
    </row>
    <row r="5413" spans="8:8" x14ac:dyDescent="0.25">
      <c r="H5413"/>
    </row>
    <row r="5414" spans="8:8" x14ac:dyDescent="0.25">
      <c r="H5414"/>
    </row>
    <row r="5415" spans="8:8" x14ac:dyDescent="0.25">
      <c r="H5415"/>
    </row>
    <row r="5416" spans="8:8" x14ac:dyDescent="0.25">
      <c r="H5416"/>
    </row>
    <row r="5417" spans="8:8" x14ac:dyDescent="0.25">
      <c r="H5417"/>
    </row>
    <row r="5418" spans="8:8" x14ac:dyDescent="0.25">
      <c r="H5418"/>
    </row>
    <row r="5419" spans="8:8" x14ac:dyDescent="0.25">
      <c r="H5419"/>
    </row>
    <row r="5420" spans="8:8" x14ac:dyDescent="0.25">
      <c r="H5420"/>
    </row>
    <row r="5421" spans="8:8" x14ac:dyDescent="0.25">
      <c r="H5421"/>
    </row>
    <row r="5422" spans="8:8" x14ac:dyDescent="0.25">
      <c r="H5422"/>
    </row>
    <row r="5423" spans="8:8" x14ac:dyDescent="0.25">
      <c r="H5423"/>
    </row>
    <row r="5424" spans="8:8" x14ac:dyDescent="0.25">
      <c r="H5424"/>
    </row>
    <row r="5425" spans="8:8" x14ac:dyDescent="0.25">
      <c r="H5425"/>
    </row>
    <row r="5426" spans="8:8" x14ac:dyDescent="0.25">
      <c r="H5426"/>
    </row>
    <row r="5427" spans="8:8" x14ac:dyDescent="0.25">
      <c r="H5427"/>
    </row>
    <row r="5428" spans="8:8" x14ac:dyDescent="0.25">
      <c r="H5428"/>
    </row>
    <row r="5429" spans="8:8" x14ac:dyDescent="0.25">
      <c r="H5429"/>
    </row>
    <row r="5430" spans="8:8" x14ac:dyDescent="0.25">
      <c r="H5430"/>
    </row>
    <row r="5431" spans="8:8" x14ac:dyDescent="0.25">
      <c r="H5431"/>
    </row>
    <row r="5432" spans="8:8" x14ac:dyDescent="0.25">
      <c r="H5432"/>
    </row>
    <row r="5433" spans="8:8" x14ac:dyDescent="0.25">
      <c r="H5433"/>
    </row>
    <row r="5434" spans="8:8" x14ac:dyDescent="0.25">
      <c r="H5434"/>
    </row>
    <row r="5435" spans="8:8" x14ac:dyDescent="0.25">
      <c r="H5435"/>
    </row>
    <row r="5436" spans="8:8" x14ac:dyDescent="0.25">
      <c r="H5436"/>
    </row>
    <row r="5437" spans="8:8" x14ac:dyDescent="0.25">
      <c r="H5437"/>
    </row>
    <row r="5438" spans="8:8" x14ac:dyDescent="0.25">
      <c r="H5438"/>
    </row>
    <row r="5439" spans="8:8" x14ac:dyDescent="0.25">
      <c r="H5439"/>
    </row>
    <row r="5440" spans="8:8" x14ac:dyDescent="0.25">
      <c r="H5440"/>
    </row>
    <row r="5441" spans="8:8" x14ac:dyDescent="0.25">
      <c r="H5441"/>
    </row>
    <row r="5442" spans="8:8" x14ac:dyDescent="0.25">
      <c r="H5442"/>
    </row>
    <row r="5443" spans="8:8" x14ac:dyDescent="0.25">
      <c r="H5443"/>
    </row>
    <row r="5444" spans="8:8" x14ac:dyDescent="0.25">
      <c r="H5444"/>
    </row>
    <row r="5445" spans="8:8" x14ac:dyDescent="0.25">
      <c r="H5445"/>
    </row>
    <row r="5446" spans="8:8" x14ac:dyDescent="0.25">
      <c r="H5446"/>
    </row>
    <row r="5447" spans="8:8" x14ac:dyDescent="0.25">
      <c r="H5447"/>
    </row>
    <row r="5448" spans="8:8" x14ac:dyDescent="0.25">
      <c r="H5448"/>
    </row>
    <row r="5449" spans="8:8" x14ac:dyDescent="0.25">
      <c r="H5449"/>
    </row>
    <row r="5450" spans="8:8" x14ac:dyDescent="0.25">
      <c r="H5450"/>
    </row>
    <row r="5451" spans="8:8" x14ac:dyDescent="0.25">
      <c r="H5451"/>
    </row>
    <row r="5452" spans="8:8" x14ac:dyDescent="0.25">
      <c r="H5452"/>
    </row>
    <row r="5453" spans="8:8" x14ac:dyDescent="0.25">
      <c r="H5453"/>
    </row>
    <row r="5454" spans="8:8" x14ac:dyDescent="0.25">
      <c r="H5454"/>
    </row>
    <row r="5455" spans="8:8" x14ac:dyDescent="0.25">
      <c r="H5455"/>
    </row>
    <row r="5456" spans="8:8" x14ac:dyDescent="0.25">
      <c r="H5456"/>
    </row>
    <row r="5457" spans="8:8" x14ac:dyDescent="0.25">
      <c r="H5457"/>
    </row>
    <row r="5458" spans="8:8" x14ac:dyDescent="0.25">
      <c r="H5458"/>
    </row>
    <row r="5459" spans="8:8" x14ac:dyDescent="0.25">
      <c r="H5459"/>
    </row>
    <row r="5460" spans="8:8" x14ac:dyDescent="0.25">
      <c r="H5460"/>
    </row>
    <row r="5461" spans="8:8" x14ac:dyDescent="0.25">
      <c r="H5461"/>
    </row>
    <row r="5462" spans="8:8" x14ac:dyDescent="0.25">
      <c r="H5462"/>
    </row>
    <row r="5463" spans="8:8" x14ac:dyDescent="0.25">
      <c r="H5463"/>
    </row>
    <row r="5464" spans="8:8" x14ac:dyDescent="0.25">
      <c r="H5464"/>
    </row>
    <row r="5465" spans="8:8" x14ac:dyDescent="0.25">
      <c r="H5465"/>
    </row>
    <row r="5466" spans="8:8" x14ac:dyDescent="0.25">
      <c r="H5466"/>
    </row>
    <row r="5467" spans="8:8" x14ac:dyDescent="0.25">
      <c r="H5467"/>
    </row>
    <row r="5468" spans="8:8" x14ac:dyDescent="0.25">
      <c r="H5468"/>
    </row>
    <row r="5469" spans="8:8" x14ac:dyDescent="0.25">
      <c r="H5469"/>
    </row>
    <row r="5470" spans="8:8" x14ac:dyDescent="0.25">
      <c r="H5470"/>
    </row>
    <row r="5471" spans="8:8" x14ac:dyDescent="0.25">
      <c r="H5471"/>
    </row>
    <row r="5472" spans="8:8" x14ac:dyDescent="0.25">
      <c r="H5472"/>
    </row>
    <row r="5473" spans="8:8" x14ac:dyDescent="0.25">
      <c r="H5473"/>
    </row>
    <row r="5474" spans="8:8" x14ac:dyDescent="0.25">
      <c r="H5474"/>
    </row>
    <row r="5475" spans="8:8" x14ac:dyDescent="0.25">
      <c r="H5475"/>
    </row>
    <row r="5476" spans="8:8" x14ac:dyDescent="0.25">
      <c r="H5476"/>
    </row>
    <row r="5477" spans="8:8" x14ac:dyDescent="0.25">
      <c r="H5477"/>
    </row>
    <row r="5478" spans="8:8" x14ac:dyDescent="0.25">
      <c r="H5478"/>
    </row>
    <row r="5479" spans="8:8" x14ac:dyDescent="0.25">
      <c r="H5479"/>
    </row>
    <row r="5480" spans="8:8" x14ac:dyDescent="0.25">
      <c r="H5480"/>
    </row>
    <row r="5481" spans="8:8" x14ac:dyDescent="0.25">
      <c r="H5481"/>
    </row>
    <row r="5482" spans="8:8" x14ac:dyDescent="0.25">
      <c r="H5482"/>
    </row>
    <row r="5483" spans="8:8" x14ac:dyDescent="0.25">
      <c r="H5483"/>
    </row>
    <row r="5484" spans="8:8" x14ac:dyDescent="0.25">
      <c r="H5484"/>
    </row>
    <row r="5485" spans="8:8" x14ac:dyDescent="0.25">
      <c r="H5485"/>
    </row>
    <row r="5486" spans="8:8" x14ac:dyDescent="0.25">
      <c r="H5486"/>
    </row>
    <row r="5487" spans="8:8" x14ac:dyDescent="0.25">
      <c r="H5487"/>
    </row>
    <row r="5488" spans="8:8" x14ac:dyDescent="0.25">
      <c r="H5488"/>
    </row>
    <row r="5489" spans="8:8" x14ac:dyDescent="0.25">
      <c r="H5489"/>
    </row>
    <row r="5490" spans="8:8" x14ac:dyDescent="0.25">
      <c r="H5490"/>
    </row>
    <row r="5491" spans="8:8" x14ac:dyDescent="0.25">
      <c r="H5491"/>
    </row>
    <row r="5492" spans="8:8" x14ac:dyDescent="0.25">
      <c r="H5492"/>
    </row>
    <row r="5493" spans="8:8" x14ac:dyDescent="0.25">
      <c r="H5493"/>
    </row>
    <row r="5494" spans="8:8" x14ac:dyDescent="0.25">
      <c r="H5494"/>
    </row>
    <row r="5495" spans="8:8" x14ac:dyDescent="0.25">
      <c r="H5495"/>
    </row>
    <row r="5496" spans="8:8" x14ac:dyDescent="0.25">
      <c r="H5496"/>
    </row>
    <row r="5497" spans="8:8" x14ac:dyDescent="0.25">
      <c r="H5497"/>
    </row>
    <row r="5498" spans="8:8" x14ac:dyDescent="0.25">
      <c r="H5498"/>
    </row>
    <row r="5499" spans="8:8" x14ac:dyDescent="0.25">
      <c r="H5499"/>
    </row>
    <row r="5500" spans="8:8" x14ac:dyDescent="0.25">
      <c r="H5500"/>
    </row>
    <row r="5501" spans="8:8" x14ac:dyDescent="0.25">
      <c r="H5501"/>
    </row>
    <row r="5502" spans="8:8" x14ac:dyDescent="0.25">
      <c r="H5502"/>
    </row>
    <row r="5503" spans="8:8" x14ac:dyDescent="0.25">
      <c r="H5503"/>
    </row>
    <row r="5504" spans="8:8" x14ac:dyDescent="0.25">
      <c r="H5504"/>
    </row>
    <row r="5505" spans="8:8" x14ac:dyDescent="0.25">
      <c r="H5505"/>
    </row>
    <row r="5506" spans="8:8" x14ac:dyDescent="0.25">
      <c r="H5506"/>
    </row>
    <row r="5507" spans="8:8" x14ac:dyDescent="0.25">
      <c r="H5507"/>
    </row>
    <row r="5508" spans="8:8" x14ac:dyDescent="0.25">
      <c r="H5508"/>
    </row>
    <row r="5509" spans="8:8" x14ac:dyDescent="0.25">
      <c r="H5509"/>
    </row>
    <row r="5510" spans="8:8" x14ac:dyDescent="0.25">
      <c r="H5510"/>
    </row>
    <row r="5511" spans="8:8" x14ac:dyDescent="0.25">
      <c r="H5511"/>
    </row>
    <row r="5512" spans="8:8" x14ac:dyDescent="0.25">
      <c r="H5512"/>
    </row>
    <row r="5513" spans="8:8" x14ac:dyDescent="0.25">
      <c r="H5513"/>
    </row>
    <row r="5514" spans="8:8" x14ac:dyDescent="0.25">
      <c r="H5514"/>
    </row>
    <row r="5515" spans="8:8" x14ac:dyDescent="0.25">
      <c r="H5515"/>
    </row>
    <row r="5516" spans="8:8" x14ac:dyDescent="0.25">
      <c r="H5516"/>
    </row>
    <row r="5517" spans="8:8" x14ac:dyDescent="0.25">
      <c r="H5517"/>
    </row>
    <row r="5518" spans="8:8" x14ac:dyDescent="0.25">
      <c r="H5518"/>
    </row>
    <row r="5519" spans="8:8" x14ac:dyDescent="0.25">
      <c r="H5519"/>
    </row>
    <row r="5520" spans="8:8" x14ac:dyDescent="0.25">
      <c r="H5520"/>
    </row>
    <row r="5521" spans="8:8" x14ac:dyDescent="0.25">
      <c r="H5521"/>
    </row>
    <row r="5522" spans="8:8" x14ac:dyDescent="0.25">
      <c r="H5522"/>
    </row>
    <row r="5523" spans="8:8" x14ac:dyDescent="0.25">
      <c r="H5523"/>
    </row>
    <row r="5524" spans="8:8" x14ac:dyDescent="0.25">
      <c r="H5524"/>
    </row>
    <row r="5525" spans="8:8" x14ac:dyDescent="0.25">
      <c r="H5525"/>
    </row>
    <row r="5526" spans="8:8" x14ac:dyDescent="0.25">
      <c r="H5526"/>
    </row>
    <row r="5527" spans="8:8" x14ac:dyDescent="0.25">
      <c r="H5527"/>
    </row>
    <row r="5528" spans="8:8" x14ac:dyDescent="0.25">
      <c r="H5528"/>
    </row>
    <row r="5529" spans="8:8" x14ac:dyDescent="0.25">
      <c r="H5529"/>
    </row>
    <row r="5530" spans="8:8" x14ac:dyDescent="0.25">
      <c r="H5530"/>
    </row>
    <row r="5531" spans="8:8" x14ac:dyDescent="0.25">
      <c r="H5531"/>
    </row>
    <row r="5532" spans="8:8" x14ac:dyDescent="0.25">
      <c r="H5532"/>
    </row>
    <row r="5533" spans="8:8" x14ac:dyDescent="0.25">
      <c r="H5533"/>
    </row>
    <row r="5534" spans="8:8" x14ac:dyDescent="0.25">
      <c r="H5534"/>
    </row>
    <row r="5535" spans="8:8" x14ac:dyDescent="0.25">
      <c r="H5535"/>
    </row>
    <row r="5536" spans="8:8" x14ac:dyDescent="0.25">
      <c r="H5536"/>
    </row>
    <row r="5537" spans="8:8" x14ac:dyDescent="0.25">
      <c r="H5537"/>
    </row>
    <row r="5538" spans="8:8" x14ac:dyDescent="0.25">
      <c r="H5538"/>
    </row>
    <row r="5539" spans="8:8" x14ac:dyDescent="0.25">
      <c r="H5539"/>
    </row>
    <row r="5540" spans="8:8" x14ac:dyDescent="0.25">
      <c r="H5540"/>
    </row>
    <row r="5541" spans="8:8" x14ac:dyDescent="0.25">
      <c r="H5541"/>
    </row>
    <row r="5542" spans="8:8" x14ac:dyDescent="0.25">
      <c r="H5542"/>
    </row>
    <row r="5543" spans="8:8" x14ac:dyDescent="0.25">
      <c r="H5543"/>
    </row>
    <row r="5544" spans="8:8" x14ac:dyDescent="0.25">
      <c r="H5544"/>
    </row>
    <row r="5545" spans="8:8" x14ac:dyDescent="0.25">
      <c r="H5545"/>
    </row>
    <row r="5546" spans="8:8" x14ac:dyDescent="0.25">
      <c r="H5546"/>
    </row>
    <row r="5547" spans="8:8" x14ac:dyDescent="0.25">
      <c r="H5547"/>
    </row>
    <row r="5548" spans="8:8" x14ac:dyDescent="0.25">
      <c r="H5548"/>
    </row>
    <row r="5549" spans="8:8" x14ac:dyDescent="0.25">
      <c r="H5549"/>
    </row>
    <row r="5550" spans="8:8" x14ac:dyDescent="0.25">
      <c r="H5550"/>
    </row>
    <row r="5551" spans="8:8" x14ac:dyDescent="0.25">
      <c r="H5551"/>
    </row>
    <row r="5552" spans="8:8" x14ac:dyDescent="0.25">
      <c r="H5552"/>
    </row>
    <row r="5553" spans="8:8" x14ac:dyDescent="0.25">
      <c r="H5553"/>
    </row>
    <row r="5554" spans="8:8" x14ac:dyDescent="0.25">
      <c r="H5554"/>
    </row>
    <row r="5555" spans="8:8" x14ac:dyDescent="0.25">
      <c r="H5555"/>
    </row>
    <row r="5556" spans="8:8" x14ac:dyDescent="0.25">
      <c r="H5556"/>
    </row>
    <row r="5557" spans="8:8" x14ac:dyDescent="0.25">
      <c r="H5557"/>
    </row>
    <row r="5558" spans="8:8" x14ac:dyDescent="0.25">
      <c r="H5558"/>
    </row>
    <row r="5559" spans="8:8" x14ac:dyDescent="0.25">
      <c r="H5559"/>
    </row>
    <row r="5560" spans="8:8" x14ac:dyDescent="0.25">
      <c r="H5560"/>
    </row>
    <row r="5561" spans="8:8" x14ac:dyDescent="0.25">
      <c r="H5561"/>
    </row>
    <row r="5562" spans="8:8" x14ac:dyDescent="0.25">
      <c r="H5562"/>
    </row>
    <row r="5563" spans="8:8" x14ac:dyDescent="0.25">
      <c r="H5563"/>
    </row>
    <row r="5564" spans="8:8" x14ac:dyDescent="0.25">
      <c r="H5564"/>
    </row>
    <row r="5565" spans="8:8" x14ac:dyDescent="0.25">
      <c r="H5565"/>
    </row>
    <row r="5566" spans="8:8" x14ac:dyDescent="0.25">
      <c r="H5566"/>
    </row>
    <row r="5567" spans="8:8" x14ac:dyDescent="0.25">
      <c r="H5567"/>
    </row>
    <row r="5568" spans="8:8" x14ac:dyDescent="0.25">
      <c r="H5568"/>
    </row>
    <row r="5569" spans="8:8" x14ac:dyDescent="0.25">
      <c r="H5569"/>
    </row>
    <row r="5570" spans="8:8" x14ac:dyDescent="0.25">
      <c r="H5570"/>
    </row>
    <row r="5571" spans="8:8" x14ac:dyDescent="0.25">
      <c r="H5571"/>
    </row>
    <row r="5572" spans="8:8" x14ac:dyDescent="0.25">
      <c r="H5572"/>
    </row>
    <row r="5573" spans="8:8" x14ac:dyDescent="0.25">
      <c r="H5573"/>
    </row>
    <row r="5574" spans="8:8" x14ac:dyDescent="0.25">
      <c r="H5574"/>
    </row>
    <row r="5575" spans="8:8" x14ac:dyDescent="0.25">
      <c r="H5575"/>
    </row>
    <row r="5576" spans="8:8" x14ac:dyDescent="0.25">
      <c r="H5576"/>
    </row>
    <row r="5577" spans="8:8" x14ac:dyDescent="0.25">
      <c r="H5577"/>
    </row>
    <row r="5578" spans="8:8" x14ac:dyDescent="0.25">
      <c r="H5578"/>
    </row>
    <row r="5579" spans="8:8" x14ac:dyDescent="0.25">
      <c r="H5579"/>
    </row>
    <row r="5580" spans="8:8" x14ac:dyDescent="0.25">
      <c r="H5580"/>
    </row>
    <row r="5581" spans="8:8" x14ac:dyDescent="0.25">
      <c r="H5581"/>
    </row>
    <row r="5582" spans="8:8" x14ac:dyDescent="0.25">
      <c r="H5582"/>
    </row>
    <row r="5583" spans="8:8" x14ac:dyDescent="0.25">
      <c r="H5583"/>
    </row>
    <row r="5584" spans="8:8" x14ac:dyDescent="0.25">
      <c r="H5584"/>
    </row>
    <row r="5585" spans="8:8" x14ac:dyDescent="0.25">
      <c r="H5585"/>
    </row>
    <row r="5586" spans="8:8" x14ac:dyDescent="0.25">
      <c r="H5586"/>
    </row>
    <row r="5587" spans="8:8" x14ac:dyDescent="0.25">
      <c r="H5587"/>
    </row>
    <row r="5588" spans="8:8" x14ac:dyDescent="0.25">
      <c r="H5588"/>
    </row>
    <row r="5589" spans="8:8" x14ac:dyDescent="0.25">
      <c r="H5589"/>
    </row>
    <row r="5590" spans="8:8" x14ac:dyDescent="0.25">
      <c r="H5590"/>
    </row>
    <row r="5591" spans="8:8" x14ac:dyDescent="0.25">
      <c r="H5591"/>
    </row>
    <row r="5592" spans="8:8" x14ac:dyDescent="0.25">
      <c r="H5592"/>
    </row>
    <row r="5593" spans="8:8" x14ac:dyDescent="0.25">
      <c r="H5593"/>
    </row>
    <row r="5594" spans="8:8" x14ac:dyDescent="0.25">
      <c r="H5594"/>
    </row>
    <row r="5595" spans="8:8" x14ac:dyDescent="0.25">
      <c r="H5595"/>
    </row>
    <row r="5596" spans="8:8" x14ac:dyDescent="0.25">
      <c r="H5596"/>
    </row>
    <row r="5597" spans="8:8" x14ac:dyDescent="0.25">
      <c r="H5597"/>
    </row>
    <row r="5598" spans="8:8" x14ac:dyDescent="0.25">
      <c r="H5598"/>
    </row>
    <row r="5599" spans="8:8" x14ac:dyDescent="0.25">
      <c r="H5599"/>
    </row>
    <row r="5600" spans="8:8" x14ac:dyDescent="0.25">
      <c r="H5600"/>
    </row>
    <row r="5601" spans="8:8" x14ac:dyDescent="0.25">
      <c r="H5601"/>
    </row>
    <row r="5602" spans="8:8" x14ac:dyDescent="0.25">
      <c r="H5602"/>
    </row>
    <row r="5603" spans="8:8" x14ac:dyDescent="0.25">
      <c r="H5603"/>
    </row>
    <row r="5604" spans="8:8" x14ac:dyDescent="0.25">
      <c r="H5604"/>
    </row>
    <row r="5605" spans="8:8" x14ac:dyDescent="0.25">
      <c r="H5605"/>
    </row>
    <row r="5606" spans="8:8" x14ac:dyDescent="0.25">
      <c r="H5606"/>
    </row>
    <row r="5607" spans="8:8" x14ac:dyDescent="0.25">
      <c r="H5607"/>
    </row>
    <row r="5608" spans="8:8" x14ac:dyDescent="0.25">
      <c r="H5608"/>
    </row>
    <row r="5609" spans="8:8" x14ac:dyDescent="0.25">
      <c r="H5609"/>
    </row>
    <row r="5610" spans="8:8" x14ac:dyDescent="0.25">
      <c r="H5610"/>
    </row>
    <row r="5611" spans="8:8" x14ac:dyDescent="0.25">
      <c r="H5611"/>
    </row>
    <row r="5612" spans="8:8" x14ac:dyDescent="0.25">
      <c r="H5612"/>
    </row>
    <row r="5613" spans="8:8" x14ac:dyDescent="0.25">
      <c r="H5613"/>
    </row>
    <row r="5614" spans="8:8" x14ac:dyDescent="0.25">
      <c r="H5614"/>
    </row>
    <row r="5615" spans="8:8" x14ac:dyDescent="0.25">
      <c r="H5615"/>
    </row>
    <row r="5616" spans="8:8" x14ac:dyDescent="0.25">
      <c r="H5616"/>
    </row>
    <row r="5617" spans="8:8" x14ac:dyDescent="0.25">
      <c r="H5617"/>
    </row>
    <row r="5618" spans="8:8" x14ac:dyDescent="0.25">
      <c r="H5618"/>
    </row>
    <row r="5619" spans="8:8" x14ac:dyDescent="0.25">
      <c r="H5619"/>
    </row>
    <row r="5620" spans="8:8" x14ac:dyDescent="0.25">
      <c r="H5620"/>
    </row>
    <row r="5621" spans="8:8" x14ac:dyDescent="0.25">
      <c r="H5621"/>
    </row>
    <row r="5622" spans="8:8" x14ac:dyDescent="0.25">
      <c r="H5622"/>
    </row>
    <row r="5623" spans="8:8" x14ac:dyDescent="0.25">
      <c r="H5623"/>
    </row>
    <row r="5624" spans="8:8" x14ac:dyDescent="0.25">
      <c r="H5624"/>
    </row>
    <row r="5625" spans="8:8" x14ac:dyDescent="0.25">
      <c r="H5625"/>
    </row>
    <row r="5626" spans="8:8" x14ac:dyDescent="0.25">
      <c r="H5626"/>
    </row>
    <row r="5627" spans="8:8" x14ac:dyDescent="0.25">
      <c r="H5627"/>
    </row>
    <row r="5628" spans="8:8" x14ac:dyDescent="0.25">
      <c r="H5628"/>
    </row>
    <row r="5629" spans="8:8" x14ac:dyDescent="0.25">
      <c r="H5629"/>
    </row>
    <row r="5630" spans="8:8" x14ac:dyDescent="0.25">
      <c r="H5630"/>
    </row>
    <row r="5631" spans="8:8" x14ac:dyDescent="0.25">
      <c r="H5631"/>
    </row>
    <row r="5632" spans="8:8" x14ac:dyDescent="0.25">
      <c r="H5632"/>
    </row>
    <row r="5633" spans="8:8" x14ac:dyDescent="0.25">
      <c r="H5633"/>
    </row>
    <row r="5634" spans="8:8" x14ac:dyDescent="0.25">
      <c r="H5634"/>
    </row>
    <row r="5635" spans="8:8" x14ac:dyDescent="0.25">
      <c r="H5635"/>
    </row>
    <row r="5636" spans="8:8" x14ac:dyDescent="0.25">
      <c r="H5636"/>
    </row>
    <row r="5637" spans="8:8" x14ac:dyDescent="0.25">
      <c r="H5637"/>
    </row>
    <row r="5638" spans="8:8" x14ac:dyDescent="0.25">
      <c r="H5638"/>
    </row>
    <row r="5639" spans="8:8" x14ac:dyDescent="0.25">
      <c r="H5639"/>
    </row>
    <row r="5640" spans="8:8" x14ac:dyDescent="0.25">
      <c r="H5640"/>
    </row>
    <row r="5641" spans="8:8" x14ac:dyDescent="0.25">
      <c r="H5641"/>
    </row>
    <row r="5642" spans="8:8" x14ac:dyDescent="0.25">
      <c r="H5642"/>
    </row>
    <row r="5643" spans="8:8" x14ac:dyDescent="0.25">
      <c r="H5643"/>
    </row>
    <row r="5644" spans="8:8" x14ac:dyDescent="0.25">
      <c r="H5644"/>
    </row>
    <row r="5645" spans="8:8" x14ac:dyDescent="0.25">
      <c r="H5645"/>
    </row>
    <row r="5646" spans="8:8" x14ac:dyDescent="0.25">
      <c r="H5646"/>
    </row>
    <row r="5647" spans="8:8" x14ac:dyDescent="0.25">
      <c r="H5647"/>
    </row>
    <row r="5648" spans="8:8" x14ac:dyDescent="0.25">
      <c r="H5648"/>
    </row>
    <row r="5649" spans="8:8" x14ac:dyDescent="0.25">
      <c r="H5649"/>
    </row>
    <row r="5650" spans="8:8" x14ac:dyDescent="0.25">
      <c r="H5650"/>
    </row>
    <row r="5651" spans="8:8" x14ac:dyDescent="0.25">
      <c r="H5651"/>
    </row>
    <row r="5652" spans="8:8" x14ac:dyDescent="0.25">
      <c r="H5652"/>
    </row>
    <row r="5653" spans="8:8" x14ac:dyDescent="0.25">
      <c r="H5653"/>
    </row>
    <row r="5654" spans="8:8" x14ac:dyDescent="0.25">
      <c r="H5654"/>
    </row>
    <row r="5655" spans="8:8" x14ac:dyDescent="0.25">
      <c r="H5655"/>
    </row>
    <row r="5656" spans="8:8" x14ac:dyDescent="0.25">
      <c r="H5656"/>
    </row>
    <row r="5657" spans="8:8" x14ac:dyDescent="0.25">
      <c r="H5657"/>
    </row>
    <row r="5658" spans="8:8" x14ac:dyDescent="0.25">
      <c r="H5658"/>
    </row>
    <row r="5659" spans="8:8" x14ac:dyDescent="0.25">
      <c r="H5659"/>
    </row>
    <row r="5660" spans="8:8" x14ac:dyDescent="0.25">
      <c r="H5660"/>
    </row>
    <row r="5661" spans="8:8" x14ac:dyDescent="0.25">
      <c r="H5661"/>
    </row>
    <row r="5662" spans="8:8" x14ac:dyDescent="0.25">
      <c r="H5662"/>
    </row>
    <row r="5663" spans="8:8" x14ac:dyDescent="0.25">
      <c r="H5663"/>
    </row>
    <row r="5664" spans="8:8" x14ac:dyDescent="0.25">
      <c r="H5664"/>
    </row>
    <row r="5665" spans="8:8" x14ac:dyDescent="0.25">
      <c r="H5665"/>
    </row>
    <row r="5666" spans="8:8" x14ac:dyDescent="0.25">
      <c r="H5666"/>
    </row>
    <row r="5667" spans="8:8" x14ac:dyDescent="0.25">
      <c r="H5667"/>
    </row>
    <row r="5668" spans="8:8" x14ac:dyDescent="0.25">
      <c r="H5668"/>
    </row>
    <row r="5669" spans="8:8" x14ac:dyDescent="0.25">
      <c r="H5669"/>
    </row>
    <row r="5670" spans="8:8" x14ac:dyDescent="0.25">
      <c r="H5670"/>
    </row>
    <row r="5671" spans="8:8" x14ac:dyDescent="0.25">
      <c r="H5671"/>
    </row>
    <row r="5672" spans="8:8" x14ac:dyDescent="0.25">
      <c r="H5672"/>
    </row>
    <row r="5673" spans="8:8" x14ac:dyDescent="0.25">
      <c r="H5673"/>
    </row>
    <row r="5674" spans="8:8" x14ac:dyDescent="0.25">
      <c r="H5674"/>
    </row>
    <row r="5675" spans="8:8" x14ac:dyDescent="0.25">
      <c r="H5675"/>
    </row>
    <row r="5676" spans="8:8" x14ac:dyDescent="0.25">
      <c r="H5676"/>
    </row>
    <row r="5677" spans="8:8" x14ac:dyDescent="0.25">
      <c r="H5677"/>
    </row>
    <row r="5678" spans="8:8" x14ac:dyDescent="0.25">
      <c r="H5678"/>
    </row>
    <row r="5679" spans="8:8" x14ac:dyDescent="0.25">
      <c r="H5679"/>
    </row>
    <row r="5680" spans="8:8" x14ac:dyDescent="0.25">
      <c r="H5680"/>
    </row>
    <row r="5681" spans="8:8" x14ac:dyDescent="0.25">
      <c r="H5681"/>
    </row>
    <row r="5682" spans="8:8" x14ac:dyDescent="0.25">
      <c r="H5682"/>
    </row>
    <row r="5683" spans="8:8" x14ac:dyDescent="0.25">
      <c r="H5683"/>
    </row>
    <row r="5684" spans="8:8" x14ac:dyDescent="0.25">
      <c r="H5684"/>
    </row>
    <row r="5685" spans="8:8" x14ac:dyDescent="0.25">
      <c r="H5685"/>
    </row>
    <row r="5686" spans="8:8" x14ac:dyDescent="0.25">
      <c r="H5686"/>
    </row>
    <row r="5687" spans="8:8" x14ac:dyDescent="0.25">
      <c r="H5687"/>
    </row>
    <row r="5688" spans="8:8" x14ac:dyDescent="0.25">
      <c r="H5688"/>
    </row>
    <row r="5689" spans="8:8" x14ac:dyDescent="0.25">
      <c r="H5689"/>
    </row>
    <row r="5690" spans="8:8" x14ac:dyDescent="0.25">
      <c r="H5690"/>
    </row>
    <row r="5691" spans="8:8" x14ac:dyDescent="0.25">
      <c r="H5691"/>
    </row>
    <row r="5692" spans="8:8" x14ac:dyDescent="0.25">
      <c r="H5692"/>
    </row>
    <row r="5693" spans="8:8" x14ac:dyDescent="0.25">
      <c r="H5693"/>
    </row>
    <row r="5694" spans="8:8" x14ac:dyDescent="0.25">
      <c r="H5694"/>
    </row>
    <row r="5695" spans="8:8" x14ac:dyDescent="0.25">
      <c r="H5695"/>
    </row>
    <row r="5696" spans="8:8" x14ac:dyDescent="0.25">
      <c r="H5696"/>
    </row>
    <row r="5697" spans="8:8" x14ac:dyDescent="0.25">
      <c r="H5697"/>
    </row>
    <row r="5698" spans="8:8" x14ac:dyDescent="0.25">
      <c r="H5698"/>
    </row>
    <row r="5699" spans="8:8" x14ac:dyDescent="0.25">
      <c r="H5699"/>
    </row>
    <row r="5700" spans="8:8" x14ac:dyDescent="0.25">
      <c r="H5700"/>
    </row>
    <row r="5701" spans="8:8" x14ac:dyDescent="0.25">
      <c r="H5701"/>
    </row>
    <row r="5702" spans="8:8" x14ac:dyDescent="0.25">
      <c r="H5702"/>
    </row>
    <row r="5703" spans="8:8" x14ac:dyDescent="0.25">
      <c r="H5703"/>
    </row>
    <row r="5704" spans="8:8" x14ac:dyDescent="0.25">
      <c r="H5704"/>
    </row>
    <row r="5705" spans="8:8" x14ac:dyDescent="0.25">
      <c r="H5705"/>
    </row>
    <row r="5706" spans="8:8" x14ac:dyDescent="0.25">
      <c r="H5706"/>
    </row>
    <row r="5707" spans="8:8" x14ac:dyDescent="0.25">
      <c r="H5707"/>
    </row>
    <row r="5708" spans="8:8" x14ac:dyDescent="0.25">
      <c r="H5708"/>
    </row>
    <row r="5709" spans="8:8" x14ac:dyDescent="0.25">
      <c r="H5709"/>
    </row>
    <row r="5710" spans="8:8" x14ac:dyDescent="0.25">
      <c r="H5710"/>
    </row>
    <row r="5711" spans="8:8" x14ac:dyDescent="0.25">
      <c r="H5711"/>
    </row>
    <row r="5712" spans="8:8" x14ac:dyDescent="0.25">
      <c r="H5712"/>
    </row>
    <row r="5713" spans="8:8" x14ac:dyDescent="0.25">
      <c r="H5713"/>
    </row>
    <row r="5714" spans="8:8" x14ac:dyDescent="0.25">
      <c r="H5714"/>
    </row>
    <row r="5715" spans="8:8" x14ac:dyDescent="0.25">
      <c r="H5715"/>
    </row>
    <row r="5716" spans="8:8" x14ac:dyDescent="0.25">
      <c r="H5716"/>
    </row>
    <row r="5717" spans="8:8" x14ac:dyDescent="0.25">
      <c r="H5717"/>
    </row>
    <row r="5718" spans="8:8" x14ac:dyDescent="0.25">
      <c r="H5718"/>
    </row>
    <row r="5719" spans="8:8" x14ac:dyDescent="0.25">
      <c r="H5719"/>
    </row>
    <row r="5720" spans="8:8" x14ac:dyDescent="0.25">
      <c r="H5720"/>
    </row>
    <row r="5721" spans="8:8" x14ac:dyDescent="0.25">
      <c r="H5721"/>
    </row>
    <row r="5722" spans="8:8" x14ac:dyDescent="0.25">
      <c r="H5722"/>
    </row>
    <row r="5723" spans="8:8" x14ac:dyDescent="0.25">
      <c r="H5723"/>
    </row>
    <row r="5724" spans="8:8" x14ac:dyDescent="0.25">
      <c r="H5724"/>
    </row>
    <row r="5725" spans="8:8" x14ac:dyDescent="0.25">
      <c r="H5725"/>
    </row>
    <row r="5726" spans="8:8" x14ac:dyDescent="0.25">
      <c r="H5726"/>
    </row>
    <row r="5727" spans="8:8" x14ac:dyDescent="0.25">
      <c r="H5727"/>
    </row>
    <row r="5728" spans="8:8" x14ac:dyDescent="0.25">
      <c r="H5728"/>
    </row>
    <row r="5729" spans="8:8" x14ac:dyDescent="0.25">
      <c r="H5729"/>
    </row>
    <row r="5730" spans="8:8" x14ac:dyDescent="0.25">
      <c r="H5730"/>
    </row>
    <row r="5731" spans="8:8" x14ac:dyDescent="0.25">
      <c r="H5731"/>
    </row>
    <row r="5732" spans="8:8" x14ac:dyDescent="0.25">
      <c r="H5732"/>
    </row>
    <row r="5733" spans="8:8" x14ac:dyDescent="0.25">
      <c r="H5733"/>
    </row>
    <row r="5734" spans="8:8" x14ac:dyDescent="0.25">
      <c r="H5734"/>
    </row>
    <row r="5735" spans="8:8" x14ac:dyDescent="0.25">
      <c r="H5735"/>
    </row>
    <row r="5736" spans="8:8" x14ac:dyDescent="0.25">
      <c r="H5736"/>
    </row>
    <row r="5737" spans="8:8" x14ac:dyDescent="0.25">
      <c r="H5737"/>
    </row>
    <row r="5738" spans="8:8" x14ac:dyDescent="0.25">
      <c r="H5738"/>
    </row>
    <row r="5739" spans="8:8" x14ac:dyDescent="0.25">
      <c r="H5739"/>
    </row>
    <row r="5740" spans="8:8" x14ac:dyDescent="0.25">
      <c r="H5740"/>
    </row>
    <row r="5741" spans="8:8" x14ac:dyDescent="0.25">
      <c r="H5741"/>
    </row>
    <row r="5742" spans="8:8" x14ac:dyDescent="0.25">
      <c r="H5742"/>
    </row>
    <row r="5743" spans="8:8" x14ac:dyDescent="0.25">
      <c r="H5743"/>
    </row>
    <row r="5744" spans="8:8" x14ac:dyDescent="0.25">
      <c r="H5744"/>
    </row>
    <row r="5745" spans="8:8" x14ac:dyDescent="0.25">
      <c r="H5745"/>
    </row>
    <row r="5746" spans="8:8" x14ac:dyDescent="0.25">
      <c r="H5746"/>
    </row>
    <row r="5747" spans="8:8" x14ac:dyDescent="0.25">
      <c r="H5747"/>
    </row>
    <row r="5748" spans="8:8" x14ac:dyDescent="0.25">
      <c r="H5748"/>
    </row>
    <row r="5749" spans="8:8" x14ac:dyDescent="0.25">
      <c r="H5749"/>
    </row>
    <row r="5750" spans="8:8" x14ac:dyDescent="0.25">
      <c r="H5750"/>
    </row>
    <row r="5751" spans="8:8" x14ac:dyDescent="0.25">
      <c r="H5751"/>
    </row>
    <row r="5752" spans="8:8" x14ac:dyDescent="0.25">
      <c r="H5752"/>
    </row>
    <row r="5753" spans="8:8" x14ac:dyDescent="0.25">
      <c r="H5753"/>
    </row>
    <row r="5754" spans="8:8" x14ac:dyDescent="0.25">
      <c r="H5754"/>
    </row>
    <row r="5755" spans="8:8" x14ac:dyDescent="0.25">
      <c r="H5755"/>
    </row>
    <row r="5756" spans="8:8" x14ac:dyDescent="0.25">
      <c r="H5756"/>
    </row>
    <row r="5757" spans="8:8" x14ac:dyDescent="0.25">
      <c r="H5757"/>
    </row>
    <row r="5758" spans="8:8" x14ac:dyDescent="0.25">
      <c r="H5758"/>
    </row>
    <row r="5759" spans="8:8" x14ac:dyDescent="0.25">
      <c r="H5759"/>
    </row>
    <row r="5760" spans="8:8" x14ac:dyDescent="0.25">
      <c r="H5760"/>
    </row>
    <row r="5761" spans="8:8" x14ac:dyDescent="0.25">
      <c r="H5761"/>
    </row>
    <row r="5762" spans="8:8" x14ac:dyDescent="0.25">
      <c r="H5762"/>
    </row>
    <row r="5763" spans="8:8" x14ac:dyDescent="0.25">
      <c r="H5763"/>
    </row>
    <row r="5764" spans="8:8" x14ac:dyDescent="0.25">
      <c r="H5764"/>
    </row>
    <row r="5765" spans="8:8" x14ac:dyDescent="0.25">
      <c r="H5765"/>
    </row>
    <row r="5766" spans="8:8" x14ac:dyDescent="0.25">
      <c r="H5766"/>
    </row>
    <row r="5767" spans="8:8" x14ac:dyDescent="0.25">
      <c r="H5767"/>
    </row>
    <row r="5768" spans="8:8" x14ac:dyDescent="0.25">
      <c r="H5768"/>
    </row>
    <row r="5769" spans="8:8" x14ac:dyDescent="0.25">
      <c r="H5769"/>
    </row>
    <row r="5770" spans="8:8" x14ac:dyDescent="0.25">
      <c r="H5770"/>
    </row>
    <row r="5771" spans="8:8" x14ac:dyDescent="0.25">
      <c r="H5771"/>
    </row>
    <row r="5772" spans="8:8" x14ac:dyDescent="0.25">
      <c r="H5772"/>
    </row>
    <row r="5773" spans="8:8" x14ac:dyDescent="0.25">
      <c r="H5773"/>
    </row>
    <row r="5774" spans="8:8" x14ac:dyDescent="0.25">
      <c r="H5774"/>
    </row>
    <row r="5775" spans="8:8" x14ac:dyDescent="0.25">
      <c r="H5775"/>
    </row>
    <row r="5776" spans="8:8" x14ac:dyDescent="0.25">
      <c r="H5776"/>
    </row>
    <row r="5777" spans="8:8" x14ac:dyDescent="0.25">
      <c r="H5777"/>
    </row>
    <row r="5778" spans="8:8" x14ac:dyDescent="0.25">
      <c r="H5778"/>
    </row>
    <row r="5779" spans="8:8" x14ac:dyDescent="0.25">
      <c r="H5779"/>
    </row>
    <row r="5780" spans="8:8" x14ac:dyDescent="0.25">
      <c r="H5780"/>
    </row>
    <row r="5781" spans="8:8" x14ac:dyDescent="0.25">
      <c r="H5781"/>
    </row>
    <row r="5782" spans="8:8" x14ac:dyDescent="0.25">
      <c r="H5782"/>
    </row>
    <row r="5783" spans="8:8" x14ac:dyDescent="0.25">
      <c r="H5783"/>
    </row>
    <row r="5784" spans="8:8" x14ac:dyDescent="0.25">
      <c r="H5784"/>
    </row>
    <row r="5785" spans="8:8" x14ac:dyDescent="0.25">
      <c r="H5785"/>
    </row>
    <row r="5786" spans="8:8" x14ac:dyDescent="0.25">
      <c r="H5786"/>
    </row>
    <row r="5787" spans="8:8" x14ac:dyDescent="0.25">
      <c r="H5787"/>
    </row>
    <row r="5788" spans="8:8" x14ac:dyDescent="0.25">
      <c r="H5788"/>
    </row>
    <row r="5789" spans="8:8" x14ac:dyDescent="0.25">
      <c r="H5789"/>
    </row>
    <row r="5790" spans="8:8" x14ac:dyDescent="0.25">
      <c r="H5790"/>
    </row>
    <row r="5791" spans="8:8" x14ac:dyDescent="0.25">
      <c r="H5791"/>
    </row>
    <row r="5792" spans="8:8" x14ac:dyDescent="0.25">
      <c r="H5792"/>
    </row>
    <row r="5793" spans="8:8" x14ac:dyDescent="0.25">
      <c r="H5793"/>
    </row>
    <row r="5794" spans="8:8" x14ac:dyDescent="0.25">
      <c r="H5794"/>
    </row>
    <row r="5795" spans="8:8" x14ac:dyDescent="0.25">
      <c r="H5795"/>
    </row>
    <row r="5796" spans="8:8" x14ac:dyDescent="0.25">
      <c r="H5796"/>
    </row>
    <row r="5797" spans="8:8" x14ac:dyDescent="0.25">
      <c r="H5797"/>
    </row>
    <row r="5798" spans="8:8" x14ac:dyDescent="0.25">
      <c r="H5798"/>
    </row>
    <row r="5799" spans="8:8" x14ac:dyDescent="0.25">
      <c r="H5799"/>
    </row>
    <row r="5800" spans="8:8" x14ac:dyDescent="0.25">
      <c r="H5800"/>
    </row>
    <row r="5801" spans="8:8" x14ac:dyDescent="0.25">
      <c r="H5801"/>
    </row>
    <row r="5802" spans="8:8" x14ac:dyDescent="0.25">
      <c r="H5802"/>
    </row>
    <row r="5803" spans="8:8" x14ac:dyDescent="0.25">
      <c r="H5803"/>
    </row>
    <row r="5804" spans="8:8" x14ac:dyDescent="0.25">
      <c r="H5804"/>
    </row>
    <row r="5805" spans="8:8" x14ac:dyDescent="0.25">
      <c r="H5805"/>
    </row>
    <row r="5806" spans="8:8" x14ac:dyDescent="0.25">
      <c r="H5806"/>
    </row>
    <row r="5807" spans="8:8" x14ac:dyDescent="0.25">
      <c r="H5807"/>
    </row>
    <row r="5808" spans="8:8" x14ac:dyDescent="0.25">
      <c r="H5808"/>
    </row>
    <row r="5809" spans="8:8" x14ac:dyDescent="0.25">
      <c r="H5809"/>
    </row>
    <row r="5810" spans="8:8" x14ac:dyDescent="0.25">
      <c r="H5810"/>
    </row>
    <row r="5811" spans="8:8" x14ac:dyDescent="0.25">
      <c r="H5811"/>
    </row>
    <row r="5812" spans="8:8" x14ac:dyDescent="0.25">
      <c r="H5812"/>
    </row>
    <row r="5813" spans="8:8" x14ac:dyDescent="0.25">
      <c r="H5813"/>
    </row>
    <row r="5814" spans="8:8" x14ac:dyDescent="0.25">
      <c r="H5814"/>
    </row>
    <row r="5815" spans="8:8" x14ac:dyDescent="0.25">
      <c r="H5815"/>
    </row>
    <row r="5816" spans="8:8" x14ac:dyDescent="0.25">
      <c r="H5816"/>
    </row>
    <row r="5817" spans="8:8" x14ac:dyDescent="0.25">
      <c r="H5817"/>
    </row>
    <row r="5818" spans="8:8" x14ac:dyDescent="0.25">
      <c r="H5818"/>
    </row>
    <row r="5819" spans="8:8" x14ac:dyDescent="0.25">
      <c r="H5819"/>
    </row>
    <row r="5820" spans="8:8" x14ac:dyDescent="0.25">
      <c r="H5820"/>
    </row>
    <row r="5821" spans="8:8" x14ac:dyDescent="0.25">
      <c r="H5821"/>
    </row>
    <row r="5822" spans="8:8" x14ac:dyDescent="0.25">
      <c r="H5822"/>
    </row>
    <row r="5823" spans="8:8" x14ac:dyDescent="0.25">
      <c r="H5823"/>
    </row>
    <row r="5824" spans="8:8" x14ac:dyDescent="0.25">
      <c r="H5824"/>
    </row>
    <row r="5825" spans="8:8" x14ac:dyDescent="0.25">
      <c r="H5825"/>
    </row>
    <row r="5826" spans="8:8" x14ac:dyDescent="0.25">
      <c r="H5826"/>
    </row>
    <row r="5827" spans="8:8" x14ac:dyDescent="0.25">
      <c r="H5827"/>
    </row>
    <row r="5828" spans="8:8" x14ac:dyDescent="0.25">
      <c r="H5828"/>
    </row>
    <row r="5829" spans="8:8" x14ac:dyDescent="0.25">
      <c r="H5829"/>
    </row>
    <row r="5830" spans="8:8" x14ac:dyDescent="0.25">
      <c r="H5830"/>
    </row>
    <row r="5831" spans="8:8" x14ac:dyDescent="0.25">
      <c r="H5831"/>
    </row>
    <row r="5832" spans="8:8" x14ac:dyDescent="0.25">
      <c r="H5832"/>
    </row>
    <row r="5833" spans="8:8" x14ac:dyDescent="0.25">
      <c r="H5833"/>
    </row>
    <row r="5834" spans="8:8" x14ac:dyDescent="0.25">
      <c r="H5834"/>
    </row>
    <row r="5835" spans="8:8" x14ac:dyDescent="0.25">
      <c r="H5835"/>
    </row>
    <row r="5836" spans="8:8" x14ac:dyDescent="0.25">
      <c r="H5836"/>
    </row>
    <row r="5837" spans="8:8" x14ac:dyDescent="0.25">
      <c r="H5837"/>
    </row>
    <row r="5838" spans="8:8" x14ac:dyDescent="0.25">
      <c r="H5838"/>
    </row>
    <row r="5839" spans="8:8" x14ac:dyDescent="0.25">
      <c r="H5839"/>
    </row>
    <row r="5840" spans="8:8" x14ac:dyDescent="0.25">
      <c r="H5840"/>
    </row>
    <row r="5841" spans="8:8" x14ac:dyDescent="0.25">
      <c r="H5841"/>
    </row>
    <row r="5842" spans="8:8" x14ac:dyDescent="0.25">
      <c r="H5842"/>
    </row>
    <row r="5843" spans="8:8" x14ac:dyDescent="0.25">
      <c r="H5843"/>
    </row>
    <row r="5844" spans="8:8" x14ac:dyDescent="0.25">
      <c r="H5844"/>
    </row>
    <row r="5845" spans="8:8" x14ac:dyDescent="0.25">
      <c r="H5845"/>
    </row>
    <row r="5846" spans="8:8" x14ac:dyDescent="0.25">
      <c r="H5846"/>
    </row>
    <row r="5847" spans="8:8" x14ac:dyDescent="0.25">
      <c r="H5847"/>
    </row>
    <row r="5848" spans="8:8" x14ac:dyDescent="0.25">
      <c r="H5848"/>
    </row>
    <row r="5849" spans="8:8" x14ac:dyDescent="0.25">
      <c r="H5849"/>
    </row>
    <row r="5850" spans="8:8" x14ac:dyDescent="0.25">
      <c r="H5850"/>
    </row>
    <row r="5851" spans="8:8" x14ac:dyDescent="0.25">
      <c r="H5851"/>
    </row>
    <row r="5852" spans="8:8" x14ac:dyDescent="0.25">
      <c r="H5852"/>
    </row>
    <row r="5853" spans="8:8" x14ac:dyDescent="0.25">
      <c r="H5853"/>
    </row>
    <row r="5854" spans="8:8" x14ac:dyDescent="0.25">
      <c r="H5854"/>
    </row>
    <row r="5855" spans="8:8" x14ac:dyDescent="0.25">
      <c r="H5855"/>
    </row>
    <row r="5856" spans="8:8" x14ac:dyDescent="0.25">
      <c r="H5856"/>
    </row>
    <row r="5857" spans="8:8" x14ac:dyDescent="0.25">
      <c r="H5857"/>
    </row>
    <row r="5858" spans="8:8" x14ac:dyDescent="0.25">
      <c r="H5858"/>
    </row>
    <row r="5859" spans="8:8" x14ac:dyDescent="0.25">
      <c r="H5859"/>
    </row>
    <row r="5860" spans="8:8" x14ac:dyDescent="0.25">
      <c r="H5860"/>
    </row>
    <row r="5861" spans="8:8" x14ac:dyDescent="0.25">
      <c r="H5861"/>
    </row>
    <row r="5862" spans="8:8" x14ac:dyDescent="0.25">
      <c r="H5862"/>
    </row>
    <row r="5863" spans="8:8" x14ac:dyDescent="0.25">
      <c r="H5863"/>
    </row>
    <row r="5864" spans="8:8" x14ac:dyDescent="0.25">
      <c r="H5864"/>
    </row>
    <row r="5865" spans="8:8" x14ac:dyDescent="0.25">
      <c r="H5865"/>
    </row>
    <row r="5866" spans="8:8" x14ac:dyDescent="0.25">
      <c r="H5866"/>
    </row>
    <row r="5867" spans="8:8" x14ac:dyDescent="0.25">
      <c r="H5867"/>
    </row>
    <row r="5868" spans="8:8" x14ac:dyDescent="0.25">
      <c r="H5868"/>
    </row>
    <row r="5869" spans="8:8" x14ac:dyDescent="0.25">
      <c r="H5869"/>
    </row>
    <row r="5870" spans="8:8" x14ac:dyDescent="0.25">
      <c r="H5870"/>
    </row>
    <row r="5871" spans="8:8" x14ac:dyDescent="0.25">
      <c r="H5871"/>
    </row>
    <row r="5872" spans="8:8" x14ac:dyDescent="0.25">
      <c r="H5872"/>
    </row>
    <row r="5873" spans="8:8" x14ac:dyDescent="0.25">
      <c r="H5873"/>
    </row>
    <row r="5874" spans="8:8" x14ac:dyDescent="0.25">
      <c r="H5874"/>
    </row>
    <row r="5875" spans="8:8" x14ac:dyDescent="0.25">
      <c r="H5875"/>
    </row>
    <row r="5876" spans="8:8" x14ac:dyDescent="0.25">
      <c r="H5876"/>
    </row>
    <row r="5877" spans="8:8" x14ac:dyDescent="0.25">
      <c r="H5877"/>
    </row>
    <row r="5878" spans="8:8" x14ac:dyDescent="0.25">
      <c r="H5878"/>
    </row>
    <row r="5879" spans="8:8" x14ac:dyDescent="0.25">
      <c r="H5879"/>
    </row>
    <row r="5880" spans="8:8" x14ac:dyDescent="0.25">
      <c r="H5880"/>
    </row>
    <row r="5881" spans="8:8" x14ac:dyDescent="0.25">
      <c r="H5881"/>
    </row>
    <row r="5882" spans="8:8" x14ac:dyDescent="0.25">
      <c r="H5882"/>
    </row>
    <row r="5883" spans="8:8" x14ac:dyDescent="0.25">
      <c r="H5883"/>
    </row>
    <row r="5884" spans="8:8" x14ac:dyDescent="0.25">
      <c r="H5884"/>
    </row>
    <row r="5885" spans="8:8" x14ac:dyDescent="0.25">
      <c r="H5885"/>
    </row>
    <row r="5886" spans="8:8" x14ac:dyDescent="0.25">
      <c r="H5886"/>
    </row>
    <row r="5887" spans="8:8" x14ac:dyDescent="0.25">
      <c r="H5887"/>
    </row>
    <row r="5888" spans="8:8" x14ac:dyDescent="0.25">
      <c r="H5888"/>
    </row>
    <row r="5889" spans="8:8" x14ac:dyDescent="0.25">
      <c r="H5889"/>
    </row>
    <row r="5890" spans="8:8" x14ac:dyDescent="0.25">
      <c r="H5890"/>
    </row>
    <row r="5891" spans="8:8" x14ac:dyDescent="0.25">
      <c r="H5891"/>
    </row>
    <row r="5892" spans="8:8" x14ac:dyDescent="0.25">
      <c r="H5892"/>
    </row>
    <row r="5893" spans="8:8" x14ac:dyDescent="0.25">
      <c r="H5893"/>
    </row>
    <row r="5894" spans="8:8" x14ac:dyDescent="0.25">
      <c r="H5894"/>
    </row>
    <row r="5895" spans="8:8" x14ac:dyDescent="0.25">
      <c r="H5895"/>
    </row>
    <row r="5896" spans="8:8" x14ac:dyDescent="0.25">
      <c r="H5896"/>
    </row>
    <row r="5897" spans="8:8" x14ac:dyDescent="0.25">
      <c r="H5897"/>
    </row>
    <row r="5898" spans="8:8" x14ac:dyDescent="0.25">
      <c r="H5898"/>
    </row>
    <row r="5899" spans="8:8" x14ac:dyDescent="0.25">
      <c r="H5899"/>
    </row>
    <row r="5900" spans="8:8" x14ac:dyDescent="0.25">
      <c r="H5900"/>
    </row>
    <row r="5901" spans="8:8" x14ac:dyDescent="0.25">
      <c r="H5901"/>
    </row>
    <row r="5902" spans="8:8" x14ac:dyDescent="0.25">
      <c r="H5902"/>
    </row>
    <row r="5903" spans="8:8" x14ac:dyDescent="0.25">
      <c r="H5903"/>
    </row>
    <row r="5904" spans="8:8" x14ac:dyDescent="0.25">
      <c r="H5904"/>
    </row>
    <row r="5905" spans="8:8" x14ac:dyDescent="0.25">
      <c r="H5905"/>
    </row>
    <row r="5906" spans="8:8" x14ac:dyDescent="0.25">
      <c r="H5906"/>
    </row>
    <row r="5907" spans="8:8" x14ac:dyDescent="0.25">
      <c r="H5907"/>
    </row>
    <row r="5908" spans="8:8" x14ac:dyDescent="0.25">
      <c r="H5908"/>
    </row>
    <row r="5909" spans="8:8" x14ac:dyDescent="0.25">
      <c r="H5909"/>
    </row>
    <row r="5910" spans="8:8" x14ac:dyDescent="0.25">
      <c r="H5910"/>
    </row>
    <row r="5911" spans="8:8" x14ac:dyDescent="0.25">
      <c r="H5911"/>
    </row>
    <row r="5912" spans="8:8" x14ac:dyDescent="0.25">
      <c r="H5912"/>
    </row>
    <row r="5913" spans="8:8" x14ac:dyDescent="0.25">
      <c r="H5913"/>
    </row>
    <row r="5914" spans="8:8" x14ac:dyDescent="0.25">
      <c r="H5914"/>
    </row>
    <row r="5915" spans="8:8" x14ac:dyDescent="0.25">
      <c r="H5915"/>
    </row>
    <row r="5916" spans="8:8" x14ac:dyDescent="0.25">
      <c r="H5916"/>
    </row>
    <row r="5917" spans="8:8" x14ac:dyDescent="0.25">
      <c r="H5917"/>
    </row>
    <row r="5918" spans="8:8" x14ac:dyDescent="0.25">
      <c r="H5918"/>
    </row>
    <row r="5919" spans="8:8" x14ac:dyDescent="0.25">
      <c r="H5919"/>
    </row>
    <row r="5920" spans="8:8" x14ac:dyDescent="0.25">
      <c r="H5920"/>
    </row>
    <row r="5921" spans="8:8" x14ac:dyDescent="0.25">
      <c r="H5921"/>
    </row>
    <row r="5922" spans="8:8" x14ac:dyDescent="0.25">
      <c r="H5922"/>
    </row>
    <row r="5923" spans="8:8" x14ac:dyDescent="0.25">
      <c r="H5923"/>
    </row>
    <row r="5924" spans="8:8" x14ac:dyDescent="0.25">
      <c r="H5924"/>
    </row>
    <row r="5925" spans="8:8" x14ac:dyDescent="0.25">
      <c r="H5925"/>
    </row>
    <row r="5926" spans="8:8" x14ac:dyDescent="0.25">
      <c r="H5926"/>
    </row>
    <row r="5927" spans="8:8" x14ac:dyDescent="0.25">
      <c r="H5927"/>
    </row>
    <row r="5928" spans="8:8" x14ac:dyDescent="0.25">
      <c r="H5928"/>
    </row>
    <row r="5929" spans="8:8" x14ac:dyDescent="0.25">
      <c r="H5929"/>
    </row>
    <row r="5930" spans="8:8" x14ac:dyDescent="0.25">
      <c r="H5930"/>
    </row>
    <row r="5931" spans="8:8" x14ac:dyDescent="0.25">
      <c r="H5931"/>
    </row>
    <row r="5932" spans="8:8" x14ac:dyDescent="0.25">
      <c r="H5932"/>
    </row>
    <row r="5933" spans="8:8" x14ac:dyDescent="0.25">
      <c r="H5933"/>
    </row>
    <row r="5934" spans="8:8" x14ac:dyDescent="0.25">
      <c r="H5934"/>
    </row>
    <row r="5935" spans="8:8" x14ac:dyDescent="0.25">
      <c r="H5935"/>
    </row>
    <row r="5936" spans="8:8" x14ac:dyDescent="0.25">
      <c r="H5936"/>
    </row>
    <row r="5937" spans="8:8" x14ac:dyDescent="0.25">
      <c r="H5937"/>
    </row>
    <row r="5938" spans="8:8" x14ac:dyDescent="0.25">
      <c r="H5938"/>
    </row>
    <row r="5939" spans="8:8" x14ac:dyDescent="0.25">
      <c r="H5939"/>
    </row>
    <row r="5940" spans="8:8" x14ac:dyDescent="0.25">
      <c r="H5940"/>
    </row>
    <row r="5941" spans="8:8" x14ac:dyDescent="0.25">
      <c r="H5941"/>
    </row>
    <row r="5942" spans="8:8" x14ac:dyDescent="0.25">
      <c r="H5942"/>
    </row>
    <row r="5943" spans="8:8" x14ac:dyDescent="0.25">
      <c r="H5943"/>
    </row>
    <row r="5944" spans="8:8" x14ac:dyDescent="0.25">
      <c r="H5944"/>
    </row>
    <row r="5945" spans="8:8" x14ac:dyDescent="0.25">
      <c r="H5945"/>
    </row>
    <row r="5946" spans="8:8" x14ac:dyDescent="0.25">
      <c r="H5946"/>
    </row>
    <row r="5947" spans="8:8" x14ac:dyDescent="0.25">
      <c r="H5947"/>
    </row>
    <row r="5948" spans="8:8" x14ac:dyDescent="0.25">
      <c r="H5948"/>
    </row>
    <row r="5949" spans="8:8" x14ac:dyDescent="0.25">
      <c r="H5949"/>
    </row>
    <row r="5950" spans="8:8" x14ac:dyDescent="0.25">
      <c r="H5950"/>
    </row>
    <row r="5951" spans="8:8" x14ac:dyDescent="0.25">
      <c r="H5951"/>
    </row>
    <row r="5952" spans="8:8" x14ac:dyDescent="0.25">
      <c r="H5952"/>
    </row>
    <row r="5953" spans="8:8" x14ac:dyDescent="0.25">
      <c r="H5953"/>
    </row>
    <row r="5954" spans="8:8" x14ac:dyDescent="0.25">
      <c r="H5954"/>
    </row>
    <row r="5955" spans="8:8" x14ac:dyDescent="0.25">
      <c r="H5955"/>
    </row>
    <row r="5956" spans="8:8" x14ac:dyDescent="0.25">
      <c r="H5956"/>
    </row>
    <row r="5957" spans="8:8" x14ac:dyDescent="0.25">
      <c r="H5957"/>
    </row>
    <row r="5958" spans="8:8" x14ac:dyDescent="0.25">
      <c r="H5958"/>
    </row>
    <row r="5959" spans="8:8" x14ac:dyDescent="0.25">
      <c r="H5959"/>
    </row>
    <row r="5960" spans="8:8" x14ac:dyDescent="0.25">
      <c r="H5960"/>
    </row>
    <row r="5961" spans="8:8" x14ac:dyDescent="0.25">
      <c r="H5961"/>
    </row>
    <row r="5962" spans="8:8" x14ac:dyDescent="0.25">
      <c r="H5962"/>
    </row>
    <row r="5963" spans="8:8" x14ac:dyDescent="0.25">
      <c r="H5963"/>
    </row>
    <row r="5964" spans="8:8" x14ac:dyDescent="0.25">
      <c r="H5964"/>
    </row>
    <row r="5965" spans="8:8" x14ac:dyDescent="0.25">
      <c r="H5965"/>
    </row>
    <row r="5966" spans="8:8" x14ac:dyDescent="0.25">
      <c r="H5966"/>
    </row>
    <row r="5967" spans="8:8" x14ac:dyDescent="0.25">
      <c r="H5967"/>
    </row>
    <row r="5968" spans="8:8" x14ac:dyDescent="0.25">
      <c r="H5968"/>
    </row>
    <row r="5969" spans="8:8" x14ac:dyDescent="0.25">
      <c r="H5969"/>
    </row>
    <row r="5970" spans="8:8" x14ac:dyDescent="0.25">
      <c r="H5970"/>
    </row>
    <row r="5971" spans="8:8" x14ac:dyDescent="0.25">
      <c r="H5971"/>
    </row>
    <row r="5972" spans="8:8" x14ac:dyDescent="0.25">
      <c r="H5972"/>
    </row>
    <row r="5973" spans="8:8" x14ac:dyDescent="0.25">
      <c r="H5973"/>
    </row>
    <row r="5974" spans="8:8" x14ac:dyDescent="0.25">
      <c r="H5974"/>
    </row>
    <row r="5975" spans="8:8" x14ac:dyDescent="0.25">
      <c r="H5975"/>
    </row>
    <row r="5976" spans="8:8" x14ac:dyDescent="0.25">
      <c r="H5976"/>
    </row>
    <row r="5977" spans="8:8" x14ac:dyDescent="0.25">
      <c r="H5977"/>
    </row>
    <row r="5978" spans="8:8" x14ac:dyDescent="0.25">
      <c r="H5978"/>
    </row>
    <row r="5979" spans="8:8" x14ac:dyDescent="0.25">
      <c r="H5979"/>
    </row>
    <row r="5980" spans="8:8" x14ac:dyDescent="0.25">
      <c r="H5980"/>
    </row>
    <row r="5981" spans="8:8" x14ac:dyDescent="0.25">
      <c r="H5981"/>
    </row>
    <row r="5982" spans="8:8" x14ac:dyDescent="0.25">
      <c r="H5982"/>
    </row>
    <row r="5983" spans="8:8" x14ac:dyDescent="0.25">
      <c r="H5983"/>
    </row>
    <row r="5984" spans="8:8" x14ac:dyDescent="0.25">
      <c r="H5984"/>
    </row>
    <row r="5985" spans="8:8" x14ac:dyDescent="0.25">
      <c r="H5985"/>
    </row>
    <row r="5986" spans="8:8" x14ac:dyDescent="0.25">
      <c r="H5986"/>
    </row>
    <row r="5987" spans="8:8" x14ac:dyDescent="0.25">
      <c r="H5987"/>
    </row>
    <row r="5988" spans="8:8" x14ac:dyDescent="0.25">
      <c r="H5988"/>
    </row>
    <row r="5989" spans="8:8" x14ac:dyDescent="0.25">
      <c r="H5989"/>
    </row>
    <row r="5990" spans="8:8" x14ac:dyDescent="0.25">
      <c r="H5990"/>
    </row>
    <row r="5991" spans="8:8" x14ac:dyDescent="0.25">
      <c r="H5991"/>
    </row>
    <row r="5992" spans="8:8" x14ac:dyDescent="0.25">
      <c r="H5992"/>
    </row>
    <row r="5993" spans="8:8" x14ac:dyDescent="0.25">
      <c r="H5993"/>
    </row>
    <row r="5994" spans="8:8" x14ac:dyDescent="0.25">
      <c r="H5994"/>
    </row>
    <row r="5995" spans="8:8" x14ac:dyDescent="0.25">
      <c r="H5995"/>
    </row>
    <row r="5996" spans="8:8" x14ac:dyDescent="0.25">
      <c r="H5996"/>
    </row>
    <row r="5997" spans="8:8" x14ac:dyDescent="0.25">
      <c r="H5997"/>
    </row>
    <row r="5998" spans="8:8" x14ac:dyDescent="0.25">
      <c r="H5998"/>
    </row>
    <row r="5999" spans="8:8" x14ac:dyDescent="0.25">
      <c r="H5999"/>
    </row>
    <row r="6000" spans="8:8" x14ac:dyDescent="0.25">
      <c r="H6000"/>
    </row>
    <row r="6001" spans="8:8" x14ac:dyDescent="0.25">
      <c r="H6001"/>
    </row>
    <row r="6002" spans="8:8" x14ac:dyDescent="0.25">
      <c r="H6002"/>
    </row>
    <row r="6003" spans="8:8" x14ac:dyDescent="0.25">
      <c r="H6003"/>
    </row>
    <row r="6004" spans="8:8" x14ac:dyDescent="0.25">
      <c r="H6004"/>
    </row>
    <row r="6005" spans="8:8" x14ac:dyDescent="0.25">
      <c r="H6005"/>
    </row>
    <row r="6006" spans="8:8" x14ac:dyDescent="0.25">
      <c r="H6006"/>
    </row>
    <row r="6007" spans="8:8" x14ac:dyDescent="0.25">
      <c r="H6007"/>
    </row>
    <row r="6008" spans="8:8" x14ac:dyDescent="0.25">
      <c r="H6008"/>
    </row>
    <row r="6009" spans="8:8" x14ac:dyDescent="0.25">
      <c r="H6009"/>
    </row>
    <row r="6010" spans="8:8" x14ac:dyDescent="0.25">
      <c r="H6010"/>
    </row>
    <row r="6011" spans="8:8" x14ac:dyDescent="0.25">
      <c r="H6011"/>
    </row>
    <row r="6012" spans="8:8" x14ac:dyDescent="0.25">
      <c r="H6012"/>
    </row>
    <row r="6013" spans="8:8" x14ac:dyDescent="0.25">
      <c r="H6013"/>
    </row>
    <row r="6014" spans="8:8" x14ac:dyDescent="0.25">
      <c r="H6014"/>
    </row>
    <row r="6015" spans="8:8" x14ac:dyDescent="0.25">
      <c r="H6015"/>
    </row>
    <row r="6016" spans="8:8" x14ac:dyDescent="0.25">
      <c r="H6016"/>
    </row>
    <row r="6017" spans="8:8" x14ac:dyDescent="0.25">
      <c r="H6017"/>
    </row>
    <row r="6018" spans="8:8" x14ac:dyDescent="0.25">
      <c r="H6018"/>
    </row>
    <row r="6019" spans="8:8" x14ac:dyDescent="0.25">
      <c r="H6019"/>
    </row>
    <row r="6020" spans="8:8" x14ac:dyDescent="0.25">
      <c r="H6020"/>
    </row>
    <row r="6021" spans="8:8" x14ac:dyDescent="0.25">
      <c r="H6021"/>
    </row>
    <row r="6022" spans="8:8" x14ac:dyDescent="0.25">
      <c r="H6022"/>
    </row>
    <row r="6023" spans="8:8" x14ac:dyDescent="0.25">
      <c r="H6023"/>
    </row>
    <row r="6024" spans="8:8" x14ac:dyDescent="0.25">
      <c r="H6024"/>
    </row>
    <row r="6025" spans="8:8" x14ac:dyDescent="0.25">
      <c r="H6025"/>
    </row>
    <row r="6026" spans="8:8" x14ac:dyDescent="0.25">
      <c r="H6026"/>
    </row>
    <row r="6027" spans="8:8" x14ac:dyDescent="0.25">
      <c r="H6027"/>
    </row>
    <row r="6028" spans="8:8" x14ac:dyDescent="0.25">
      <c r="H6028"/>
    </row>
    <row r="6029" spans="8:8" x14ac:dyDescent="0.25">
      <c r="H6029"/>
    </row>
    <row r="6030" spans="8:8" x14ac:dyDescent="0.25">
      <c r="H6030"/>
    </row>
    <row r="6031" spans="8:8" x14ac:dyDescent="0.25">
      <c r="H6031"/>
    </row>
    <row r="6032" spans="8:8" x14ac:dyDescent="0.25">
      <c r="H6032"/>
    </row>
    <row r="6033" spans="8:8" x14ac:dyDescent="0.25">
      <c r="H6033"/>
    </row>
    <row r="6034" spans="8:8" x14ac:dyDescent="0.25">
      <c r="H6034"/>
    </row>
    <row r="6035" spans="8:8" x14ac:dyDescent="0.25">
      <c r="H6035"/>
    </row>
    <row r="6036" spans="8:8" x14ac:dyDescent="0.25">
      <c r="H6036"/>
    </row>
    <row r="6037" spans="8:8" x14ac:dyDescent="0.25">
      <c r="H6037"/>
    </row>
    <row r="6038" spans="8:8" x14ac:dyDescent="0.25">
      <c r="H6038"/>
    </row>
    <row r="6039" spans="8:8" x14ac:dyDescent="0.25">
      <c r="H6039"/>
    </row>
    <row r="6040" spans="8:8" x14ac:dyDescent="0.25">
      <c r="H6040"/>
    </row>
    <row r="6041" spans="8:8" x14ac:dyDescent="0.25">
      <c r="H6041"/>
    </row>
    <row r="6042" spans="8:8" x14ac:dyDescent="0.25">
      <c r="H6042"/>
    </row>
    <row r="6043" spans="8:8" x14ac:dyDescent="0.25">
      <c r="H6043"/>
    </row>
    <row r="6044" spans="8:8" x14ac:dyDescent="0.25">
      <c r="H6044"/>
    </row>
    <row r="6045" spans="8:8" x14ac:dyDescent="0.25">
      <c r="H6045"/>
    </row>
    <row r="6046" spans="8:8" x14ac:dyDescent="0.25">
      <c r="H6046"/>
    </row>
    <row r="6047" spans="8:8" x14ac:dyDescent="0.25">
      <c r="H6047"/>
    </row>
    <row r="6048" spans="8:8" x14ac:dyDescent="0.25">
      <c r="H6048"/>
    </row>
    <row r="6049" spans="8:8" x14ac:dyDescent="0.25">
      <c r="H6049"/>
    </row>
    <row r="6050" spans="8:8" x14ac:dyDescent="0.25">
      <c r="H6050"/>
    </row>
    <row r="6051" spans="8:8" x14ac:dyDescent="0.25">
      <c r="H6051"/>
    </row>
    <row r="6052" spans="8:8" x14ac:dyDescent="0.25">
      <c r="H6052"/>
    </row>
    <row r="6053" spans="8:8" x14ac:dyDescent="0.25">
      <c r="H6053"/>
    </row>
    <row r="6054" spans="8:8" x14ac:dyDescent="0.25">
      <c r="H6054"/>
    </row>
    <row r="6055" spans="8:8" x14ac:dyDescent="0.25">
      <c r="H6055"/>
    </row>
    <row r="6056" spans="8:8" x14ac:dyDescent="0.25">
      <c r="H6056"/>
    </row>
    <row r="6057" spans="8:8" x14ac:dyDescent="0.25">
      <c r="H6057"/>
    </row>
    <row r="6058" spans="8:8" x14ac:dyDescent="0.25">
      <c r="H6058"/>
    </row>
    <row r="6059" spans="8:8" x14ac:dyDescent="0.25">
      <c r="H6059"/>
    </row>
    <row r="6060" spans="8:8" x14ac:dyDescent="0.25">
      <c r="H6060"/>
    </row>
    <row r="6061" spans="8:8" x14ac:dyDescent="0.25">
      <c r="H6061"/>
    </row>
    <row r="6062" spans="8:8" x14ac:dyDescent="0.25">
      <c r="H6062"/>
    </row>
    <row r="6063" spans="8:8" x14ac:dyDescent="0.25">
      <c r="H6063"/>
    </row>
    <row r="6064" spans="8:8" x14ac:dyDescent="0.25">
      <c r="H6064"/>
    </row>
    <row r="6065" spans="8:8" x14ac:dyDescent="0.25">
      <c r="H6065"/>
    </row>
    <row r="6066" spans="8:8" x14ac:dyDescent="0.25">
      <c r="H6066"/>
    </row>
    <row r="6067" spans="8:8" x14ac:dyDescent="0.25">
      <c r="H6067"/>
    </row>
    <row r="6068" spans="8:8" x14ac:dyDescent="0.25">
      <c r="H6068"/>
    </row>
    <row r="6069" spans="8:8" x14ac:dyDescent="0.25">
      <c r="H6069"/>
    </row>
    <row r="6070" spans="8:8" x14ac:dyDescent="0.25">
      <c r="H6070"/>
    </row>
    <row r="6071" spans="8:8" x14ac:dyDescent="0.25">
      <c r="H6071"/>
    </row>
    <row r="6072" spans="8:8" x14ac:dyDescent="0.25">
      <c r="H6072"/>
    </row>
    <row r="6073" spans="8:8" x14ac:dyDescent="0.25">
      <c r="H6073"/>
    </row>
    <row r="6074" spans="8:8" x14ac:dyDescent="0.25">
      <c r="H6074"/>
    </row>
    <row r="6075" spans="8:8" x14ac:dyDescent="0.25">
      <c r="H6075"/>
    </row>
    <row r="6076" spans="8:8" x14ac:dyDescent="0.25">
      <c r="H6076"/>
    </row>
    <row r="6077" spans="8:8" x14ac:dyDescent="0.25">
      <c r="H6077"/>
    </row>
    <row r="6078" spans="8:8" x14ac:dyDescent="0.25">
      <c r="H6078"/>
    </row>
    <row r="6079" spans="8:8" x14ac:dyDescent="0.25">
      <c r="H6079"/>
    </row>
    <row r="6080" spans="8:8" x14ac:dyDescent="0.25">
      <c r="H6080"/>
    </row>
    <row r="6081" spans="8:8" x14ac:dyDescent="0.25">
      <c r="H6081"/>
    </row>
    <row r="6082" spans="8:8" x14ac:dyDescent="0.25">
      <c r="H6082"/>
    </row>
    <row r="6083" spans="8:8" x14ac:dyDescent="0.25">
      <c r="H6083"/>
    </row>
    <row r="6084" spans="8:8" x14ac:dyDescent="0.25">
      <c r="H6084"/>
    </row>
    <row r="6085" spans="8:8" x14ac:dyDescent="0.25">
      <c r="H6085"/>
    </row>
    <row r="6086" spans="8:8" x14ac:dyDescent="0.25">
      <c r="H6086"/>
    </row>
    <row r="6087" spans="8:8" x14ac:dyDescent="0.25">
      <c r="H6087"/>
    </row>
    <row r="6088" spans="8:8" x14ac:dyDescent="0.25">
      <c r="H6088"/>
    </row>
    <row r="6089" spans="8:8" x14ac:dyDescent="0.25">
      <c r="H6089"/>
    </row>
    <row r="6090" spans="8:8" x14ac:dyDescent="0.25">
      <c r="H6090"/>
    </row>
    <row r="6091" spans="8:8" x14ac:dyDescent="0.25">
      <c r="H6091"/>
    </row>
    <row r="6092" spans="8:8" x14ac:dyDescent="0.25">
      <c r="H6092"/>
    </row>
    <row r="6093" spans="8:8" x14ac:dyDescent="0.25">
      <c r="H6093"/>
    </row>
    <row r="6094" spans="8:8" x14ac:dyDescent="0.25">
      <c r="H6094"/>
    </row>
    <row r="6095" spans="8:8" x14ac:dyDescent="0.25">
      <c r="H6095"/>
    </row>
    <row r="6096" spans="8:8" x14ac:dyDescent="0.25">
      <c r="H6096"/>
    </row>
    <row r="6097" spans="8:8" x14ac:dyDescent="0.25">
      <c r="H6097"/>
    </row>
    <row r="6098" spans="8:8" x14ac:dyDescent="0.25">
      <c r="H6098"/>
    </row>
    <row r="6099" spans="8:8" x14ac:dyDescent="0.25">
      <c r="H6099"/>
    </row>
    <row r="6100" spans="8:8" x14ac:dyDescent="0.25">
      <c r="H6100"/>
    </row>
    <row r="6101" spans="8:8" x14ac:dyDescent="0.25">
      <c r="H6101"/>
    </row>
    <row r="6102" spans="8:8" x14ac:dyDescent="0.25">
      <c r="H6102"/>
    </row>
    <row r="6103" spans="8:8" x14ac:dyDescent="0.25">
      <c r="H6103"/>
    </row>
    <row r="6104" spans="8:8" x14ac:dyDescent="0.25">
      <c r="H6104"/>
    </row>
    <row r="6105" spans="8:8" x14ac:dyDescent="0.25">
      <c r="H6105"/>
    </row>
    <row r="6106" spans="8:8" x14ac:dyDescent="0.25">
      <c r="H6106"/>
    </row>
    <row r="6107" spans="8:8" x14ac:dyDescent="0.25">
      <c r="H6107"/>
    </row>
    <row r="6108" spans="8:8" x14ac:dyDescent="0.25">
      <c r="H6108"/>
    </row>
    <row r="6109" spans="8:8" x14ac:dyDescent="0.25">
      <c r="H6109"/>
    </row>
    <row r="6110" spans="8:8" x14ac:dyDescent="0.25">
      <c r="H6110"/>
    </row>
    <row r="6111" spans="8:8" x14ac:dyDescent="0.25">
      <c r="H6111"/>
    </row>
    <row r="6112" spans="8:8" x14ac:dyDescent="0.25">
      <c r="H6112"/>
    </row>
    <row r="6113" spans="8:8" x14ac:dyDescent="0.25">
      <c r="H6113"/>
    </row>
    <row r="6114" spans="8:8" x14ac:dyDescent="0.25">
      <c r="H6114"/>
    </row>
    <row r="6115" spans="8:8" x14ac:dyDescent="0.25">
      <c r="H6115"/>
    </row>
    <row r="6116" spans="8:8" x14ac:dyDescent="0.25">
      <c r="H6116"/>
    </row>
    <row r="6117" spans="8:8" x14ac:dyDescent="0.25">
      <c r="H6117"/>
    </row>
    <row r="6118" spans="8:8" x14ac:dyDescent="0.25">
      <c r="H6118"/>
    </row>
    <row r="6119" spans="8:8" x14ac:dyDescent="0.25">
      <c r="H6119"/>
    </row>
    <row r="6120" spans="8:8" x14ac:dyDescent="0.25">
      <c r="H6120"/>
    </row>
    <row r="6121" spans="8:8" x14ac:dyDescent="0.25">
      <c r="H6121"/>
    </row>
    <row r="6122" spans="8:8" x14ac:dyDescent="0.25">
      <c r="H6122"/>
    </row>
    <row r="6123" spans="8:8" x14ac:dyDescent="0.25">
      <c r="H6123"/>
    </row>
    <row r="6124" spans="8:8" x14ac:dyDescent="0.25">
      <c r="H6124"/>
    </row>
    <row r="6125" spans="8:8" x14ac:dyDescent="0.25">
      <c r="H6125"/>
    </row>
    <row r="6126" spans="8:8" x14ac:dyDescent="0.25">
      <c r="H6126"/>
    </row>
    <row r="6127" spans="8:8" x14ac:dyDescent="0.25">
      <c r="H6127"/>
    </row>
    <row r="6128" spans="8:8" x14ac:dyDescent="0.25">
      <c r="H6128"/>
    </row>
    <row r="6129" spans="8:8" x14ac:dyDescent="0.25">
      <c r="H6129"/>
    </row>
    <row r="6130" spans="8:8" x14ac:dyDescent="0.25">
      <c r="H6130"/>
    </row>
    <row r="6131" spans="8:8" x14ac:dyDescent="0.25">
      <c r="H6131"/>
    </row>
    <row r="6132" spans="8:8" x14ac:dyDescent="0.25">
      <c r="H6132"/>
    </row>
    <row r="6133" spans="8:8" x14ac:dyDescent="0.25">
      <c r="H6133"/>
    </row>
    <row r="6134" spans="8:8" x14ac:dyDescent="0.25">
      <c r="H6134"/>
    </row>
    <row r="6135" spans="8:8" x14ac:dyDescent="0.25">
      <c r="H6135"/>
    </row>
    <row r="6136" spans="8:8" x14ac:dyDescent="0.25">
      <c r="H6136"/>
    </row>
    <row r="6137" spans="8:8" x14ac:dyDescent="0.25">
      <c r="H6137"/>
    </row>
    <row r="6138" spans="8:8" x14ac:dyDescent="0.25">
      <c r="H6138"/>
    </row>
    <row r="6139" spans="8:8" x14ac:dyDescent="0.25">
      <c r="H6139"/>
    </row>
    <row r="6140" spans="8:8" x14ac:dyDescent="0.25">
      <c r="H6140"/>
    </row>
    <row r="6141" spans="8:8" x14ac:dyDescent="0.25">
      <c r="H6141"/>
    </row>
    <row r="6142" spans="8:8" x14ac:dyDescent="0.25">
      <c r="H6142"/>
    </row>
    <row r="6143" spans="8:8" x14ac:dyDescent="0.25">
      <c r="H6143"/>
    </row>
    <row r="6144" spans="8:8" x14ac:dyDescent="0.25">
      <c r="H6144"/>
    </row>
    <row r="6145" spans="8:8" x14ac:dyDescent="0.25">
      <c r="H6145"/>
    </row>
    <row r="6146" spans="8:8" x14ac:dyDescent="0.25">
      <c r="H6146"/>
    </row>
    <row r="6147" spans="8:8" x14ac:dyDescent="0.25">
      <c r="H6147"/>
    </row>
    <row r="6148" spans="8:8" x14ac:dyDescent="0.25">
      <c r="H6148"/>
    </row>
    <row r="6149" spans="8:8" x14ac:dyDescent="0.25">
      <c r="H6149"/>
    </row>
    <row r="6150" spans="8:8" x14ac:dyDescent="0.25">
      <c r="H6150"/>
    </row>
    <row r="6151" spans="8:8" x14ac:dyDescent="0.25">
      <c r="H6151"/>
    </row>
    <row r="6152" spans="8:8" x14ac:dyDescent="0.25">
      <c r="H6152"/>
    </row>
    <row r="6153" spans="8:8" x14ac:dyDescent="0.25">
      <c r="H6153"/>
    </row>
    <row r="6154" spans="8:8" x14ac:dyDescent="0.25">
      <c r="H6154"/>
    </row>
    <row r="6155" spans="8:8" x14ac:dyDescent="0.25">
      <c r="H6155"/>
    </row>
    <row r="6156" spans="8:8" x14ac:dyDescent="0.25">
      <c r="H6156"/>
    </row>
    <row r="6157" spans="8:8" x14ac:dyDescent="0.25">
      <c r="H6157"/>
    </row>
    <row r="6158" spans="8:8" x14ac:dyDescent="0.25">
      <c r="H6158"/>
    </row>
    <row r="6159" spans="8:8" x14ac:dyDescent="0.25">
      <c r="H6159"/>
    </row>
    <row r="6160" spans="8:8" x14ac:dyDescent="0.25">
      <c r="H6160"/>
    </row>
    <row r="6161" spans="8:8" x14ac:dyDescent="0.25">
      <c r="H6161"/>
    </row>
    <row r="6162" spans="8:8" x14ac:dyDescent="0.25">
      <c r="H6162"/>
    </row>
    <row r="6163" spans="8:8" x14ac:dyDescent="0.25">
      <c r="H6163"/>
    </row>
    <row r="6164" spans="8:8" x14ac:dyDescent="0.25">
      <c r="H6164"/>
    </row>
    <row r="6165" spans="8:8" x14ac:dyDescent="0.25">
      <c r="H6165"/>
    </row>
    <row r="6166" spans="8:8" x14ac:dyDescent="0.25">
      <c r="H6166"/>
    </row>
    <row r="6167" spans="8:8" x14ac:dyDescent="0.25">
      <c r="H6167"/>
    </row>
    <row r="6168" spans="8:8" x14ac:dyDescent="0.25">
      <c r="H6168"/>
    </row>
    <row r="6169" spans="8:8" x14ac:dyDescent="0.25">
      <c r="H6169"/>
    </row>
    <row r="6170" spans="8:8" x14ac:dyDescent="0.25">
      <c r="H6170"/>
    </row>
    <row r="6171" spans="8:8" x14ac:dyDescent="0.25">
      <c r="H6171"/>
    </row>
    <row r="6172" spans="8:8" x14ac:dyDescent="0.25">
      <c r="H6172"/>
    </row>
    <row r="6173" spans="8:8" x14ac:dyDescent="0.25">
      <c r="H6173"/>
    </row>
    <row r="6174" spans="8:8" x14ac:dyDescent="0.25">
      <c r="H6174"/>
    </row>
    <row r="6175" spans="8:8" x14ac:dyDescent="0.25">
      <c r="H6175"/>
    </row>
    <row r="6176" spans="8:8" x14ac:dyDescent="0.25">
      <c r="H6176"/>
    </row>
    <row r="6177" spans="8:8" x14ac:dyDescent="0.25">
      <c r="H6177"/>
    </row>
    <row r="6178" spans="8:8" x14ac:dyDescent="0.25">
      <c r="H6178"/>
    </row>
    <row r="6179" spans="8:8" x14ac:dyDescent="0.25">
      <c r="H6179"/>
    </row>
    <row r="6180" spans="8:8" x14ac:dyDescent="0.25">
      <c r="H6180"/>
    </row>
    <row r="6181" spans="8:8" x14ac:dyDescent="0.25">
      <c r="H6181"/>
    </row>
    <row r="6182" spans="8:8" x14ac:dyDescent="0.25">
      <c r="H6182"/>
    </row>
    <row r="6183" spans="8:8" x14ac:dyDescent="0.25">
      <c r="H6183"/>
    </row>
    <row r="6184" spans="8:8" x14ac:dyDescent="0.25">
      <c r="H6184"/>
    </row>
    <row r="6185" spans="8:8" x14ac:dyDescent="0.25">
      <c r="H6185"/>
    </row>
    <row r="6186" spans="8:8" x14ac:dyDescent="0.25">
      <c r="H6186"/>
    </row>
    <row r="6187" spans="8:8" x14ac:dyDescent="0.25">
      <c r="H6187"/>
    </row>
    <row r="6188" spans="8:8" x14ac:dyDescent="0.25">
      <c r="H6188"/>
    </row>
    <row r="6189" spans="8:8" x14ac:dyDescent="0.25">
      <c r="H6189"/>
    </row>
    <row r="6190" spans="8:8" x14ac:dyDescent="0.25">
      <c r="H6190"/>
    </row>
    <row r="6191" spans="8:8" x14ac:dyDescent="0.25">
      <c r="H6191"/>
    </row>
    <row r="6192" spans="8:8" x14ac:dyDescent="0.25">
      <c r="H6192"/>
    </row>
    <row r="6193" spans="8:8" x14ac:dyDescent="0.25">
      <c r="H6193"/>
    </row>
    <row r="6194" spans="8:8" x14ac:dyDescent="0.25">
      <c r="H6194"/>
    </row>
    <row r="6195" spans="8:8" x14ac:dyDescent="0.25">
      <c r="H6195"/>
    </row>
    <row r="6196" spans="8:8" x14ac:dyDescent="0.25">
      <c r="H6196"/>
    </row>
    <row r="6197" spans="8:8" x14ac:dyDescent="0.25">
      <c r="H6197"/>
    </row>
    <row r="6198" spans="8:8" x14ac:dyDescent="0.25">
      <c r="H6198"/>
    </row>
    <row r="6199" spans="8:8" x14ac:dyDescent="0.25">
      <c r="H6199"/>
    </row>
    <row r="6200" spans="8:8" x14ac:dyDescent="0.25">
      <c r="H6200"/>
    </row>
    <row r="6201" spans="8:8" x14ac:dyDescent="0.25">
      <c r="H6201"/>
    </row>
    <row r="6202" spans="8:8" x14ac:dyDescent="0.25">
      <c r="H6202"/>
    </row>
    <row r="6203" spans="8:8" x14ac:dyDescent="0.25">
      <c r="H6203"/>
    </row>
    <row r="6204" spans="8:8" x14ac:dyDescent="0.25">
      <c r="H6204"/>
    </row>
    <row r="6205" spans="8:8" x14ac:dyDescent="0.25">
      <c r="H6205"/>
    </row>
    <row r="6206" spans="8:8" x14ac:dyDescent="0.25">
      <c r="H6206"/>
    </row>
    <row r="6207" spans="8:8" x14ac:dyDescent="0.25">
      <c r="H6207"/>
    </row>
    <row r="6208" spans="8:8" x14ac:dyDescent="0.25">
      <c r="H6208"/>
    </row>
    <row r="6209" spans="8:8" x14ac:dyDescent="0.25">
      <c r="H6209"/>
    </row>
    <row r="6210" spans="8:8" x14ac:dyDescent="0.25">
      <c r="H6210"/>
    </row>
    <row r="6211" spans="8:8" x14ac:dyDescent="0.25">
      <c r="H6211"/>
    </row>
    <row r="6212" spans="8:8" x14ac:dyDescent="0.25">
      <c r="H6212"/>
    </row>
    <row r="6213" spans="8:8" x14ac:dyDescent="0.25">
      <c r="H6213"/>
    </row>
    <row r="6214" spans="8:8" x14ac:dyDescent="0.25">
      <c r="H6214"/>
    </row>
    <row r="6215" spans="8:8" x14ac:dyDescent="0.25">
      <c r="H6215"/>
    </row>
    <row r="6216" spans="8:8" x14ac:dyDescent="0.25">
      <c r="H6216"/>
    </row>
    <row r="6217" spans="8:8" x14ac:dyDescent="0.25">
      <c r="H6217"/>
    </row>
    <row r="6218" spans="8:8" x14ac:dyDescent="0.25">
      <c r="H6218"/>
    </row>
    <row r="6219" spans="8:8" x14ac:dyDescent="0.25">
      <c r="H6219"/>
    </row>
    <row r="6220" spans="8:8" x14ac:dyDescent="0.25">
      <c r="H6220"/>
    </row>
    <row r="6221" spans="8:8" x14ac:dyDescent="0.25">
      <c r="H6221"/>
    </row>
    <row r="6222" spans="8:8" x14ac:dyDescent="0.25">
      <c r="H6222"/>
    </row>
    <row r="6223" spans="8:8" x14ac:dyDescent="0.25">
      <c r="H6223"/>
    </row>
    <row r="6224" spans="8:8" x14ac:dyDescent="0.25">
      <c r="H6224"/>
    </row>
    <row r="6225" spans="8:8" x14ac:dyDescent="0.25">
      <c r="H6225"/>
    </row>
    <row r="6226" spans="8:8" x14ac:dyDescent="0.25">
      <c r="H6226"/>
    </row>
    <row r="6227" spans="8:8" x14ac:dyDescent="0.25">
      <c r="H6227"/>
    </row>
    <row r="6228" spans="8:8" x14ac:dyDescent="0.25">
      <c r="H6228"/>
    </row>
    <row r="6229" spans="8:8" x14ac:dyDescent="0.25">
      <c r="H6229"/>
    </row>
    <row r="6230" spans="8:8" x14ac:dyDescent="0.25">
      <c r="H6230"/>
    </row>
    <row r="6231" spans="8:8" x14ac:dyDescent="0.25">
      <c r="H6231"/>
    </row>
    <row r="6232" spans="8:8" x14ac:dyDescent="0.25">
      <c r="H6232"/>
    </row>
    <row r="6233" spans="8:8" x14ac:dyDescent="0.25">
      <c r="H6233"/>
    </row>
    <row r="6234" spans="8:8" x14ac:dyDescent="0.25">
      <c r="H6234"/>
    </row>
    <row r="6235" spans="8:8" x14ac:dyDescent="0.25">
      <c r="H6235"/>
    </row>
    <row r="6236" spans="8:8" x14ac:dyDescent="0.25">
      <c r="H6236"/>
    </row>
    <row r="6237" spans="8:8" x14ac:dyDescent="0.25">
      <c r="H6237"/>
    </row>
    <row r="6238" spans="8:8" x14ac:dyDescent="0.25">
      <c r="H6238"/>
    </row>
    <row r="6239" spans="8:8" x14ac:dyDescent="0.25">
      <c r="H6239"/>
    </row>
    <row r="6240" spans="8:8" x14ac:dyDescent="0.25">
      <c r="H6240"/>
    </row>
    <row r="6241" spans="8:8" x14ac:dyDescent="0.25">
      <c r="H6241"/>
    </row>
    <row r="6242" spans="8:8" x14ac:dyDescent="0.25">
      <c r="H6242"/>
    </row>
    <row r="6243" spans="8:8" x14ac:dyDescent="0.25">
      <c r="H6243"/>
    </row>
    <row r="6244" spans="8:8" x14ac:dyDescent="0.25">
      <c r="H6244"/>
    </row>
    <row r="6245" spans="8:8" x14ac:dyDescent="0.25">
      <c r="H6245"/>
    </row>
    <row r="6246" spans="8:8" x14ac:dyDescent="0.25">
      <c r="H6246"/>
    </row>
    <row r="6247" spans="8:8" x14ac:dyDescent="0.25">
      <c r="H6247"/>
    </row>
    <row r="6248" spans="8:8" x14ac:dyDescent="0.25">
      <c r="H6248"/>
    </row>
    <row r="6249" spans="8:8" x14ac:dyDescent="0.25">
      <c r="H6249"/>
    </row>
    <row r="6250" spans="8:8" x14ac:dyDescent="0.25">
      <c r="H6250"/>
    </row>
    <row r="6251" spans="8:8" x14ac:dyDescent="0.25">
      <c r="H6251"/>
    </row>
    <row r="6252" spans="8:8" x14ac:dyDescent="0.25">
      <c r="H6252"/>
    </row>
    <row r="6253" spans="8:8" x14ac:dyDescent="0.25">
      <c r="H6253"/>
    </row>
    <row r="6254" spans="8:8" x14ac:dyDescent="0.25">
      <c r="H6254"/>
    </row>
    <row r="6255" spans="8:8" x14ac:dyDescent="0.25">
      <c r="H6255"/>
    </row>
    <row r="6256" spans="8:8" x14ac:dyDescent="0.25">
      <c r="H6256"/>
    </row>
    <row r="6257" spans="8:8" x14ac:dyDescent="0.25">
      <c r="H6257"/>
    </row>
    <row r="6258" spans="8:8" x14ac:dyDescent="0.25">
      <c r="H6258"/>
    </row>
    <row r="6259" spans="8:8" x14ac:dyDescent="0.25">
      <c r="H6259"/>
    </row>
    <row r="6260" spans="8:8" x14ac:dyDescent="0.25">
      <c r="H6260"/>
    </row>
    <row r="6261" spans="8:8" x14ac:dyDescent="0.25">
      <c r="H6261"/>
    </row>
    <row r="6262" spans="8:8" x14ac:dyDescent="0.25">
      <c r="H6262"/>
    </row>
    <row r="6263" spans="8:8" x14ac:dyDescent="0.25">
      <c r="H6263"/>
    </row>
    <row r="6264" spans="8:8" x14ac:dyDescent="0.25">
      <c r="H6264"/>
    </row>
    <row r="6265" spans="8:8" x14ac:dyDescent="0.25">
      <c r="H6265"/>
    </row>
    <row r="6266" spans="8:8" x14ac:dyDescent="0.25">
      <c r="H6266"/>
    </row>
    <row r="6267" spans="8:8" x14ac:dyDescent="0.25">
      <c r="H6267"/>
    </row>
    <row r="6268" spans="8:8" x14ac:dyDescent="0.25">
      <c r="H6268"/>
    </row>
    <row r="6269" spans="8:8" x14ac:dyDescent="0.25">
      <c r="H6269"/>
    </row>
    <row r="6270" spans="8:8" x14ac:dyDescent="0.25">
      <c r="H6270"/>
    </row>
    <row r="6271" spans="8:8" x14ac:dyDescent="0.25">
      <c r="H6271"/>
    </row>
    <row r="6272" spans="8:8" x14ac:dyDescent="0.25">
      <c r="H6272"/>
    </row>
    <row r="6273" spans="8:8" x14ac:dyDescent="0.25">
      <c r="H6273"/>
    </row>
    <row r="6274" spans="8:8" x14ac:dyDescent="0.25">
      <c r="H6274"/>
    </row>
    <row r="6275" spans="8:8" x14ac:dyDescent="0.25">
      <c r="H6275"/>
    </row>
    <row r="6276" spans="8:8" x14ac:dyDescent="0.25">
      <c r="H6276"/>
    </row>
    <row r="6277" spans="8:8" x14ac:dyDescent="0.25">
      <c r="H6277"/>
    </row>
    <row r="6278" spans="8:8" x14ac:dyDescent="0.25">
      <c r="H6278"/>
    </row>
    <row r="6279" spans="8:8" x14ac:dyDescent="0.25">
      <c r="H6279"/>
    </row>
    <row r="6280" spans="8:8" x14ac:dyDescent="0.25">
      <c r="H6280"/>
    </row>
    <row r="6281" spans="8:8" x14ac:dyDescent="0.25">
      <c r="H6281"/>
    </row>
    <row r="6282" spans="8:8" x14ac:dyDescent="0.25">
      <c r="H6282"/>
    </row>
    <row r="6283" spans="8:8" x14ac:dyDescent="0.25">
      <c r="H6283"/>
    </row>
    <row r="6284" spans="8:8" x14ac:dyDescent="0.25">
      <c r="H6284"/>
    </row>
    <row r="6285" spans="8:8" x14ac:dyDescent="0.25">
      <c r="H6285"/>
    </row>
    <row r="6286" spans="8:8" x14ac:dyDescent="0.25">
      <c r="H6286"/>
    </row>
    <row r="6287" spans="8:8" x14ac:dyDescent="0.25">
      <c r="H6287"/>
    </row>
    <row r="6288" spans="8:8" x14ac:dyDescent="0.25">
      <c r="H6288"/>
    </row>
    <row r="6289" spans="8:8" x14ac:dyDescent="0.25">
      <c r="H6289"/>
    </row>
    <row r="6290" spans="8:8" x14ac:dyDescent="0.25">
      <c r="H6290"/>
    </row>
    <row r="6291" spans="8:8" x14ac:dyDescent="0.25">
      <c r="H6291"/>
    </row>
    <row r="6292" spans="8:8" x14ac:dyDescent="0.25">
      <c r="H6292"/>
    </row>
    <row r="6293" spans="8:8" x14ac:dyDescent="0.25">
      <c r="H6293"/>
    </row>
    <row r="6294" spans="8:8" x14ac:dyDescent="0.25">
      <c r="H6294"/>
    </row>
    <row r="6295" spans="8:8" x14ac:dyDescent="0.25">
      <c r="H6295"/>
    </row>
    <row r="6296" spans="8:8" x14ac:dyDescent="0.25">
      <c r="H6296"/>
    </row>
    <row r="6297" spans="8:8" x14ac:dyDescent="0.25">
      <c r="H6297"/>
    </row>
    <row r="6298" spans="8:8" x14ac:dyDescent="0.25">
      <c r="H6298"/>
    </row>
    <row r="6299" spans="8:8" x14ac:dyDescent="0.25">
      <c r="H6299"/>
    </row>
    <row r="6300" spans="8:8" x14ac:dyDescent="0.25">
      <c r="H6300"/>
    </row>
    <row r="6301" spans="8:8" x14ac:dyDescent="0.25">
      <c r="H6301"/>
    </row>
    <row r="6302" spans="8:8" x14ac:dyDescent="0.25">
      <c r="H6302"/>
    </row>
    <row r="6303" spans="8:8" x14ac:dyDescent="0.25">
      <c r="H6303"/>
    </row>
    <row r="6304" spans="8:8" x14ac:dyDescent="0.25">
      <c r="H6304"/>
    </row>
    <row r="6305" spans="8:8" x14ac:dyDescent="0.25">
      <c r="H6305"/>
    </row>
    <row r="6306" spans="8:8" x14ac:dyDescent="0.25">
      <c r="H6306"/>
    </row>
    <row r="6307" spans="8:8" x14ac:dyDescent="0.25">
      <c r="H6307"/>
    </row>
    <row r="6308" spans="8:8" x14ac:dyDescent="0.25">
      <c r="H6308"/>
    </row>
    <row r="6309" spans="8:8" x14ac:dyDescent="0.25">
      <c r="H6309"/>
    </row>
    <row r="6310" spans="8:8" x14ac:dyDescent="0.25">
      <c r="H6310"/>
    </row>
    <row r="6311" spans="8:8" x14ac:dyDescent="0.25">
      <c r="H6311"/>
    </row>
    <row r="6312" spans="8:8" x14ac:dyDescent="0.25">
      <c r="H6312"/>
    </row>
    <row r="6313" spans="8:8" x14ac:dyDescent="0.25">
      <c r="H6313"/>
    </row>
    <row r="6314" spans="8:8" x14ac:dyDescent="0.25">
      <c r="H6314"/>
    </row>
    <row r="6315" spans="8:8" x14ac:dyDescent="0.25">
      <c r="H6315"/>
    </row>
    <row r="6316" spans="8:8" x14ac:dyDescent="0.25">
      <c r="H6316"/>
    </row>
    <row r="6317" spans="8:8" x14ac:dyDescent="0.25">
      <c r="H6317"/>
    </row>
    <row r="6318" spans="8:8" x14ac:dyDescent="0.25">
      <c r="H6318"/>
    </row>
    <row r="6319" spans="8:8" x14ac:dyDescent="0.25">
      <c r="H6319"/>
    </row>
    <row r="6320" spans="8:8" x14ac:dyDescent="0.25">
      <c r="H6320"/>
    </row>
    <row r="6321" spans="8:8" x14ac:dyDescent="0.25">
      <c r="H6321"/>
    </row>
    <row r="6322" spans="8:8" x14ac:dyDescent="0.25">
      <c r="H6322"/>
    </row>
    <row r="6323" spans="8:8" x14ac:dyDescent="0.25">
      <c r="H6323"/>
    </row>
    <row r="6324" spans="8:8" x14ac:dyDescent="0.25">
      <c r="H6324"/>
    </row>
    <row r="6325" spans="8:8" x14ac:dyDescent="0.25">
      <c r="H6325"/>
    </row>
    <row r="6326" spans="8:8" x14ac:dyDescent="0.25">
      <c r="H6326"/>
    </row>
    <row r="6327" spans="8:8" x14ac:dyDescent="0.25">
      <c r="H6327"/>
    </row>
    <row r="6328" spans="8:8" x14ac:dyDescent="0.25">
      <c r="H6328"/>
    </row>
    <row r="6329" spans="8:8" x14ac:dyDescent="0.25">
      <c r="H6329"/>
    </row>
    <row r="6330" spans="8:8" x14ac:dyDescent="0.25">
      <c r="H6330"/>
    </row>
    <row r="6331" spans="8:8" x14ac:dyDescent="0.25">
      <c r="H6331"/>
    </row>
    <row r="6332" spans="8:8" x14ac:dyDescent="0.25">
      <c r="H6332"/>
    </row>
    <row r="6333" spans="8:8" x14ac:dyDescent="0.25">
      <c r="H6333"/>
    </row>
    <row r="6334" spans="8:8" x14ac:dyDescent="0.25">
      <c r="H6334"/>
    </row>
    <row r="6335" spans="8:8" x14ac:dyDescent="0.25">
      <c r="H6335"/>
    </row>
    <row r="6336" spans="8:8" x14ac:dyDescent="0.25">
      <c r="H6336"/>
    </row>
    <row r="6337" spans="8:8" x14ac:dyDescent="0.25">
      <c r="H6337"/>
    </row>
    <row r="6338" spans="8:8" x14ac:dyDescent="0.25">
      <c r="H6338"/>
    </row>
    <row r="6339" spans="8:8" x14ac:dyDescent="0.25">
      <c r="H6339"/>
    </row>
    <row r="6340" spans="8:8" x14ac:dyDescent="0.25">
      <c r="H6340"/>
    </row>
    <row r="6341" spans="8:8" x14ac:dyDescent="0.25">
      <c r="H6341"/>
    </row>
    <row r="6342" spans="8:8" x14ac:dyDescent="0.25">
      <c r="H6342"/>
    </row>
    <row r="6343" spans="8:8" x14ac:dyDescent="0.25">
      <c r="H6343"/>
    </row>
    <row r="6344" spans="8:8" x14ac:dyDescent="0.25">
      <c r="H6344"/>
    </row>
    <row r="6345" spans="8:8" x14ac:dyDescent="0.25">
      <c r="H6345"/>
    </row>
    <row r="6346" spans="8:8" x14ac:dyDescent="0.25">
      <c r="H6346"/>
    </row>
    <row r="6347" spans="8:8" x14ac:dyDescent="0.25">
      <c r="H6347"/>
    </row>
    <row r="6348" spans="8:8" x14ac:dyDescent="0.25">
      <c r="H6348"/>
    </row>
    <row r="6349" spans="8:8" x14ac:dyDescent="0.25">
      <c r="H6349"/>
    </row>
    <row r="6350" spans="8:8" x14ac:dyDescent="0.25">
      <c r="H6350"/>
    </row>
    <row r="6351" spans="8:8" x14ac:dyDescent="0.25">
      <c r="H6351"/>
    </row>
    <row r="6352" spans="8:8" x14ac:dyDescent="0.25">
      <c r="H6352"/>
    </row>
    <row r="6353" spans="8:8" x14ac:dyDescent="0.25">
      <c r="H6353"/>
    </row>
    <row r="6354" spans="8:8" x14ac:dyDescent="0.25">
      <c r="H6354"/>
    </row>
    <row r="6355" spans="8:8" x14ac:dyDescent="0.25">
      <c r="H6355"/>
    </row>
    <row r="6356" spans="8:8" x14ac:dyDescent="0.25">
      <c r="H6356"/>
    </row>
    <row r="6357" spans="8:8" x14ac:dyDescent="0.25">
      <c r="H6357"/>
    </row>
    <row r="6358" spans="8:8" x14ac:dyDescent="0.25">
      <c r="H6358"/>
    </row>
    <row r="6359" spans="8:8" x14ac:dyDescent="0.25">
      <c r="H6359"/>
    </row>
    <row r="6360" spans="8:8" x14ac:dyDescent="0.25">
      <c r="H6360"/>
    </row>
    <row r="6361" spans="8:8" x14ac:dyDescent="0.25">
      <c r="H6361"/>
    </row>
    <row r="6362" spans="8:8" x14ac:dyDescent="0.25">
      <c r="H6362"/>
    </row>
    <row r="6363" spans="8:8" x14ac:dyDescent="0.25">
      <c r="H6363"/>
    </row>
    <row r="6364" spans="8:8" x14ac:dyDescent="0.25">
      <c r="H6364"/>
    </row>
    <row r="6365" spans="8:8" x14ac:dyDescent="0.25">
      <c r="H6365"/>
    </row>
    <row r="6366" spans="8:8" x14ac:dyDescent="0.25">
      <c r="H6366"/>
    </row>
    <row r="6367" spans="8:8" x14ac:dyDescent="0.25">
      <c r="H6367"/>
    </row>
    <row r="6368" spans="8:8" x14ac:dyDescent="0.25">
      <c r="H6368"/>
    </row>
    <row r="6369" spans="8:8" x14ac:dyDescent="0.25">
      <c r="H6369"/>
    </row>
    <row r="6370" spans="8:8" x14ac:dyDescent="0.25">
      <c r="H6370"/>
    </row>
    <row r="6371" spans="8:8" x14ac:dyDescent="0.25">
      <c r="H6371"/>
    </row>
    <row r="6372" spans="8:8" x14ac:dyDescent="0.25">
      <c r="H6372"/>
    </row>
    <row r="6373" spans="8:8" x14ac:dyDescent="0.25">
      <c r="H6373"/>
    </row>
    <row r="6374" spans="8:8" x14ac:dyDescent="0.25">
      <c r="H6374"/>
    </row>
    <row r="6375" spans="8:8" x14ac:dyDescent="0.25">
      <c r="H6375"/>
    </row>
    <row r="6376" spans="8:8" x14ac:dyDescent="0.25">
      <c r="H6376"/>
    </row>
    <row r="6377" spans="8:8" x14ac:dyDescent="0.25">
      <c r="H6377"/>
    </row>
    <row r="6378" spans="8:8" x14ac:dyDescent="0.25">
      <c r="H6378"/>
    </row>
    <row r="6379" spans="8:8" x14ac:dyDescent="0.25">
      <c r="H6379"/>
    </row>
    <row r="6380" spans="8:8" x14ac:dyDescent="0.25">
      <c r="H6380"/>
    </row>
    <row r="6381" spans="8:8" x14ac:dyDescent="0.25">
      <c r="H6381"/>
    </row>
    <row r="6382" spans="8:8" x14ac:dyDescent="0.25">
      <c r="H6382"/>
    </row>
    <row r="6383" spans="8:8" x14ac:dyDescent="0.25">
      <c r="H6383"/>
    </row>
    <row r="6384" spans="8:8" x14ac:dyDescent="0.25">
      <c r="H6384"/>
    </row>
    <row r="6385" spans="8:8" x14ac:dyDescent="0.25">
      <c r="H6385"/>
    </row>
    <row r="6386" spans="8:8" x14ac:dyDescent="0.25">
      <c r="H6386"/>
    </row>
    <row r="6387" spans="8:8" x14ac:dyDescent="0.25">
      <c r="H6387"/>
    </row>
    <row r="6388" spans="8:8" x14ac:dyDescent="0.25">
      <c r="H6388"/>
    </row>
    <row r="6389" spans="8:8" x14ac:dyDescent="0.25">
      <c r="H6389"/>
    </row>
    <row r="6390" spans="8:8" x14ac:dyDescent="0.25">
      <c r="H6390"/>
    </row>
    <row r="6391" spans="8:8" x14ac:dyDescent="0.25">
      <c r="H6391"/>
    </row>
    <row r="6392" spans="8:8" x14ac:dyDescent="0.25">
      <c r="H6392"/>
    </row>
    <row r="6393" spans="8:8" x14ac:dyDescent="0.25">
      <c r="H6393"/>
    </row>
    <row r="6394" spans="8:8" x14ac:dyDescent="0.25">
      <c r="H6394"/>
    </row>
    <row r="6395" spans="8:8" x14ac:dyDescent="0.25">
      <c r="H6395"/>
    </row>
    <row r="6396" spans="8:8" x14ac:dyDescent="0.25">
      <c r="H6396"/>
    </row>
    <row r="6397" spans="8:8" x14ac:dyDescent="0.25">
      <c r="H6397"/>
    </row>
    <row r="6398" spans="8:8" x14ac:dyDescent="0.25">
      <c r="H6398"/>
    </row>
    <row r="6399" spans="8:8" x14ac:dyDescent="0.25">
      <c r="H6399"/>
    </row>
    <row r="6400" spans="8:8" x14ac:dyDescent="0.25">
      <c r="H6400"/>
    </row>
    <row r="6401" spans="8:8" x14ac:dyDescent="0.25">
      <c r="H6401"/>
    </row>
    <row r="6402" spans="8:8" x14ac:dyDescent="0.25">
      <c r="H6402"/>
    </row>
    <row r="6403" spans="8:8" x14ac:dyDescent="0.25">
      <c r="H6403"/>
    </row>
    <row r="6404" spans="8:8" x14ac:dyDescent="0.25">
      <c r="H6404"/>
    </row>
    <row r="6405" spans="8:8" x14ac:dyDescent="0.25">
      <c r="H6405"/>
    </row>
    <row r="6406" spans="8:8" x14ac:dyDescent="0.25">
      <c r="H6406"/>
    </row>
    <row r="6407" spans="8:8" x14ac:dyDescent="0.25">
      <c r="H6407"/>
    </row>
    <row r="6408" spans="8:8" x14ac:dyDescent="0.25">
      <c r="H6408"/>
    </row>
    <row r="6409" spans="8:8" x14ac:dyDescent="0.25">
      <c r="H6409"/>
    </row>
    <row r="6410" spans="8:8" x14ac:dyDescent="0.25">
      <c r="H6410"/>
    </row>
    <row r="6411" spans="8:8" x14ac:dyDescent="0.25">
      <c r="H6411"/>
    </row>
    <row r="6412" spans="8:8" x14ac:dyDescent="0.25">
      <c r="H6412"/>
    </row>
    <row r="6413" spans="8:8" x14ac:dyDescent="0.25">
      <c r="H6413"/>
    </row>
    <row r="6414" spans="8:8" x14ac:dyDescent="0.25">
      <c r="H6414"/>
    </row>
    <row r="6415" spans="8:8" x14ac:dyDescent="0.25">
      <c r="H6415"/>
    </row>
    <row r="6416" spans="8:8" x14ac:dyDescent="0.25">
      <c r="H6416"/>
    </row>
    <row r="6417" spans="8:8" x14ac:dyDescent="0.25">
      <c r="H6417"/>
    </row>
    <row r="6418" spans="8:8" x14ac:dyDescent="0.25">
      <c r="H6418"/>
    </row>
    <row r="6419" spans="8:8" x14ac:dyDescent="0.25">
      <c r="H6419"/>
    </row>
    <row r="6420" spans="8:8" x14ac:dyDescent="0.25">
      <c r="H6420"/>
    </row>
    <row r="6421" spans="8:8" x14ac:dyDescent="0.25">
      <c r="H6421"/>
    </row>
    <row r="6422" spans="8:8" x14ac:dyDescent="0.25">
      <c r="H6422"/>
    </row>
    <row r="6423" spans="8:8" x14ac:dyDescent="0.25">
      <c r="H6423"/>
    </row>
    <row r="6424" spans="8:8" x14ac:dyDescent="0.25">
      <c r="H6424"/>
    </row>
    <row r="6425" spans="8:8" x14ac:dyDescent="0.25">
      <c r="H6425"/>
    </row>
    <row r="6426" spans="8:8" x14ac:dyDescent="0.25">
      <c r="H6426"/>
    </row>
    <row r="6427" spans="8:8" x14ac:dyDescent="0.25">
      <c r="H6427"/>
    </row>
    <row r="6428" spans="8:8" x14ac:dyDescent="0.25">
      <c r="H6428"/>
    </row>
    <row r="6429" spans="8:8" x14ac:dyDescent="0.25">
      <c r="H6429"/>
    </row>
    <row r="6430" spans="8:8" x14ac:dyDescent="0.25">
      <c r="H6430"/>
    </row>
    <row r="6431" spans="8:8" x14ac:dyDescent="0.25">
      <c r="H6431"/>
    </row>
    <row r="6432" spans="8:8" x14ac:dyDescent="0.25">
      <c r="H6432"/>
    </row>
    <row r="6433" spans="8:8" x14ac:dyDescent="0.25">
      <c r="H6433"/>
    </row>
    <row r="6434" spans="8:8" x14ac:dyDescent="0.25">
      <c r="H6434"/>
    </row>
    <row r="6435" spans="8:8" x14ac:dyDescent="0.25">
      <c r="H6435"/>
    </row>
    <row r="6436" spans="8:8" x14ac:dyDescent="0.25">
      <c r="H6436"/>
    </row>
    <row r="6437" spans="8:8" x14ac:dyDescent="0.25">
      <c r="H6437"/>
    </row>
    <row r="6438" spans="8:8" x14ac:dyDescent="0.25">
      <c r="H6438"/>
    </row>
    <row r="6439" spans="8:8" x14ac:dyDescent="0.25">
      <c r="H6439"/>
    </row>
    <row r="6440" spans="8:8" x14ac:dyDescent="0.25">
      <c r="H6440"/>
    </row>
    <row r="6441" spans="8:8" x14ac:dyDescent="0.25">
      <c r="H6441"/>
    </row>
    <row r="6442" spans="8:8" x14ac:dyDescent="0.25">
      <c r="H6442"/>
    </row>
    <row r="6443" spans="8:8" x14ac:dyDescent="0.25">
      <c r="H6443"/>
    </row>
    <row r="6444" spans="8:8" x14ac:dyDescent="0.25">
      <c r="H6444"/>
    </row>
    <row r="6445" spans="8:8" x14ac:dyDescent="0.25">
      <c r="H6445"/>
    </row>
    <row r="6446" spans="8:8" x14ac:dyDescent="0.25">
      <c r="H6446"/>
    </row>
    <row r="6447" spans="8:8" x14ac:dyDescent="0.25">
      <c r="H6447"/>
    </row>
    <row r="6448" spans="8:8" x14ac:dyDescent="0.25">
      <c r="H6448"/>
    </row>
    <row r="6449" spans="8:8" x14ac:dyDescent="0.25">
      <c r="H6449"/>
    </row>
    <row r="6450" spans="8:8" x14ac:dyDescent="0.25">
      <c r="H6450"/>
    </row>
    <row r="6451" spans="8:8" x14ac:dyDescent="0.25">
      <c r="H6451"/>
    </row>
    <row r="6452" spans="8:8" x14ac:dyDescent="0.25">
      <c r="H6452"/>
    </row>
    <row r="6453" spans="8:8" x14ac:dyDescent="0.25">
      <c r="H6453"/>
    </row>
    <row r="6454" spans="8:8" x14ac:dyDescent="0.25">
      <c r="H6454"/>
    </row>
    <row r="6455" spans="8:8" x14ac:dyDescent="0.25">
      <c r="H6455"/>
    </row>
    <row r="6456" spans="8:8" x14ac:dyDescent="0.25">
      <c r="H6456"/>
    </row>
    <row r="6457" spans="8:8" x14ac:dyDescent="0.25">
      <c r="H6457"/>
    </row>
    <row r="6458" spans="8:8" x14ac:dyDescent="0.25">
      <c r="H6458"/>
    </row>
    <row r="6459" spans="8:8" x14ac:dyDescent="0.25">
      <c r="H6459"/>
    </row>
    <row r="6460" spans="8:8" x14ac:dyDescent="0.25">
      <c r="H6460"/>
    </row>
    <row r="6461" spans="8:8" x14ac:dyDescent="0.25">
      <c r="H6461"/>
    </row>
    <row r="6462" spans="8:8" x14ac:dyDescent="0.25">
      <c r="H6462"/>
    </row>
    <row r="6463" spans="8:8" x14ac:dyDescent="0.25">
      <c r="H6463"/>
    </row>
    <row r="6464" spans="8:8" x14ac:dyDescent="0.25">
      <c r="H6464"/>
    </row>
    <row r="6465" spans="8:8" x14ac:dyDescent="0.25">
      <c r="H6465"/>
    </row>
    <row r="6466" spans="8:8" x14ac:dyDescent="0.25">
      <c r="H6466"/>
    </row>
    <row r="6467" spans="8:8" x14ac:dyDescent="0.25">
      <c r="H6467"/>
    </row>
    <row r="6468" spans="8:8" x14ac:dyDescent="0.25">
      <c r="H6468"/>
    </row>
    <row r="6469" spans="8:8" x14ac:dyDescent="0.25">
      <c r="H6469"/>
    </row>
    <row r="6470" spans="8:8" x14ac:dyDescent="0.25">
      <c r="H6470"/>
    </row>
    <row r="6471" spans="8:8" x14ac:dyDescent="0.25">
      <c r="H6471"/>
    </row>
    <row r="6472" spans="8:8" x14ac:dyDescent="0.25">
      <c r="H6472"/>
    </row>
    <row r="6473" spans="8:8" x14ac:dyDescent="0.25">
      <c r="H6473"/>
    </row>
    <row r="6474" spans="8:8" x14ac:dyDescent="0.25">
      <c r="H6474"/>
    </row>
    <row r="6475" spans="8:8" x14ac:dyDescent="0.25">
      <c r="H6475"/>
    </row>
    <row r="6476" spans="8:8" x14ac:dyDescent="0.25">
      <c r="H6476"/>
    </row>
    <row r="6477" spans="8:8" x14ac:dyDescent="0.25">
      <c r="H6477"/>
    </row>
    <row r="6478" spans="8:8" x14ac:dyDescent="0.25">
      <c r="H6478"/>
    </row>
    <row r="6479" spans="8:8" x14ac:dyDescent="0.25">
      <c r="H6479"/>
    </row>
    <row r="6480" spans="8:8" x14ac:dyDescent="0.25">
      <c r="H6480"/>
    </row>
    <row r="6481" spans="8:8" x14ac:dyDescent="0.25">
      <c r="H6481"/>
    </row>
    <row r="6482" spans="8:8" x14ac:dyDescent="0.25">
      <c r="H6482"/>
    </row>
    <row r="6483" spans="8:8" x14ac:dyDescent="0.25">
      <c r="H6483"/>
    </row>
    <row r="6484" spans="8:8" x14ac:dyDescent="0.25">
      <c r="H6484"/>
    </row>
    <row r="6485" spans="8:8" x14ac:dyDescent="0.25">
      <c r="H6485"/>
    </row>
    <row r="6486" spans="8:8" x14ac:dyDescent="0.25">
      <c r="H6486"/>
    </row>
    <row r="6487" spans="8:8" x14ac:dyDescent="0.25">
      <c r="H6487"/>
    </row>
    <row r="6488" spans="8:8" x14ac:dyDescent="0.25">
      <c r="H6488"/>
    </row>
    <row r="6489" spans="8:8" x14ac:dyDescent="0.25">
      <c r="H6489"/>
    </row>
    <row r="6490" spans="8:8" x14ac:dyDescent="0.25">
      <c r="H6490"/>
    </row>
    <row r="6491" spans="8:8" x14ac:dyDescent="0.25">
      <c r="H6491"/>
    </row>
    <row r="6492" spans="8:8" x14ac:dyDescent="0.25">
      <c r="H6492"/>
    </row>
    <row r="6493" spans="8:8" x14ac:dyDescent="0.25">
      <c r="H6493"/>
    </row>
    <row r="6494" spans="8:8" x14ac:dyDescent="0.25">
      <c r="H6494"/>
    </row>
    <row r="6495" spans="8:8" x14ac:dyDescent="0.25">
      <c r="H6495"/>
    </row>
    <row r="6496" spans="8:8" x14ac:dyDescent="0.25">
      <c r="H6496"/>
    </row>
    <row r="6497" spans="8:8" x14ac:dyDescent="0.25">
      <c r="H6497"/>
    </row>
    <row r="6498" spans="8:8" x14ac:dyDescent="0.25">
      <c r="H6498"/>
    </row>
    <row r="6499" spans="8:8" x14ac:dyDescent="0.25">
      <c r="H6499"/>
    </row>
    <row r="6500" spans="8:8" x14ac:dyDescent="0.25">
      <c r="H6500"/>
    </row>
    <row r="6501" spans="8:8" x14ac:dyDescent="0.25">
      <c r="H6501"/>
    </row>
    <row r="6502" spans="8:8" x14ac:dyDescent="0.25">
      <c r="H6502"/>
    </row>
    <row r="6503" spans="8:8" x14ac:dyDescent="0.25">
      <c r="H6503"/>
    </row>
    <row r="6504" spans="8:8" x14ac:dyDescent="0.25">
      <c r="H6504"/>
    </row>
    <row r="6505" spans="8:8" x14ac:dyDescent="0.25">
      <c r="H6505"/>
    </row>
    <row r="6506" spans="8:8" x14ac:dyDescent="0.25">
      <c r="H6506"/>
    </row>
    <row r="6507" spans="8:8" x14ac:dyDescent="0.25">
      <c r="H6507"/>
    </row>
    <row r="6508" spans="8:8" x14ac:dyDescent="0.25">
      <c r="H6508"/>
    </row>
    <row r="6509" spans="8:8" x14ac:dyDescent="0.25">
      <c r="H6509"/>
    </row>
    <row r="6510" spans="8:8" x14ac:dyDescent="0.25">
      <c r="H6510"/>
    </row>
    <row r="6511" spans="8:8" x14ac:dyDescent="0.25">
      <c r="H6511"/>
    </row>
    <row r="6512" spans="8:8" x14ac:dyDescent="0.25">
      <c r="H6512"/>
    </row>
    <row r="6513" spans="8:8" x14ac:dyDescent="0.25">
      <c r="H6513"/>
    </row>
    <row r="6514" spans="8:8" x14ac:dyDescent="0.25">
      <c r="H6514"/>
    </row>
    <row r="6515" spans="8:8" x14ac:dyDescent="0.25">
      <c r="H6515"/>
    </row>
    <row r="6516" spans="8:8" x14ac:dyDescent="0.25">
      <c r="H6516"/>
    </row>
    <row r="6517" spans="8:8" x14ac:dyDescent="0.25">
      <c r="H6517"/>
    </row>
    <row r="6518" spans="8:8" x14ac:dyDescent="0.25">
      <c r="H6518"/>
    </row>
    <row r="6519" spans="8:8" x14ac:dyDescent="0.25">
      <c r="H6519"/>
    </row>
    <row r="6520" spans="8:8" x14ac:dyDescent="0.25">
      <c r="H6520"/>
    </row>
    <row r="6521" spans="8:8" x14ac:dyDescent="0.25">
      <c r="H6521"/>
    </row>
    <row r="6522" spans="8:8" x14ac:dyDescent="0.25">
      <c r="H6522"/>
    </row>
    <row r="6523" spans="8:8" x14ac:dyDescent="0.25">
      <c r="H6523"/>
    </row>
    <row r="6524" spans="8:8" x14ac:dyDescent="0.25">
      <c r="H6524"/>
    </row>
    <row r="6525" spans="8:8" x14ac:dyDescent="0.25">
      <c r="H6525"/>
    </row>
    <row r="6526" spans="8:8" x14ac:dyDescent="0.25">
      <c r="H6526"/>
    </row>
    <row r="6527" spans="8:8" x14ac:dyDescent="0.25">
      <c r="H6527"/>
    </row>
    <row r="6528" spans="8:8" x14ac:dyDescent="0.25">
      <c r="H6528"/>
    </row>
    <row r="6529" spans="8:8" x14ac:dyDescent="0.25">
      <c r="H6529"/>
    </row>
    <row r="6530" spans="8:8" x14ac:dyDescent="0.25">
      <c r="H6530"/>
    </row>
    <row r="6531" spans="8:8" x14ac:dyDescent="0.25">
      <c r="H6531"/>
    </row>
    <row r="6532" spans="8:8" x14ac:dyDescent="0.25">
      <c r="H6532"/>
    </row>
    <row r="6533" spans="8:8" x14ac:dyDescent="0.25">
      <c r="H6533"/>
    </row>
    <row r="6534" spans="8:8" x14ac:dyDescent="0.25">
      <c r="H6534"/>
    </row>
    <row r="6535" spans="8:8" x14ac:dyDescent="0.25">
      <c r="H6535"/>
    </row>
    <row r="6536" spans="8:8" x14ac:dyDescent="0.25">
      <c r="H6536"/>
    </row>
    <row r="6537" spans="8:8" x14ac:dyDescent="0.25">
      <c r="H6537"/>
    </row>
    <row r="6538" spans="8:8" x14ac:dyDescent="0.25">
      <c r="H6538"/>
    </row>
    <row r="6539" spans="8:8" x14ac:dyDescent="0.25">
      <c r="H6539"/>
    </row>
    <row r="6540" spans="8:8" x14ac:dyDescent="0.25">
      <c r="H6540"/>
    </row>
    <row r="6541" spans="8:8" x14ac:dyDescent="0.25">
      <c r="H6541"/>
    </row>
    <row r="6542" spans="8:8" x14ac:dyDescent="0.25">
      <c r="H6542"/>
    </row>
    <row r="6543" spans="8:8" x14ac:dyDescent="0.25">
      <c r="H6543"/>
    </row>
    <row r="6544" spans="8:8" x14ac:dyDescent="0.25">
      <c r="H6544"/>
    </row>
    <row r="6545" spans="8:8" x14ac:dyDescent="0.25">
      <c r="H6545"/>
    </row>
    <row r="6546" spans="8:8" x14ac:dyDescent="0.25">
      <c r="H6546"/>
    </row>
    <row r="6547" spans="8:8" x14ac:dyDescent="0.25">
      <c r="H6547"/>
    </row>
    <row r="6548" spans="8:8" x14ac:dyDescent="0.25">
      <c r="H6548"/>
    </row>
    <row r="6549" spans="8:8" x14ac:dyDescent="0.25">
      <c r="H6549"/>
    </row>
    <row r="6550" spans="8:8" x14ac:dyDescent="0.25">
      <c r="H6550"/>
    </row>
    <row r="6551" spans="8:8" x14ac:dyDescent="0.25">
      <c r="H6551"/>
    </row>
    <row r="6552" spans="8:8" x14ac:dyDescent="0.25">
      <c r="H6552"/>
    </row>
    <row r="6553" spans="8:8" x14ac:dyDescent="0.25">
      <c r="H6553"/>
    </row>
    <row r="6554" spans="8:8" x14ac:dyDescent="0.25">
      <c r="H6554"/>
    </row>
    <row r="6555" spans="8:8" x14ac:dyDescent="0.25">
      <c r="H6555"/>
    </row>
    <row r="6556" spans="8:8" x14ac:dyDescent="0.25">
      <c r="H6556"/>
    </row>
    <row r="6557" spans="8:8" x14ac:dyDescent="0.25">
      <c r="H6557"/>
    </row>
    <row r="6558" spans="8:8" x14ac:dyDescent="0.25">
      <c r="H6558"/>
    </row>
    <row r="6559" spans="8:8" x14ac:dyDescent="0.25">
      <c r="H6559"/>
    </row>
    <row r="6560" spans="8:8" x14ac:dyDescent="0.25">
      <c r="H6560"/>
    </row>
    <row r="6561" spans="8:8" x14ac:dyDescent="0.25">
      <c r="H6561"/>
    </row>
    <row r="6562" spans="8:8" x14ac:dyDescent="0.25">
      <c r="H6562"/>
    </row>
    <row r="6563" spans="8:8" x14ac:dyDescent="0.25">
      <c r="H6563"/>
    </row>
    <row r="6564" spans="8:8" x14ac:dyDescent="0.25">
      <c r="H6564"/>
    </row>
    <row r="6565" spans="8:8" x14ac:dyDescent="0.25">
      <c r="H6565"/>
    </row>
    <row r="6566" spans="8:8" x14ac:dyDescent="0.25">
      <c r="H6566"/>
    </row>
    <row r="6567" spans="8:8" x14ac:dyDescent="0.25">
      <c r="H6567"/>
    </row>
    <row r="6568" spans="8:8" x14ac:dyDescent="0.25">
      <c r="H6568"/>
    </row>
    <row r="6569" spans="8:8" x14ac:dyDescent="0.25">
      <c r="H6569"/>
    </row>
    <row r="6570" spans="8:8" x14ac:dyDescent="0.25">
      <c r="H6570"/>
    </row>
    <row r="6571" spans="8:8" x14ac:dyDescent="0.25">
      <c r="H6571"/>
    </row>
    <row r="6572" spans="8:8" x14ac:dyDescent="0.25">
      <c r="H6572"/>
    </row>
    <row r="6573" spans="8:8" x14ac:dyDescent="0.25">
      <c r="H6573"/>
    </row>
    <row r="6574" spans="8:8" x14ac:dyDescent="0.25">
      <c r="H6574"/>
    </row>
    <row r="6575" spans="8:8" x14ac:dyDescent="0.25">
      <c r="H6575"/>
    </row>
    <row r="6576" spans="8:8" x14ac:dyDescent="0.25">
      <c r="H6576"/>
    </row>
    <row r="6577" spans="8:8" x14ac:dyDescent="0.25">
      <c r="H6577"/>
    </row>
    <row r="6578" spans="8:8" x14ac:dyDescent="0.25">
      <c r="H6578"/>
    </row>
    <row r="6579" spans="8:8" x14ac:dyDescent="0.25">
      <c r="H6579"/>
    </row>
    <row r="6580" spans="8:8" x14ac:dyDescent="0.25">
      <c r="H6580"/>
    </row>
    <row r="6581" spans="8:8" x14ac:dyDescent="0.25">
      <c r="H6581"/>
    </row>
    <row r="6582" spans="8:8" x14ac:dyDescent="0.25">
      <c r="H6582"/>
    </row>
    <row r="6583" spans="8:8" x14ac:dyDescent="0.25">
      <c r="H6583"/>
    </row>
    <row r="6584" spans="8:8" x14ac:dyDescent="0.25">
      <c r="H6584"/>
    </row>
    <row r="6585" spans="8:8" x14ac:dyDescent="0.25">
      <c r="H6585"/>
    </row>
    <row r="6586" spans="8:8" x14ac:dyDescent="0.25">
      <c r="H6586"/>
    </row>
    <row r="6587" spans="8:8" x14ac:dyDescent="0.25">
      <c r="H6587"/>
    </row>
    <row r="6588" spans="8:8" x14ac:dyDescent="0.25">
      <c r="H6588"/>
    </row>
    <row r="6589" spans="8:8" x14ac:dyDescent="0.25">
      <c r="H6589"/>
    </row>
    <row r="6590" spans="8:8" x14ac:dyDescent="0.25">
      <c r="H6590"/>
    </row>
    <row r="6591" spans="8:8" x14ac:dyDescent="0.25">
      <c r="H6591"/>
    </row>
    <row r="6592" spans="8:8" x14ac:dyDescent="0.25">
      <c r="H6592"/>
    </row>
    <row r="6593" spans="8:8" x14ac:dyDescent="0.25">
      <c r="H6593"/>
    </row>
    <row r="6594" spans="8:8" x14ac:dyDescent="0.25">
      <c r="H6594"/>
    </row>
    <row r="6595" spans="8:8" x14ac:dyDescent="0.25">
      <c r="H6595"/>
    </row>
    <row r="6596" spans="8:8" x14ac:dyDescent="0.25">
      <c r="H6596"/>
    </row>
    <row r="6597" spans="8:8" x14ac:dyDescent="0.25">
      <c r="H6597"/>
    </row>
    <row r="6598" spans="8:8" x14ac:dyDescent="0.25">
      <c r="H6598"/>
    </row>
    <row r="6599" spans="8:8" x14ac:dyDescent="0.25">
      <c r="H6599"/>
    </row>
    <row r="6600" spans="8:8" x14ac:dyDescent="0.25">
      <c r="H6600"/>
    </row>
    <row r="6601" spans="8:8" x14ac:dyDescent="0.25">
      <c r="H6601"/>
    </row>
    <row r="6602" spans="8:8" x14ac:dyDescent="0.25">
      <c r="H6602"/>
    </row>
    <row r="6603" spans="8:8" x14ac:dyDescent="0.25">
      <c r="H6603"/>
    </row>
    <row r="6604" spans="8:8" x14ac:dyDescent="0.25">
      <c r="H6604"/>
    </row>
    <row r="6605" spans="8:8" x14ac:dyDescent="0.25">
      <c r="H6605"/>
    </row>
    <row r="6606" spans="8:8" x14ac:dyDescent="0.25">
      <c r="H6606"/>
    </row>
    <row r="6607" spans="8:8" x14ac:dyDescent="0.25">
      <c r="H6607"/>
    </row>
    <row r="6608" spans="8:8" x14ac:dyDescent="0.25">
      <c r="H6608"/>
    </row>
    <row r="6609" spans="8:8" x14ac:dyDescent="0.25">
      <c r="H6609"/>
    </row>
    <row r="6610" spans="8:8" x14ac:dyDescent="0.25">
      <c r="H6610"/>
    </row>
    <row r="6611" spans="8:8" x14ac:dyDescent="0.25">
      <c r="H6611"/>
    </row>
    <row r="6612" spans="8:8" x14ac:dyDescent="0.25">
      <c r="H6612"/>
    </row>
    <row r="6613" spans="8:8" x14ac:dyDescent="0.25">
      <c r="H6613"/>
    </row>
    <row r="6614" spans="8:8" x14ac:dyDescent="0.25">
      <c r="H6614"/>
    </row>
    <row r="6615" spans="8:8" x14ac:dyDescent="0.25">
      <c r="H6615"/>
    </row>
    <row r="6616" spans="8:8" x14ac:dyDescent="0.25">
      <c r="H6616"/>
    </row>
    <row r="6617" spans="8:8" x14ac:dyDescent="0.25">
      <c r="H6617"/>
    </row>
    <row r="6618" spans="8:8" x14ac:dyDescent="0.25">
      <c r="H6618"/>
    </row>
    <row r="6619" spans="8:8" x14ac:dyDescent="0.25">
      <c r="H6619"/>
    </row>
    <row r="6620" spans="8:8" x14ac:dyDescent="0.25">
      <c r="H6620"/>
    </row>
    <row r="6621" spans="8:8" x14ac:dyDescent="0.25">
      <c r="H6621"/>
    </row>
    <row r="6622" spans="8:8" x14ac:dyDescent="0.25">
      <c r="H6622"/>
    </row>
    <row r="6623" spans="8:8" x14ac:dyDescent="0.25">
      <c r="H6623"/>
    </row>
    <row r="6624" spans="8:8" x14ac:dyDescent="0.25">
      <c r="H6624"/>
    </row>
    <row r="6625" spans="8:8" x14ac:dyDescent="0.25">
      <c r="H6625"/>
    </row>
    <row r="6626" spans="8:8" x14ac:dyDescent="0.25">
      <c r="H6626"/>
    </row>
    <row r="6627" spans="8:8" x14ac:dyDescent="0.25">
      <c r="H6627"/>
    </row>
    <row r="6628" spans="8:8" x14ac:dyDescent="0.25">
      <c r="H6628"/>
    </row>
    <row r="6629" spans="8:8" x14ac:dyDescent="0.25">
      <c r="H6629"/>
    </row>
    <row r="6630" spans="8:8" x14ac:dyDescent="0.25">
      <c r="H6630"/>
    </row>
    <row r="6631" spans="8:8" x14ac:dyDescent="0.25">
      <c r="H6631"/>
    </row>
    <row r="6632" spans="8:8" x14ac:dyDescent="0.25">
      <c r="H6632"/>
    </row>
    <row r="6633" spans="8:8" x14ac:dyDescent="0.25">
      <c r="H6633"/>
    </row>
    <row r="6634" spans="8:8" x14ac:dyDescent="0.25">
      <c r="H6634"/>
    </row>
    <row r="6635" spans="8:8" x14ac:dyDescent="0.25">
      <c r="H6635"/>
    </row>
    <row r="6636" spans="8:8" x14ac:dyDescent="0.25">
      <c r="H6636"/>
    </row>
    <row r="6637" spans="8:8" x14ac:dyDescent="0.25">
      <c r="H6637"/>
    </row>
    <row r="6638" spans="8:8" x14ac:dyDescent="0.25">
      <c r="H6638"/>
    </row>
    <row r="6639" spans="8:8" x14ac:dyDescent="0.25">
      <c r="H6639"/>
    </row>
    <row r="6640" spans="8:8" x14ac:dyDescent="0.25">
      <c r="H6640"/>
    </row>
    <row r="6641" spans="8:8" x14ac:dyDescent="0.25">
      <c r="H6641"/>
    </row>
    <row r="6642" spans="8:8" x14ac:dyDescent="0.25">
      <c r="H6642"/>
    </row>
    <row r="6643" spans="8:8" x14ac:dyDescent="0.25">
      <c r="H6643"/>
    </row>
    <row r="6644" spans="8:8" x14ac:dyDescent="0.25">
      <c r="H6644"/>
    </row>
    <row r="6645" spans="8:8" x14ac:dyDescent="0.25">
      <c r="H6645"/>
    </row>
    <row r="6646" spans="8:8" x14ac:dyDescent="0.25">
      <c r="H6646"/>
    </row>
    <row r="6647" spans="8:8" x14ac:dyDescent="0.25">
      <c r="H6647"/>
    </row>
    <row r="6648" spans="8:8" x14ac:dyDescent="0.25">
      <c r="H6648"/>
    </row>
    <row r="6649" spans="8:8" x14ac:dyDescent="0.25">
      <c r="H6649"/>
    </row>
    <row r="6650" spans="8:8" x14ac:dyDescent="0.25">
      <c r="H6650"/>
    </row>
    <row r="6651" spans="8:8" x14ac:dyDescent="0.25">
      <c r="H6651"/>
    </row>
    <row r="6652" spans="8:8" x14ac:dyDescent="0.25">
      <c r="H6652"/>
    </row>
    <row r="6653" spans="8:8" x14ac:dyDescent="0.25">
      <c r="H6653"/>
    </row>
    <row r="6654" spans="8:8" x14ac:dyDescent="0.25">
      <c r="H6654"/>
    </row>
    <row r="6655" spans="8:8" x14ac:dyDescent="0.25">
      <c r="H6655"/>
    </row>
    <row r="6656" spans="8:8" x14ac:dyDescent="0.25">
      <c r="H6656"/>
    </row>
    <row r="6657" spans="8:8" x14ac:dyDescent="0.25">
      <c r="H6657"/>
    </row>
    <row r="6658" spans="8:8" x14ac:dyDescent="0.25">
      <c r="H6658"/>
    </row>
    <row r="6659" spans="8:8" x14ac:dyDescent="0.25">
      <c r="H6659"/>
    </row>
    <row r="6660" spans="8:8" x14ac:dyDescent="0.25">
      <c r="H6660"/>
    </row>
    <row r="6661" spans="8:8" x14ac:dyDescent="0.25">
      <c r="H6661"/>
    </row>
    <row r="6662" spans="8:8" x14ac:dyDescent="0.25">
      <c r="H6662"/>
    </row>
    <row r="6663" spans="8:8" x14ac:dyDescent="0.25">
      <c r="H6663"/>
    </row>
    <row r="6664" spans="8:8" x14ac:dyDescent="0.25">
      <c r="H6664"/>
    </row>
    <row r="6665" spans="8:8" x14ac:dyDescent="0.25">
      <c r="H6665"/>
    </row>
    <row r="6666" spans="8:8" x14ac:dyDescent="0.25">
      <c r="H6666"/>
    </row>
    <row r="6667" spans="8:8" x14ac:dyDescent="0.25">
      <c r="H6667"/>
    </row>
    <row r="6668" spans="8:8" x14ac:dyDescent="0.25">
      <c r="H6668"/>
    </row>
    <row r="6669" spans="8:8" x14ac:dyDescent="0.25">
      <c r="H6669"/>
    </row>
    <row r="6670" spans="8:8" x14ac:dyDescent="0.25">
      <c r="H6670"/>
    </row>
    <row r="6671" spans="8:8" x14ac:dyDescent="0.25">
      <c r="H6671"/>
    </row>
    <row r="6672" spans="8:8" x14ac:dyDescent="0.25">
      <c r="H6672"/>
    </row>
    <row r="6673" spans="8:8" x14ac:dyDescent="0.25">
      <c r="H6673"/>
    </row>
    <row r="6674" spans="8:8" x14ac:dyDescent="0.25">
      <c r="H6674"/>
    </row>
    <row r="6675" spans="8:8" x14ac:dyDescent="0.25">
      <c r="H6675"/>
    </row>
    <row r="6676" spans="8:8" x14ac:dyDescent="0.25">
      <c r="H6676"/>
    </row>
    <row r="6677" spans="8:8" x14ac:dyDescent="0.25">
      <c r="H6677"/>
    </row>
    <row r="6678" spans="8:8" x14ac:dyDescent="0.25">
      <c r="H6678"/>
    </row>
    <row r="6679" spans="8:8" x14ac:dyDescent="0.25">
      <c r="H6679"/>
    </row>
    <row r="6680" spans="8:8" x14ac:dyDescent="0.25">
      <c r="H6680"/>
    </row>
    <row r="6681" spans="8:8" x14ac:dyDescent="0.25">
      <c r="H6681"/>
    </row>
    <row r="6682" spans="8:8" x14ac:dyDescent="0.25">
      <c r="H6682"/>
    </row>
    <row r="6683" spans="8:8" x14ac:dyDescent="0.25">
      <c r="H6683"/>
    </row>
    <row r="6684" spans="8:8" x14ac:dyDescent="0.25">
      <c r="H6684"/>
    </row>
    <row r="6685" spans="8:8" x14ac:dyDescent="0.25">
      <c r="H6685"/>
    </row>
    <row r="6686" spans="8:8" x14ac:dyDescent="0.25">
      <c r="H6686"/>
    </row>
    <row r="6687" spans="8:8" x14ac:dyDescent="0.25">
      <c r="H6687"/>
    </row>
    <row r="6688" spans="8:8" x14ac:dyDescent="0.25">
      <c r="H6688"/>
    </row>
    <row r="6689" spans="8:8" x14ac:dyDescent="0.25">
      <c r="H6689"/>
    </row>
    <row r="6690" spans="8:8" x14ac:dyDescent="0.25">
      <c r="H6690"/>
    </row>
    <row r="6691" spans="8:8" x14ac:dyDescent="0.25">
      <c r="H6691"/>
    </row>
    <row r="6692" spans="8:8" x14ac:dyDescent="0.25">
      <c r="H6692"/>
    </row>
    <row r="6693" spans="8:8" x14ac:dyDescent="0.25">
      <c r="H6693"/>
    </row>
    <row r="6694" spans="8:8" x14ac:dyDescent="0.25">
      <c r="H6694"/>
    </row>
    <row r="6695" spans="8:8" x14ac:dyDescent="0.25">
      <c r="H6695"/>
    </row>
    <row r="6696" spans="8:8" x14ac:dyDescent="0.25">
      <c r="H6696"/>
    </row>
    <row r="6697" spans="8:8" x14ac:dyDescent="0.25">
      <c r="H6697"/>
    </row>
    <row r="6698" spans="8:8" x14ac:dyDescent="0.25">
      <c r="H6698"/>
    </row>
    <row r="6699" spans="8:8" x14ac:dyDescent="0.25">
      <c r="H6699"/>
    </row>
    <row r="6700" spans="8:8" x14ac:dyDescent="0.25">
      <c r="H6700"/>
    </row>
    <row r="6701" spans="8:8" x14ac:dyDescent="0.25">
      <c r="H6701"/>
    </row>
    <row r="6702" spans="8:8" x14ac:dyDescent="0.25">
      <c r="H6702"/>
    </row>
    <row r="6703" spans="8:8" x14ac:dyDescent="0.25">
      <c r="H6703"/>
    </row>
    <row r="6704" spans="8:8" x14ac:dyDescent="0.25">
      <c r="H6704"/>
    </row>
    <row r="6705" spans="8:8" x14ac:dyDescent="0.25">
      <c r="H6705"/>
    </row>
    <row r="6706" spans="8:8" x14ac:dyDescent="0.25">
      <c r="H6706"/>
    </row>
    <row r="6707" spans="8:8" x14ac:dyDescent="0.25">
      <c r="H6707"/>
    </row>
    <row r="6708" spans="8:8" x14ac:dyDescent="0.25">
      <c r="H6708"/>
    </row>
    <row r="6709" spans="8:8" x14ac:dyDescent="0.25">
      <c r="H6709"/>
    </row>
    <row r="6710" spans="8:8" x14ac:dyDescent="0.25">
      <c r="H6710"/>
    </row>
    <row r="6711" spans="8:8" x14ac:dyDescent="0.25">
      <c r="H6711"/>
    </row>
    <row r="6712" spans="8:8" x14ac:dyDescent="0.25">
      <c r="H6712"/>
    </row>
    <row r="6713" spans="8:8" x14ac:dyDescent="0.25">
      <c r="H6713"/>
    </row>
    <row r="6714" spans="8:8" x14ac:dyDescent="0.25">
      <c r="H6714"/>
    </row>
    <row r="6715" spans="8:8" x14ac:dyDescent="0.25">
      <c r="H6715"/>
    </row>
    <row r="6716" spans="8:8" x14ac:dyDescent="0.25">
      <c r="H6716"/>
    </row>
    <row r="6717" spans="8:8" x14ac:dyDescent="0.25">
      <c r="H6717"/>
    </row>
    <row r="6718" spans="8:8" x14ac:dyDescent="0.25">
      <c r="H6718"/>
    </row>
    <row r="6719" spans="8:8" x14ac:dyDescent="0.25">
      <c r="H6719"/>
    </row>
    <row r="6720" spans="8:8" x14ac:dyDescent="0.25">
      <c r="H6720"/>
    </row>
    <row r="6721" spans="8:8" x14ac:dyDescent="0.25">
      <c r="H6721"/>
    </row>
    <row r="6722" spans="8:8" x14ac:dyDescent="0.25">
      <c r="H6722"/>
    </row>
    <row r="6723" spans="8:8" x14ac:dyDescent="0.25">
      <c r="H6723"/>
    </row>
    <row r="6724" spans="8:8" x14ac:dyDescent="0.25">
      <c r="H6724"/>
    </row>
    <row r="6725" spans="8:8" x14ac:dyDescent="0.25">
      <c r="H6725"/>
    </row>
    <row r="6726" spans="8:8" x14ac:dyDescent="0.25">
      <c r="H6726"/>
    </row>
    <row r="6727" spans="8:8" x14ac:dyDescent="0.25">
      <c r="H6727"/>
    </row>
    <row r="6728" spans="8:8" x14ac:dyDescent="0.25">
      <c r="H6728"/>
    </row>
    <row r="6729" spans="8:8" x14ac:dyDescent="0.25">
      <c r="H6729"/>
    </row>
    <row r="6730" spans="8:8" x14ac:dyDescent="0.25">
      <c r="H6730"/>
    </row>
    <row r="6731" spans="8:8" x14ac:dyDescent="0.25">
      <c r="H6731"/>
    </row>
    <row r="6732" spans="8:8" x14ac:dyDescent="0.25">
      <c r="H6732"/>
    </row>
    <row r="6733" spans="8:8" x14ac:dyDescent="0.25">
      <c r="H6733"/>
    </row>
    <row r="6734" spans="8:8" x14ac:dyDescent="0.25">
      <c r="H6734"/>
    </row>
    <row r="6735" spans="8:8" x14ac:dyDescent="0.25">
      <c r="H6735"/>
    </row>
    <row r="6736" spans="8:8" x14ac:dyDescent="0.25">
      <c r="H6736"/>
    </row>
    <row r="6737" spans="8:8" x14ac:dyDescent="0.25">
      <c r="H6737"/>
    </row>
    <row r="6738" spans="8:8" x14ac:dyDescent="0.25">
      <c r="H6738"/>
    </row>
    <row r="6739" spans="8:8" x14ac:dyDescent="0.25">
      <c r="H6739"/>
    </row>
    <row r="6740" spans="8:8" x14ac:dyDescent="0.25">
      <c r="H6740"/>
    </row>
    <row r="6741" spans="8:8" x14ac:dyDescent="0.25">
      <c r="H6741"/>
    </row>
    <row r="6742" spans="8:8" x14ac:dyDescent="0.25">
      <c r="H6742"/>
    </row>
    <row r="6743" spans="8:8" x14ac:dyDescent="0.25">
      <c r="H6743"/>
    </row>
    <row r="6744" spans="8:8" x14ac:dyDescent="0.25">
      <c r="H6744"/>
    </row>
    <row r="6745" spans="8:8" x14ac:dyDescent="0.25">
      <c r="H6745"/>
    </row>
    <row r="6746" spans="8:8" x14ac:dyDescent="0.25">
      <c r="H6746"/>
    </row>
    <row r="6747" spans="8:8" x14ac:dyDescent="0.25">
      <c r="H6747"/>
    </row>
    <row r="6748" spans="8:8" x14ac:dyDescent="0.25">
      <c r="H6748"/>
    </row>
    <row r="6749" spans="8:8" x14ac:dyDescent="0.25">
      <c r="H6749"/>
    </row>
    <row r="6750" spans="8:8" x14ac:dyDescent="0.25">
      <c r="H6750"/>
    </row>
    <row r="6751" spans="8:8" x14ac:dyDescent="0.25">
      <c r="H6751"/>
    </row>
    <row r="6752" spans="8:8" x14ac:dyDescent="0.25">
      <c r="H6752"/>
    </row>
    <row r="6753" spans="8:8" x14ac:dyDescent="0.25">
      <c r="H6753"/>
    </row>
    <row r="6754" spans="8:8" x14ac:dyDescent="0.25">
      <c r="H6754"/>
    </row>
    <row r="6755" spans="8:8" x14ac:dyDescent="0.25">
      <c r="H6755"/>
    </row>
    <row r="6756" spans="8:8" x14ac:dyDescent="0.25">
      <c r="H6756"/>
    </row>
    <row r="6757" spans="8:8" x14ac:dyDescent="0.25">
      <c r="H6757"/>
    </row>
    <row r="6758" spans="8:8" x14ac:dyDescent="0.25">
      <c r="H6758"/>
    </row>
    <row r="6759" spans="8:8" x14ac:dyDescent="0.25">
      <c r="H6759"/>
    </row>
    <row r="6760" spans="8:8" x14ac:dyDescent="0.25">
      <c r="H6760"/>
    </row>
    <row r="6761" spans="8:8" x14ac:dyDescent="0.25">
      <c r="H6761"/>
    </row>
    <row r="6762" spans="8:8" x14ac:dyDescent="0.25">
      <c r="H6762"/>
    </row>
    <row r="6763" spans="8:8" x14ac:dyDescent="0.25">
      <c r="H6763"/>
    </row>
    <row r="6764" spans="8:8" x14ac:dyDescent="0.25">
      <c r="H6764"/>
    </row>
    <row r="6765" spans="8:8" x14ac:dyDescent="0.25">
      <c r="H6765"/>
    </row>
    <row r="6766" spans="8:8" x14ac:dyDescent="0.25">
      <c r="H6766"/>
    </row>
    <row r="6767" spans="8:8" x14ac:dyDescent="0.25">
      <c r="H6767"/>
    </row>
    <row r="6768" spans="8:8" x14ac:dyDescent="0.25">
      <c r="H6768"/>
    </row>
    <row r="6769" spans="8:8" x14ac:dyDescent="0.25">
      <c r="H6769"/>
    </row>
    <row r="6770" spans="8:8" x14ac:dyDescent="0.25">
      <c r="H6770"/>
    </row>
    <row r="6771" spans="8:8" x14ac:dyDescent="0.25">
      <c r="H6771"/>
    </row>
    <row r="6772" spans="8:8" x14ac:dyDescent="0.25">
      <c r="H6772"/>
    </row>
    <row r="6773" spans="8:8" x14ac:dyDescent="0.25">
      <c r="H6773"/>
    </row>
    <row r="6774" spans="8:8" x14ac:dyDescent="0.25">
      <c r="H6774"/>
    </row>
    <row r="6775" spans="8:8" x14ac:dyDescent="0.25">
      <c r="H6775"/>
    </row>
    <row r="6776" spans="8:8" x14ac:dyDescent="0.25">
      <c r="H6776"/>
    </row>
    <row r="6777" spans="8:8" x14ac:dyDescent="0.25">
      <c r="H6777"/>
    </row>
    <row r="6778" spans="8:8" x14ac:dyDescent="0.25">
      <c r="H6778"/>
    </row>
    <row r="6779" spans="8:8" x14ac:dyDescent="0.25">
      <c r="H6779"/>
    </row>
    <row r="6780" spans="8:8" x14ac:dyDescent="0.25">
      <c r="H6780"/>
    </row>
    <row r="6781" spans="8:8" x14ac:dyDescent="0.25">
      <c r="H6781"/>
    </row>
    <row r="6782" spans="8:8" x14ac:dyDescent="0.25">
      <c r="H6782"/>
    </row>
    <row r="6783" spans="8:8" x14ac:dyDescent="0.25">
      <c r="H6783"/>
    </row>
    <row r="6784" spans="8:8" x14ac:dyDescent="0.25">
      <c r="H6784"/>
    </row>
    <row r="6785" spans="8:8" x14ac:dyDescent="0.25">
      <c r="H6785"/>
    </row>
    <row r="6786" spans="8:8" x14ac:dyDescent="0.25">
      <c r="H6786"/>
    </row>
    <row r="6787" spans="8:8" x14ac:dyDescent="0.25">
      <c r="H6787"/>
    </row>
    <row r="6788" spans="8:8" x14ac:dyDescent="0.25">
      <c r="H6788"/>
    </row>
    <row r="6789" spans="8:8" x14ac:dyDescent="0.25">
      <c r="H6789"/>
    </row>
    <row r="6790" spans="8:8" x14ac:dyDescent="0.25">
      <c r="H6790"/>
    </row>
    <row r="6791" spans="8:8" x14ac:dyDescent="0.25">
      <c r="H6791"/>
    </row>
    <row r="6792" spans="8:8" x14ac:dyDescent="0.25">
      <c r="H6792"/>
    </row>
    <row r="6793" spans="8:8" x14ac:dyDescent="0.25">
      <c r="H6793"/>
    </row>
    <row r="6794" spans="8:8" x14ac:dyDescent="0.25">
      <c r="H6794"/>
    </row>
    <row r="6795" spans="8:8" x14ac:dyDescent="0.25">
      <c r="H6795"/>
    </row>
    <row r="6796" spans="8:8" x14ac:dyDescent="0.25">
      <c r="H6796"/>
    </row>
    <row r="6797" spans="8:8" x14ac:dyDescent="0.25">
      <c r="H6797"/>
    </row>
    <row r="6798" spans="8:8" x14ac:dyDescent="0.25">
      <c r="H6798"/>
    </row>
    <row r="6799" spans="8:8" x14ac:dyDescent="0.25">
      <c r="H6799"/>
    </row>
    <row r="6800" spans="8:8" x14ac:dyDescent="0.25">
      <c r="H6800"/>
    </row>
    <row r="6801" spans="8:8" x14ac:dyDescent="0.25">
      <c r="H6801"/>
    </row>
    <row r="6802" spans="8:8" x14ac:dyDescent="0.25">
      <c r="H6802"/>
    </row>
    <row r="6803" spans="8:8" x14ac:dyDescent="0.25">
      <c r="H6803"/>
    </row>
    <row r="6804" spans="8:8" x14ac:dyDescent="0.25">
      <c r="H6804"/>
    </row>
    <row r="6805" spans="8:8" x14ac:dyDescent="0.25">
      <c r="H6805"/>
    </row>
    <row r="6806" spans="8:8" x14ac:dyDescent="0.25">
      <c r="H6806"/>
    </row>
    <row r="6807" spans="8:8" x14ac:dyDescent="0.25">
      <c r="H6807"/>
    </row>
    <row r="6808" spans="8:8" x14ac:dyDescent="0.25">
      <c r="H6808"/>
    </row>
    <row r="6809" spans="8:8" x14ac:dyDescent="0.25">
      <c r="H6809"/>
    </row>
    <row r="6810" spans="8:8" x14ac:dyDescent="0.25">
      <c r="H6810"/>
    </row>
    <row r="6811" spans="8:8" x14ac:dyDescent="0.25">
      <c r="H6811"/>
    </row>
    <row r="6812" spans="8:8" x14ac:dyDescent="0.25">
      <c r="H6812"/>
    </row>
    <row r="6813" spans="8:8" x14ac:dyDescent="0.25">
      <c r="H6813"/>
    </row>
    <row r="6814" spans="8:8" x14ac:dyDescent="0.25">
      <c r="H6814"/>
    </row>
    <row r="6815" spans="8:8" x14ac:dyDescent="0.25">
      <c r="H6815"/>
    </row>
    <row r="6816" spans="8:8" x14ac:dyDescent="0.25">
      <c r="H6816"/>
    </row>
    <row r="6817" spans="8:8" x14ac:dyDescent="0.25">
      <c r="H6817"/>
    </row>
    <row r="6818" spans="8:8" x14ac:dyDescent="0.25">
      <c r="H6818"/>
    </row>
    <row r="6819" spans="8:8" x14ac:dyDescent="0.25">
      <c r="H6819"/>
    </row>
    <row r="6820" spans="8:8" x14ac:dyDescent="0.25">
      <c r="H6820"/>
    </row>
    <row r="6821" spans="8:8" x14ac:dyDescent="0.25">
      <c r="H6821"/>
    </row>
    <row r="6822" spans="8:8" x14ac:dyDescent="0.25">
      <c r="H6822"/>
    </row>
    <row r="6823" spans="8:8" x14ac:dyDescent="0.25">
      <c r="H6823"/>
    </row>
    <row r="6824" spans="8:8" x14ac:dyDescent="0.25">
      <c r="H6824"/>
    </row>
    <row r="6825" spans="8:8" x14ac:dyDescent="0.25">
      <c r="H6825"/>
    </row>
    <row r="6826" spans="8:8" x14ac:dyDescent="0.25">
      <c r="H6826"/>
    </row>
    <row r="6827" spans="8:8" x14ac:dyDescent="0.25">
      <c r="H6827"/>
    </row>
    <row r="6828" spans="8:8" x14ac:dyDescent="0.25">
      <c r="H6828"/>
    </row>
    <row r="6829" spans="8:8" x14ac:dyDescent="0.25">
      <c r="H6829"/>
    </row>
    <row r="6830" spans="8:8" x14ac:dyDescent="0.25">
      <c r="H6830"/>
    </row>
    <row r="6831" spans="8:8" x14ac:dyDescent="0.25">
      <c r="H6831"/>
    </row>
    <row r="6832" spans="8:8" x14ac:dyDescent="0.25">
      <c r="H6832"/>
    </row>
    <row r="6833" spans="8:8" x14ac:dyDescent="0.25">
      <c r="H6833"/>
    </row>
    <row r="6834" spans="8:8" x14ac:dyDescent="0.25">
      <c r="H6834"/>
    </row>
    <row r="6835" spans="8:8" x14ac:dyDescent="0.25">
      <c r="H6835"/>
    </row>
    <row r="6836" spans="8:8" x14ac:dyDescent="0.25">
      <c r="H6836"/>
    </row>
    <row r="6837" spans="8:8" x14ac:dyDescent="0.25">
      <c r="H6837"/>
    </row>
    <row r="6838" spans="8:8" x14ac:dyDescent="0.25">
      <c r="H6838"/>
    </row>
    <row r="6839" spans="8:8" x14ac:dyDescent="0.25">
      <c r="H6839"/>
    </row>
    <row r="6840" spans="8:8" x14ac:dyDescent="0.25">
      <c r="H6840"/>
    </row>
    <row r="6841" spans="8:8" x14ac:dyDescent="0.25">
      <c r="H6841"/>
    </row>
    <row r="6842" spans="8:8" x14ac:dyDescent="0.25">
      <c r="H6842"/>
    </row>
    <row r="6843" spans="8:8" x14ac:dyDescent="0.25">
      <c r="H6843"/>
    </row>
    <row r="6844" spans="8:8" x14ac:dyDescent="0.25">
      <c r="H6844"/>
    </row>
    <row r="6845" spans="8:8" x14ac:dyDescent="0.25">
      <c r="H6845"/>
    </row>
    <row r="6846" spans="8:8" x14ac:dyDescent="0.25">
      <c r="H6846"/>
    </row>
    <row r="6847" spans="8:8" x14ac:dyDescent="0.25">
      <c r="H6847"/>
    </row>
    <row r="6848" spans="8:8" x14ac:dyDescent="0.25">
      <c r="H6848"/>
    </row>
    <row r="6849" spans="8:8" x14ac:dyDescent="0.25">
      <c r="H6849"/>
    </row>
    <row r="6850" spans="8:8" x14ac:dyDescent="0.25">
      <c r="H6850"/>
    </row>
    <row r="6851" spans="8:8" x14ac:dyDescent="0.25">
      <c r="H6851"/>
    </row>
    <row r="6852" spans="8:8" x14ac:dyDescent="0.25">
      <c r="H6852"/>
    </row>
    <row r="6853" spans="8:8" x14ac:dyDescent="0.25">
      <c r="H6853"/>
    </row>
    <row r="6854" spans="8:8" x14ac:dyDescent="0.25">
      <c r="H6854"/>
    </row>
    <row r="6855" spans="8:8" x14ac:dyDescent="0.25">
      <c r="H6855"/>
    </row>
    <row r="6856" spans="8:8" x14ac:dyDescent="0.25">
      <c r="H6856"/>
    </row>
    <row r="6857" spans="8:8" x14ac:dyDescent="0.25">
      <c r="H6857"/>
    </row>
    <row r="6858" spans="8:8" x14ac:dyDescent="0.25">
      <c r="H6858"/>
    </row>
    <row r="6859" spans="8:8" x14ac:dyDescent="0.25">
      <c r="H6859"/>
    </row>
    <row r="6860" spans="8:8" x14ac:dyDescent="0.25">
      <c r="H6860"/>
    </row>
    <row r="6861" spans="8:8" x14ac:dyDescent="0.25">
      <c r="H6861"/>
    </row>
    <row r="6862" spans="8:8" x14ac:dyDescent="0.25">
      <c r="H6862"/>
    </row>
    <row r="6863" spans="8:8" x14ac:dyDescent="0.25">
      <c r="H6863"/>
    </row>
    <row r="6864" spans="8:8" x14ac:dyDescent="0.25">
      <c r="H6864"/>
    </row>
    <row r="6865" spans="8:8" x14ac:dyDescent="0.25">
      <c r="H6865"/>
    </row>
    <row r="6866" spans="8:8" x14ac:dyDescent="0.25">
      <c r="H6866"/>
    </row>
    <row r="6867" spans="8:8" x14ac:dyDescent="0.25">
      <c r="H6867"/>
    </row>
    <row r="6868" spans="8:8" x14ac:dyDescent="0.25">
      <c r="H6868"/>
    </row>
    <row r="6869" spans="8:8" x14ac:dyDescent="0.25">
      <c r="H6869"/>
    </row>
    <row r="6870" spans="8:8" x14ac:dyDescent="0.25">
      <c r="H6870"/>
    </row>
    <row r="6871" spans="8:8" x14ac:dyDescent="0.25">
      <c r="H6871"/>
    </row>
    <row r="6872" spans="8:8" x14ac:dyDescent="0.25">
      <c r="H6872"/>
    </row>
    <row r="6873" spans="8:8" x14ac:dyDescent="0.25">
      <c r="H6873"/>
    </row>
    <row r="6874" spans="8:8" x14ac:dyDescent="0.25">
      <c r="H6874"/>
    </row>
    <row r="6875" spans="8:8" x14ac:dyDescent="0.25">
      <c r="H6875"/>
    </row>
    <row r="6876" spans="8:8" x14ac:dyDescent="0.25">
      <c r="H6876"/>
    </row>
    <row r="6877" spans="8:8" x14ac:dyDescent="0.25">
      <c r="H6877"/>
    </row>
    <row r="6878" spans="8:8" x14ac:dyDescent="0.25">
      <c r="H6878"/>
    </row>
    <row r="6879" spans="8:8" x14ac:dyDescent="0.25">
      <c r="H6879"/>
    </row>
    <row r="6880" spans="8:8" x14ac:dyDescent="0.25">
      <c r="H6880"/>
    </row>
    <row r="6881" spans="8:8" x14ac:dyDescent="0.25">
      <c r="H6881"/>
    </row>
    <row r="6882" spans="8:8" x14ac:dyDescent="0.25">
      <c r="H6882"/>
    </row>
    <row r="6883" spans="8:8" x14ac:dyDescent="0.25">
      <c r="H6883"/>
    </row>
    <row r="6884" spans="8:8" x14ac:dyDescent="0.25">
      <c r="H6884"/>
    </row>
    <row r="6885" spans="8:8" x14ac:dyDescent="0.25">
      <c r="H6885"/>
    </row>
    <row r="6886" spans="8:8" x14ac:dyDescent="0.25">
      <c r="H6886"/>
    </row>
    <row r="6887" spans="8:8" x14ac:dyDescent="0.25">
      <c r="H6887"/>
    </row>
    <row r="6888" spans="8:8" x14ac:dyDescent="0.25">
      <c r="H6888"/>
    </row>
    <row r="6889" spans="8:8" x14ac:dyDescent="0.25">
      <c r="H6889"/>
    </row>
    <row r="6890" spans="8:8" x14ac:dyDescent="0.25">
      <c r="H6890"/>
    </row>
    <row r="6891" spans="8:8" x14ac:dyDescent="0.25">
      <c r="H6891"/>
    </row>
    <row r="6892" spans="8:8" x14ac:dyDescent="0.25">
      <c r="H6892"/>
    </row>
    <row r="6893" spans="8:8" x14ac:dyDescent="0.25">
      <c r="H6893"/>
    </row>
    <row r="6894" spans="8:8" x14ac:dyDescent="0.25">
      <c r="H6894"/>
    </row>
    <row r="6895" spans="8:8" x14ac:dyDescent="0.25">
      <c r="H6895"/>
    </row>
    <row r="6896" spans="8:8" x14ac:dyDescent="0.25">
      <c r="H6896"/>
    </row>
    <row r="6897" spans="8:8" x14ac:dyDescent="0.25">
      <c r="H6897"/>
    </row>
    <row r="6898" spans="8:8" x14ac:dyDescent="0.25">
      <c r="H6898"/>
    </row>
    <row r="6899" spans="8:8" x14ac:dyDescent="0.25">
      <c r="H6899"/>
    </row>
    <row r="6900" spans="8:8" x14ac:dyDescent="0.25">
      <c r="H6900"/>
    </row>
    <row r="6901" spans="8:8" x14ac:dyDescent="0.25">
      <c r="H6901"/>
    </row>
    <row r="6902" spans="8:8" x14ac:dyDescent="0.25">
      <c r="H6902"/>
    </row>
    <row r="6903" spans="8:8" x14ac:dyDescent="0.25">
      <c r="H6903"/>
    </row>
    <row r="6904" spans="8:8" x14ac:dyDescent="0.25">
      <c r="H6904"/>
    </row>
    <row r="6905" spans="8:8" x14ac:dyDescent="0.25">
      <c r="H6905"/>
    </row>
    <row r="6906" spans="8:8" x14ac:dyDescent="0.25">
      <c r="H6906"/>
    </row>
    <row r="6907" spans="8:8" x14ac:dyDescent="0.25">
      <c r="H6907"/>
    </row>
    <row r="6908" spans="8:8" x14ac:dyDescent="0.25">
      <c r="H6908"/>
    </row>
    <row r="6909" spans="8:8" x14ac:dyDescent="0.25">
      <c r="H6909"/>
    </row>
    <row r="6910" spans="8:8" x14ac:dyDescent="0.25">
      <c r="H6910"/>
    </row>
    <row r="6911" spans="8:8" x14ac:dyDescent="0.25">
      <c r="H6911"/>
    </row>
    <row r="6912" spans="8:8" x14ac:dyDescent="0.25">
      <c r="H6912"/>
    </row>
    <row r="6913" spans="8:8" x14ac:dyDescent="0.25">
      <c r="H6913"/>
    </row>
    <row r="6914" spans="8:8" x14ac:dyDescent="0.25">
      <c r="H6914"/>
    </row>
    <row r="6915" spans="8:8" x14ac:dyDescent="0.25">
      <c r="H6915"/>
    </row>
    <row r="6916" spans="8:8" x14ac:dyDescent="0.25">
      <c r="H6916"/>
    </row>
    <row r="6917" spans="8:8" x14ac:dyDescent="0.25">
      <c r="H6917"/>
    </row>
    <row r="6918" spans="8:8" x14ac:dyDescent="0.25">
      <c r="H6918"/>
    </row>
    <row r="6919" spans="8:8" x14ac:dyDescent="0.25">
      <c r="H6919"/>
    </row>
    <row r="6920" spans="8:8" x14ac:dyDescent="0.25">
      <c r="H6920"/>
    </row>
    <row r="6921" spans="8:8" x14ac:dyDescent="0.25">
      <c r="H6921"/>
    </row>
    <row r="6922" spans="8:8" x14ac:dyDescent="0.25">
      <c r="H6922"/>
    </row>
    <row r="6923" spans="8:8" x14ac:dyDescent="0.25">
      <c r="H6923"/>
    </row>
    <row r="6924" spans="8:8" x14ac:dyDescent="0.25">
      <c r="H6924"/>
    </row>
    <row r="6925" spans="8:8" x14ac:dyDescent="0.25">
      <c r="H6925"/>
    </row>
    <row r="6926" spans="8:8" x14ac:dyDescent="0.25">
      <c r="H6926"/>
    </row>
    <row r="6927" spans="8:8" x14ac:dyDescent="0.25">
      <c r="H6927"/>
    </row>
    <row r="6928" spans="8:8" x14ac:dyDescent="0.25">
      <c r="H6928"/>
    </row>
    <row r="6929" spans="8:8" x14ac:dyDescent="0.25">
      <c r="H6929"/>
    </row>
    <row r="6930" spans="8:8" x14ac:dyDescent="0.25">
      <c r="H6930"/>
    </row>
    <row r="6931" spans="8:8" x14ac:dyDescent="0.25">
      <c r="H6931"/>
    </row>
    <row r="6932" spans="8:8" x14ac:dyDescent="0.25">
      <c r="H6932"/>
    </row>
    <row r="6933" spans="8:8" x14ac:dyDescent="0.25">
      <c r="H6933"/>
    </row>
    <row r="6934" spans="8:8" x14ac:dyDescent="0.25">
      <c r="H6934"/>
    </row>
    <row r="6935" spans="8:8" x14ac:dyDescent="0.25">
      <c r="H6935"/>
    </row>
    <row r="6936" spans="8:8" x14ac:dyDescent="0.25">
      <c r="H6936"/>
    </row>
    <row r="6937" spans="8:8" x14ac:dyDescent="0.25">
      <c r="H6937"/>
    </row>
    <row r="6938" spans="8:8" x14ac:dyDescent="0.25">
      <c r="H6938"/>
    </row>
    <row r="6939" spans="8:8" x14ac:dyDescent="0.25">
      <c r="H6939"/>
    </row>
    <row r="6940" spans="8:8" x14ac:dyDescent="0.25">
      <c r="H6940"/>
    </row>
    <row r="6941" spans="8:8" x14ac:dyDescent="0.25">
      <c r="H6941"/>
    </row>
    <row r="6942" spans="8:8" x14ac:dyDescent="0.25">
      <c r="H6942"/>
    </row>
    <row r="6943" spans="8:8" x14ac:dyDescent="0.25">
      <c r="H6943"/>
    </row>
    <row r="6944" spans="8:8" x14ac:dyDescent="0.25">
      <c r="H6944"/>
    </row>
    <row r="6945" spans="8:8" x14ac:dyDescent="0.25">
      <c r="H6945"/>
    </row>
    <row r="6946" spans="8:8" x14ac:dyDescent="0.25">
      <c r="H6946"/>
    </row>
    <row r="6947" spans="8:8" x14ac:dyDescent="0.25">
      <c r="H6947"/>
    </row>
    <row r="6948" spans="8:8" x14ac:dyDescent="0.25">
      <c r="H6948"/>
    </row>
    <row r="6949" spans="8:8" x14ac:dyDescent="0.25">
      <c r="H6949"/>
    </row>
    <row r="6950" spans="8:8" x14ac:dyDescent="0.25">
      <c r="H6950"/>
    </row>
    <row r="6951" spans="8:8" x14ac:dyDescent="0.25">
      <c r="H6951"/>
    </row>
    <row r="6952" spans="8:8" x14ac:dyDescent="0.25">
      <c r="H6952"/>
    </row>
    <row r="6953" spans="8:8" x14ac:dyDescent="0.25">
      <c r="H6953"/>
    </row>
    <row r="6954" spans="8:8" x14ac:dyDescent="0.25">
      <c r="H6954"/>
    </row>
    <row r="6955" spans="8:8" x14ac:dyDescent="0.25">
      <c r="H6955"/>
    </row>
    <row r="6956" spans="8:8" x14ac:dyDescent="0.25">
      <c r="H6956"/>
    </row>
    <row r="6957" spans="8:8" x14ac:dyDescent="0.25">
      <c r="H6957"/>
    </row>
    <row r="6958" spans="8:8" x14ac:dyDescent="0.25">
      <c r="H6958"/>
    </row>
    <row r="6959" spans="8:8" x14ac:dyDescent="0.25">
      <c r="H6959"/>
    </row>
    <row r="6960" spans="8:8" x14ac:dyDescent="0.25">
      <c r="H6960"/>
    </row>
    <row r="6961" spans="8:8" x14ac:dyDescent="0.25">
      <c r="H6961"/>
    </row>
    <row r="6962" spans="8:8" x14ac:dyDescent="0.25">
      <c r="H6962"/>
    </row>
    <row r="6963" spans="8:8" x14ac:dyDescent="0.25">
      <c r="H6963"/>
    </row>
    <row r="6964" spans="8:8" x14ac:dyDescent="0.25">
      <c r="H6964"/>
    </row>
    <row r="6965" spans="8:8" x14ac:dyDescent="0.25">
      <c r="H6965"/>
    </row>
    <row r="6966" spans="8:8" x14ac:dyDescent="0.25">
      <c r="H6966"/>
    </row>
    <row r="6967" spans="8:8" x14ac:dyDescent="0.25">
      <c r="H6967"/>
    </row>
    <row r="6968" spans="8:8" x14ac:dyDescent="0.25">
      <c r="H6968"/>
    </row>
    <row r="6969" spans="8:8" x14ac:dyDescent="0.25">
      <c r="H6969"/>
    </row>
    <row r="6970" spans="8:8" x14ac:dyDescent="0.25">
      <c r="H6970"/>
    </row>
    <row r="6971" spans="8:8" x14ac:dyDescent="0.25">
      <c r="H6971"/>
    </row>
    <row r="6972" spans="8:8" x14ac:dyDescent="0.25">
      <c r="H6972"/>
    </row>
    <row r="6973" spans="8:8" x14ac:dyDescent="0.25">
      <c r="H6973"/>
    </row>
    <row r="6974" spans="8:8" x14ac:dyDescent="0.25">
      <c r="H6974"/>
    </row>
    <row r="6975" spans="8:8" x14ac:dyDescent="0.25">
      <c r="H6975"/>
    </row>
    <row r="6976" spans="8:8" x14ac:dyDescent="0.25">
      <c r="H6976"/>
    </row>
    <row r="6977" spans="8:8" x14ac:dyDescent="0.25">
      <c r="H6977"/>
    </row>
    <row r="6978" spans="8:8" x14ac:dyDescent="0.25">
      <c r="H6978"/>
    </row>
    <row r="6979" spans="8:8" x14ac:dyDescent="0.25">
      <c r="H6979"/>
    </row>
    <row r="6980" spans="8:8" x14ac:dyDescent="0.25">
      <c r="H6980"/>
    </row>
    <row r="6981" spans="8:8" x14ac:dyDescent="0.25">
      <c r="H6981"/>
    </row>
    <row r="6982" spans="8:8" x14ac:dyDescent="0.25">
      <c r="H6982"/>
    </row>
    <row r="6983" spans="8:8" x14ac:dyDescent="0.25">
      <c r="H6983"/>
    </row>
    <row r="6984" spans="8:8" x14ac:dyDescent="0.25">
      <c r="H6984"/>
    </row>
    <row r="6985" spans="8:8" x14ac:dyDescent="0.25">
      <c r="H6985"/>
    </row>
    <row r="6986" spans="8:8" x14ac:dyDescent="0.25">
      <c r="H6986"/>
    </row>
    <row r="6987" spans="8:8" x14ac:dyDescent="0.25">
      <c r="H6987"/>
    </row>
    <row r="6988" spans="8:8" x14ac:dyDescent="0.25">
      <c r="H6988"/>
    </row>
    <row r="6989" spans="8:8" x14ac:dyDescent="0.25">
      <c r="H6989"/>
    </row>
    <row r="6990" spans="8:8" x14ac:dyDescent="0.25">
      <c r="H6990"/>
    </row>
    <row r="6991" spans="8:8" x14ac:dyDescent="0.25">
      <c r="H6991"/>
    </row>
    <row r="6992" spans="8:8" x14ac:dyDescent="0.25">
      <c r="H6992"/>
    </row>
    <row r="6993" spans="8:8" x14ac:dyDescent="0.25">
      <c r="H6993"/>
    </row>
    <row r="6994" spans="8:8" x14ac:dyDescent="0.25">
      <c r="H6994"/>
    </row>
    <row r="6995" spans="8:8" x14ac:dyDescent="0.25">
      <c r="H6995"/>
    </row>
    <row r="6996" spans="8:8" x14ac:dyDescent="0.25">
      <c r="H6996"/>
    </row>
    <row r="6997" spans="8:8" x14ac:dyDescent="0.25">
      <c r="H6997"/>
    </row>
    <row r="6998" spans="8:8" x14ac:dyDescent="0.25">
      <c r="H6998"/>
    </row>
    <row r="6999" spans="8:8" x14ac:dyDescent="0.25">
      <c r="H6999"/>
    </row>
    <row r="7000" spans="8:8" x14ac:dyDescent="0.25">
      <c r="H7000"/>
    </row>
    <row r="7001" spans="8:8" x14ac:dyDescent="0.25">
      <c r="H7001"/>
    </row>
    <row r="7002" spans="8:8" x14ac:dyDescent="0.25">
      <c r="H7002"/>
    </row>
    <row r="7003" spans="8:8" x14ac:dyDescent="0.25">
      <c r="H7003"/>
    </row>
    <row r="7004" spans="8:8" x14ac:dyDescent="0.25">
      <c r="H7004"/>
    </row>
    <row r="7005" spans="8:8" x14ac:dyDescent="0.25">
      <c r="H7005"/>
    </row>
    <row r="7006" spans="8:8" x14ac:dyDescent="0.25">
      <c r="H7006"/>
    </row>
    <row r="7007" spans="8:8" x14ac:dyDescent="0.25">
      <c r="H7007"/>
    </row>
    <row r="7008" spans="8:8" x14ac:dyDescent="0.25">
      <c r="H7008"/>
    </row>
    <row r="7009" spans="8:8" x14ac:dyDescent="0.25">
      <c r="H7009"/>
    </row>
    <row r="7010" spans="8:8" x14ac:dyDescent="0.25">
      <c r="H7010"/>
    </row>
    <row r="7011" spans="8:8" x14ac:dyDescent="0.25">
      <c r="H7011"/>
    </row>
    <row r="7012" spans="8:8" x14ac:dyDescent="0.25">
      <c r="H7012"/>
    </row>
    <row r="7013" spans="8:8" x14ac:dyDescent="0.25">
      <c r="H7013"/>
    </row>
    <row r="7014" spans="8:8" x14ac:dyDescent="0.25">
      <c r="H7014"/>
    </row>
    <row r="7015" spans="8:8" x14ac:dyDescent="0.25">
      <c r="H7015"/>
    </row>
    <row r="7016" spans="8:8" x14ac:dyDescent="0.25">
      <c r="H7016"/>
    </row>
    <row r="7017" spans="8:8" x14ac:dyDescent="0.25">
      <c r="H7017"/>
    </row>
    <row r="7018" spans="8:8" x14ac:dyDescent="0.25">
      <c r="H7018"/>
    </row>
    <row r="7019" spans="8:8" x14ac:dyDescent="0.25">
      <c r="H7019"/>
    </row>
    <row r="7020" spans="8:8" x14ac:dyDescent="0.25">
      <c r="H7020"/>
    </row>
    <row r="7021" spans="8:8" x14ac:dyDescent="0.25">
      <c r="H7021"/>
    </row>
    <row r="7022" spans="8:8" x14ac:dyDescent="0.25">
      <c r="H7022"/>
    </row>
    <row r="7023" spans="8:8" x14ac:dyDescent="0.25">
      <c r="H7023"/>
    </row>
    <row r="7024" spans="8:8" x14ac:dyDescent="0.25">
      <c r="H7024"/>
    </row>
    <row r="7025" spans="8:8" x14ac:dyDescent="0.25">
      <c r="H7025"/>
    </row>
    <row r="7026" spans="8:8" x14ac:dyDescent="0.25">
      <c r="H7026"/>
    </row>
    <row r="7027" spans="8:8" x14ac:dyDescent="0.25">
      <c r="H7027"/>
    </row>
    <row r="7028" spans="8:8" x14ac:dyDescent="0.25">
      <c r="H7028"/>
    </row>
    <row r="7029" spans="8:8" x14ac:dyDescent="0.25">
      <c r="H7029"/>
    </row>
    <row r="7030" spans="8:8" x14ac:dyDescent="0.25">
      <c r="H7030"/>
    </row>
    <row r="7031" spans="8:8" x14ac:dyDescent="0.25">
      <c r="H7031"/>
    </row>
    <row r="7032" spans="8:8" x14ac:dyDescent="0.25">
      <c r="H7032"/>
    </row>
    <row r="7033" spans="8:8" x14ac:dyDescent="0.25">
      <c r="H7033"/>
    </row>
    <row r="7034" spans="8:8" x14ac:dyDescent="0.25">
      <c r="H7034"/>
    </row>
    <row r="7035" spans="8:8" x14ac:dyDescent="0.25">
      <c r="H7035"/>
    </row>
    <row r="7036" spans="8:8" x14ac:dyDescent="0.25">
      <c r="H7036"/>
    </row>
    <row r="7037" spans="8:8" x14ac:dyDescent="0.25">
      <c r="H7037"/>
    </row>
    <row r="7038" spans="8:8" x14ac:dyDescent="0.25">
      <c r="H7038"/>
    </row>
    <row r="7039" spans="8:8" x14ac:dyDescent="0.25">
      <c r="H7039"/>
    </row>
    <row r="7040" spans="8:8" x14ac:dyDescent="0.25">
      <c r="H7040"/>
    </row>
    <row r="7041" spans="8:8" x14ac:dyDescent="0.25">
      <c r="H7041"/>
    </row>
    <row r="7042" spans="8:8" x14ac:dyDescent="0.25">
      <c r="H7042"/>
    </row>
    <row r="7043" spans="8:8" x14ac:dyDescent="0.25">
      <c r="H7043"/>
    </row>
    <row r="7044" spans="8:8" x14ac:dyDescent="0.25">
      <c r="H7044"/>
    </row>
    <row r="7045" spans="8:8" x14ac:dyDescent="0.25">
      <c r="H7045"/>
    </row>
    <row r="7046" spans="8:8" x14ac:dyDescent="0.25">
      <c r="H7046"/>
    </row>
    <row r="7047" spans="8:8" x14ac:dyDescent="0.25">
      <c r="H7047"/>
    </row>
    <row r="7048" spans="8:8" x14ac:dyDescent="0.25">
      <c r="H7048"/>
    </row>
    <row r="7049" spans="8:8" x14ac:dyDescent="0.25">
      <c r="H7049"/>
    </row>
    <row r="7050" spans="8:8" x14ac:dyDescent="0.25">
      <c r="H7050"/>
    </row>
    <row r="7051" spans="8:8" x14ac:dyDescent="0.25">
      <c r="H7051"/>
    </row>
    <row r="7052" spans="8:8" x14ac:dyDescent="0.25">
      <c r="H7052"/>
    </row>
    <row r="7053" spans="8:8" x14ac:dyDescent="0.25">
      <c r="H7053"/>
    </row>
    <row r="7054" spans="8:8" x14ac:dyDescent="0.25">
      <c r="H7054"/>
    </row>
    <row r="7055" spans="8:8" x14ac:dyDescent="0.25">
      <c r="H7055"/>
    </row>
    <row r="7056" spans="8:8" x14ac:dyDescent="0.25">
      <c r="H7056"/>
    </row>
    <row r="7057" spans="8:8" x14ac:dyDescent="0.25">
      <c r="H7057"/>
    </row>
    <row r="7058" spans="8:8" x14ac:dyDescent="0.25">
      <c r="H7058"/>
    </row>
    <row r="7059" spans="8:8" x14ac:dyDescent="0.25">
      <c r="H7059"/>
    </row>
    <row r="7060" spans="8:8" x14ac:dyDescent="0.25">
      <c r="H7060"/>
    </row>
    <row r="7061" spans="8:8" x14ac:dyDescent="0.25">
      <c r="H7061"/>
    </row>
    <row r="7062" spans="8:8" x14ac:dyDescent="0.25">
      <c r="H7062"/>
    </row>
    <row r="7063" spans="8:8" x14ac:dyDescent="0.25">
      <c r="H7063"/>
    </row>
    <row r="7064" spans="8:8" x14ac:dyDescent="0.25">
      <c r="H7064"/>
    </row>
    <row r="7065" spans="8:8" x14ac:dyDescent="0.25">
      <c r="H7065"/>
    </row>
    <row r="7066" spans="8:8" x14ac:dyDescent="0.25">
      <c r="H7066"/>
    </row>
    <row r="7067" spans="8:8" x14ac:dyDescent="0.25">
      <c r="H7067"/>
    </row>
    <row r="7068" spans="8:8" x14ac:dyDescent="0.25">
      <c r="H7068"/>
    </row>
    <row r="7069" spans="8:8" x14ac:dyDescent="0.25">
      <c r="H7069"/>
    </row>
    <row r="7070" spans="8:8" x14ac:dyDescent="0.25">
      <c r="H7070"/>
    </row>
    <row r="7071" spans="8:8" x14ac:dyDescent="0.25">
      <c r="H7071"/>
    </row>
    <row r="7072" spans="8:8" x14ac:dyDescent="0.25">
      <c r="H7072"/>
    </row>
    <row r="7073" spans="8:8" x14ac:dyDescent="0.25">
      <c r="H7073"/>
    </row>
    <row r="7074" spans="8:8" x14ac:dyDescent="0.25">
      <c r="H7074"/>
    </row>
    <row r="7075" spans="8:8" x14ac:dyDescent="0.25">
      <c r="H7075"/>
    </row>
    <row r="7076" spans="8:8" x14ac:dyDescent="0.25">
      <c r="H7076"/>
    </row>
    <row r="7077" spans="8:8" x14ac:dyDescent="0.25">
      <c r="H7077"/>
    </row>
    <row r="7078" spans="8:8" x14ac:dyDescent="0.25">
      <c r="H7078"/>
    </row>
    <row r="7079" spans="8:8" x14ac:dyDescent="0.25">
      <c r="H7079"/>
    </row>
    <row r="7080" spans="8:8" x14ac:dyDescent="0.25">
      <c r="H7080"/>
    </row>
    <row r="7081" spans="8:8" x14ac:dyDescent="0.25">
      <c r="H7081"/>
    </row>
    <row r="7082" spans="8:8" x14ac:dyDescent="0.25">
      <c r="H7082"/>
    </row>
    <row r="7083" spans="8:8" x14ac:dyDescent="0.25">
      <c r="H7083"/>
    </row>
    <row r="7084" spans="8:8" x14ac:dyDescent="0.25">
      <c r="H7084"/>
    </row>
    <row r="7085" spans="8:8" x14ac:dyDescent="0.25">
      <c r="H7085"/>
    </row>
    <row r="7086" spans="8:8" x14ac:dyDescent="0.25">
      <c r="H7086"/>
    </row>
    <row r="7087" spans="8:8" x14ac:dyDescent="0.25">
      <c r="H7087"/>
    </row>
    <row r="7088" spans="8:8" x14ac:dyDescent="0.25">
      <c r="H7088"/>
    </row>
    <row r="7089" spans="8:8" x14ac:dyDescent="0.25">
      <c r="H7089"/>
    </row>
    <row r="7090" spans="8:8" x14ac:dyDescent="0.25">
      <c r="H7090"/>
    </row>
    <row r="7091" spans="8:8" x14ac:dyDescent="0.25">
      <c r="H7091"/>
    </row>
    <row r="7092" spans="8:8" x14ac:dyDescent="0.25">
      <c r="H7092"/>
    </row>
    <row r="7093" spans="8:8" x14ac:dyDescent="0.25">
      <c r="H7093"/>
    </row>
    <row r="7094" spans="8:8" x14ac:dyDescent="0.25">
      <c r="H7094"/>
    </row>
    <row r="7095" spans="8:8" x14ac:dyDescent="0.25">
      <c r="H7095"/>
    </row>
    <row r="7096" spans="8:8" x14ac:dyDescent="0.25">
      <c r="H7096"/>
    </row>
    <row r="7097" spans="8:8" x14ac:dyDescent="0.25">
      <c r="H7097"/>
    </row>
    <row r="7098" spans="8:8" x14ac:dyDescent="0.25">
      <c r="H7098"/>
    </row>
    <row r="7099" spans="8:8" x14ac:dyDescent="0.25">
      <c r="H7099"/>
    </row>
    <row r="7100" spans="8:8" x14ac:dyDescent="0.25">
      <c r="H7100"/>
    </row>
    <row r="7101" spans="8:8" x14ac:dyDescent="0.25">
      <c r="H7101"/>
    </row>
    <row r="7102" spans="8:8" x14ac:dyDescent="0.25">
      <c r="H7102"/>
    </row>
    <row r="7103" spans="8:8" x14ac:dyDescent="0.25">
      <c r="H7103"/>
    </row>
    <row r="7104" spans="8:8" x14ac:dyDescent="0.25">
      <c r="H7104"/>
    </row>
    <row r="7105" spans="8:8" x14ac:dyDescent="0.25">
      <c r="H7105"/>
    </row>
    <row r="7106" spans="8:8" x14ac:dyDescent="0.25">
      <c r="H7106"/>
    </row>
    <row r="7107" spans="8:8" x14ac:dyDescent="0.25">
      <c r="H7107"/>
    </row>
    <row r="7108" spans="8:8" x14ac:dyDescent="0.25">
      <c r="H7108"/>
    </row>
    <row r="7109" spans="8:8" x14ac:dyDescent="0.25">
      <c r="H7109"/>
    </row>
    <row r="7110" spans="8:8" x14ac:dyDescent="0.25">
      <c r="H7110"/>
    </row>
    <row r="7111" spans="8:8" x14ac:dyDescent="0.25">
      <c r="H7111"/>
    </row>
    <row r="7112" spans="8:8" x14ac:dyDescent="0.25">
      <c r="H7112"/>
    </row>
    <row r="7113" spans="8:8" x14ac:dyDescent="0.25">
      <c r="H7113"/>
    </row>
    <row r="7114" spans="8:8" x14ac:dyDescent="0.25">
      <c r="H7114"/>
    </row>
    <row r="7115" spans="8:8" x14ac:dyDescent="0.25">
      <c r="H7115"/>
    </row>
    <row r="7116" spans="8:8" x14ac:dyDescent="0.25">
      <c r="H7116"/>
    </row>
    <row r="7117" spans="8:8" x14ac:dyDescent="0.25">
      <c r="H7117"/>
    </row>
    <row r="7118" spans="8:8" x14ac:dyDescent="0.25">
      <c r="H7118"/>
    </row>
    <row r="7119" spans="8:8" x14ac:dyDescent="0.25">
      <c r="H7119"/>
    </row>
    <row r="7120" spans="8:8" x14ac:dyDescent="0.25">
      <c r="H7120"/>
    </row>
    <row r="7121" spans="8:8" x14ac:dyDescent="0.25">
      <c r="H7121"/>
    </row>
    <row r="7122" spans="8:8" x14ac:dyDescent="0.25">
      <c r="H7122"/>
    </row>
    <row r="7123" spans="8:8" x14ac:dyDescent="0.25">
      <c r="H7123"/>
    </row>
    <row r="7124" spans="8:8" x14ac:dyDescent="0.25">
      <c r="H7124"/>
    </row>
    <row r="7125" spans="8:8" x14ac:dyDescent="0.25">
      <c r="H7125"/>
    </row>
    <row r="7126" spans="8:8" x14ac:dyDescent="0.25">
      <c r="H7126"/>
    </row>
    <row r="7127" spans="8:8" x14ac:dyDescent="0.25">
      <c r="H7127"/>
    </row>
    <row r="7128" spans="8:8" x14ac:dyDescent="0.25">
      <c r="H7128"/>
    </row>
    <row r="7129" spans="8:8" x14ac:dyDescent="0.25">
      <c r="H7129"/>
    </row>
    <row r="7130" spans="8:8" x14ac:dyDescent="0.25">
      <c r="H7130"/>
    </row>
    <row r="7131" spans="8:8" x14ac:dyDescent="0.25">
      <c r="H7131"/>
    </row>
    <row r="7132" spans="8:8" x14ac:dyDescent="0.25">
      <c r="H7132"/>
    </row>
    <row r="7133" spans="8:8" x14ac:dyDescent="0.25">
      <c r="H7133"/>
    </row>
    <row r="7134" spans="8:8" x14ac:dyDescent="0.25">
      <c r="H7134"/>
    </row>
    <row r="7135" spans="8:8" x14ac:dyDescent="0.25">
      <c r="H7135"/>
    </row>
    <row r="7136" spans="8:8" x14ac:dyDescent="0.25">
      <c r="H7136"/>
    </row>
    <row r="7137" spans="8:8" x14ac:dyDescent="0.25">
      <c r="H7137"/>
    </row>
    <row r="7138" spans="8:8" x14ac:dyDescent="0.25">
      <c r="H7138"/>
    </row>
    <row r="7139" spans="8:8" x14ac:dyDescent="0.25">
      <c r="H7139"/>
    </row>
    <row r="7140" spans="8:8" x14ac:dyDescent="0.25">
      <c r="H7140"/>
    </row>
    <row r="7141" spans="8:8" x14ac:dyDescent="0.25">
      <c r="H7141"/>
    </row>
    <row r="7142" spans="8:8" x14ac:dyDescent="0.25">
      <c r="H7142"/>
    </row>
    <row r="7143" spans="8:8" x14ac:dyDescent="0.25">
      <c r="H7143"/>
    </row>
    <row r="7144" spans="8:8" x14ac:dyDescent="0.25">
      <c r="H7144"/>
    </row>
    <row r="7145" spans="8:8" x14ac:dyDescent="0.25">
      <c r="H7145"/>
    </row>
    <row r="7146" spans="8:8" x14ac:dyDescent="0.25">
      <c r="H7146"/>
    </row>
    <row r="7147" spans="8:8" x14ac:dyDescent="0.25">
      <c r="H7147"/>
    </row>
    <row r="7148" spans="8:8" x14ac:dyDescent="0.25">
      <c r="H7148"/>
    </row>
    <row r="7149" spans="8:8" x14ac:dyDescent="0.25">
      <c r="H7149"/>
    </row>
    <row r="7150" spans="8:8" x14ac:dyDescent="0.25">
      <c r="H7150"/>
    </row>
    <row r="7151" spans="8:8" x14ac:dyDescent="0.25">
      <c r="H7151"/>
    </row>
    <row r="7152" spans="8:8" x14ac:dyDescent="0.25">
      <c r="H7152"/>
    </row>
    <row r="7153" spans="8:8" x14ac:dyDescent="0.25">
      <c r="H7153"/>
    </row>
    <row r="7154" spans="8:8" x14ac:dyDescent="0.25">
      <c r="H7154"/>
    </row>
    <row r="7155" spans="8:8" x14ac:dyDescent="0.25">
      <c r="H7155"/>
    </row>
    <row r="7156" spans="8:8" x14ac:dyDescent="0.25">
      <c r="H7156"/>
    </row>
    <row r="7157" spans="8:8" x14ac:dyDescent="0.25">
      <c r="H7157"/>
    </row>
    <row r="7158" spans="8:8" x14ac:dyDescent="0.25">
      <c r="H7158"/>
    </row>
    <row r="7159" spans="8:8" x14ac:dyDescent="0.25">
      <c r="H7159"/>
    </row>
    <row r="7160" spans="8:8" x14ac:dyDescent="0.25">
      <c r="H7160"/>
    </row>
    <row r="7161" spans="8:8" x14ac:dyDescent="0.25">
      <c r="H7161"/>
    </row>
    <row r="7162" spans="8:8" x14ac:dyDescent="0.25">
      <c r="H7162"/>
    </row>
    <row r="7163" spans="8:8" x14ac:dyDescent="0.25">
      <c r="H7163"/>
    </row>
    <row r="7164" spans="8:8" x14ac:dyDescent="0.25">
      <c r="H7164"/>
    </row>
    <row r="7165" spans="8:8" x14ac:dyDescent="0.25">
      <c r="H7165"/>
    </row>
    <row r="7166" spans="8:8" x14ac:dyDescent="0.25">
      <c r="H7166"/>
    </row>
    <row r="7167" spans="8:8" x14ac:dyDescent="0.25">
      <c r="H7167"/>
    </row>
    <row r="7168" spans="8:8" x14ac:dyDescent="0.25">
      <c r="H7168"/>
    </row>
    <row r="7169" spans="8:8" x14ac:dyDescent="0.25">
      <c r="H7169"/>
    </row>
    <row r="7170" spans="8:8" x14ac:dyDescent="0.25">
      <c r="H7170"/>
    </row>
    <row r="7171" spans="8:8" x14ac:dyDescent="0.25">
      <c r="H7171"/>
    </row>
    <row r="7172" spans="8:8" x14ac:dyDescent="0.25">
      <c r="H7172"/>
    </row>
    <row r="7173" spans="8:8" x14ac:dyDescent="0.25">
      <c r="H7173"/>
    </row>
    <row r="7174" spans="8:8" x14ac:dyDescent="0.25">
      <c r="H7174"/>
    </row>
    <row r="7175" spans="8:8" x14ac:dyDescent="0.25">
      <c r="H7175"/>
    </row>
    <row r="7176" spans="8:8" x14ac:dyDescent="0.25">
      <c r="H7176"/>
    </row>
    <row r="7177" spans="8:8" x14ac:dyDescent="0.25">
      <c r="H7177"/>
    </row>
    <row r="7178" spans="8:8" x14ac:dyDescent="0.25">
      <c r="H7178"/>
    </row>
    <row r="7179" spans="8:8" x14ac:dyDescent="0.25">
      <c r="H7179"/>
    </row>
    <row r="7180" spans="8:8" x14ac:dyDescent="0.25">
      <c r="H7180"/>
    </row>
    <row r="7181" spans="8:8" x14ac:dyDescent="0.25">
      <c r="H7181"/>
    </row>
    <row r="7182" spans="8:8" x14ac:dyDescent="0.25">
      <c r="H7182"/>
    </row>
    <row r="7183" spans="8:8" x14ac:dyDescent="0.25">
      <c r="H7183"/>
    </row>
    <row r="7184" spans="8:8" x14ac:dyDescent="0.25">
      <c r="H7184"/>
    </row>
    <row r="7185" spans="8:8" x14ac:dyDescent="0.25">
      <c r="H7185"/>
    </row>
    <row r="7186" spans="8:8" x14ac:dyDescent="0.25">
      <c r="H7186"/>
    </row>
    <row r="7187" spans="8:8" x14ac:dyDescent="0.25">
      <c r="H7187"/>
    </row>
    <row r="7188" spans="8:8" x14ac:dyDescent="0.25">
      <c r="H7188"/>
    </row>
    <row r="7189" spans="8:8" x14ac:dyDescent="0.25">
      <c r="H7189"/>
    </row>
    <row r="7190" spans="8:8" x14ac:dyDescent="0.25">
      <c r="H7190"/>
    </row>
    <row r="7191" spans="8:8" x14ac:dyDescent="0.25">
      <c r="H7191"/>
    </row>
    <row r="7192" spans="8:8" x14ac:dyDescent="0.25">
      <c r="H7192"/>
    </row>
    <row r="7193" spans="8:8" x14ac:dyDescent="0.25">
      <c r="H7193"/>
    </row>
    <row r="7194" spans="8:8" x14ac:dyDescent="0.25">
      <c r="H7194"/>
    </row>
    <row r="7195" spans="8:8" x14ac:dyDescent="0.25">
      <c r="H7195"/>
    </row>
    <row r="7196" spans="8:8" x14ac:dyDescent="0.25">
      <c r="H7196"/>
    </row>
    <row r="7197" spans="8:8" x14ac:dyDescent="0.25">
      <c r="H7197"/>
    </row>
    <row r="7198" spans="8:8" x14ac:dyDescent="0.25">
      <c r="H7198"/>
    </row>
    <row r="7199" spans="8:8" x14ac:dyDescent="0.25">
      <c r="H7199"/>
    </row>
    <row r="7200" spans="8:8" x14ac:dyDescent="0.25">
      <c r="H7200"/>
    </row>
    <row r="7201" spans="8:8" x14ac:dyDescent="0.25">
      <c r="H7201"/>
    </row>
    <row r="7202" spans="8:8" x14ac:dyDescent="0.25">
      <c r="H7202"/>
    </row>
    <row r="7203" spans="8:8" x14ac:dyDescent="0.25">
      <c r="H7203"/>
    </row>
    <row r="7204" spans="8:8" x14ac:dyDescent="0.25">
      <c r="H7204"/>
    </row>
    <row r="7205" spans="8:8" x14ac:dyDescent="0.25">
      <c r="H7205"/>
    </row>
    <row r="7206" spans="8:8" x14ac:dyDescent="0.25">
      <c r="H7206"/>
    </row>
    <row r="7207" spans="8:8" x14ac:dyDescent="0.25">
      <c r="H7207"/>
    </row>
    <row r="7208" spans="8:8" x14ac:dyDescent="0.25">
      <c r="H7208"/>
    </row>
    <row r="7209" spans="8:8" x14ac:dyDescent="0.25">
      <c r="H7209"/>
    </row>
    <row r="7210" spans="8:8" x14ac:dyDescent="0.25">
      <c r="H7210"/>
    </row>
    <row r="7211" spans="8:8" x14ac:dyDescent="0.25">
      <c r="H7211"/>
    </row>
    <row r="7212" spans="8:8" x14ac:dyDescent="0.25">
      <c r="H7212"/>
    </row>
    <row r="7213" spans="8:8" x14ac:dyDescent="0.25">
      <c r="H7213"/>
    </row>
    <row r="7214" spans="8:8" x14ac:dyDescent="0.25">
      <c r="H7214"/>
    </row>
    <row r="7215" spans="8:8" x14ac:dyDescent="0.25">
      <c r="H7215"/>
    </row>
    <row r="7216" spans="8:8" x14ac:dyDescent="0.25">
      <c r="H7216"/>
    </row>
    <row r="7217" spans="8:8" x14ac:dyDescent="0.25">
      <c r="H7217"/>
    </row>
    <row r="7218" spans="8:8" x14ac:dyDescent="0.25">
      <c r="H7218"/>
    </row>
    <row r="7219" spans="8:8" x14ac:dyDescent="0.25">
      <c r="H7219"/>
    </row>
    <row r="7220" spans="8:8" x14ac:dyDescent="0.25">
      <c r="H7220"/>
    </row>
    <row r="7221" spans="8:8" x14ac:dyDescent="0.25">
      <c r="H7221"/>
    </row>
    <row r="7222" spans="8:8" x14ac:dyDescent="0.25">
      <c r="H7222"/>
    </row>
    <row r="7223" spans="8:8" x14ac:dyDescent="0.25">
      <c r="H7223"/>
    </row>
    <row r="7224" spans="8:8" x14ac:dyDescent="0.25">
      <c r="H7224"/>
    </row>
    <row r="7225" spans="8:8" x14ac:dyDescent="0.25">
      <c r="H7225"/>
    </row>
    <row r="7226" spans="8:8" x14ac:dyDescent="0.25">
      <c r="H7226"/>
    </row>
    <row r="7227" spans="8:8" x14ac:dyDescent="0.25">
      <c r="H7227"/>
    </row>
    <row r="7228" spans="8:8" x14ac:dyDescent="0.25">
      <c r="H7228"/>
    </row>
    <row r="7229" spans="8:8" x14ac:dyDescent="0.25">
      <c r="H7229"/>
    </row>
    <row r="7230" spans="8:8" x14ac:dyDescent="0.25">
      <c r="H7230"/>
    </row>
    <row r="7231" spans="8:8" x14ac:dyDescent="0.25">
      <c r="H7231"/>
    </row>
    <row r="7232" spans="8:8" x14ac:dyDescent="0.25">
      <c r="H7232"/>
    </row>
    <row r="7233" spans="8:8" x14ac:dyDescent="0.25">
      <c r="H7233"/>
    </row>
    <row r="7234" spans="8:8" x14ac:dyDescent="0.25">
      <c r="H7234"/>
    </row>
    <row r="7235" spans="8:8" x14ac:dyDescent="0.25">
      <c r="H7235"/>
    </row>
    <row r="7236" spans="8:8" x14ac:dyDescent="0.25">
      <c r="H7236"/>
    </row>
    <row r="7237" spans="8:8" x14ac:dyDescent="0.25">
      <c r="H7237"/>
    </row>
    <row r="7238" spans="8:8" x14ac:dyDescent="0.25">
      <c r="H7238"/>
    </row>
    <row r="7239" spans="8:8" x14ac:dyDescent="0.25">
      <c r="H7239"/>
    </row>
    <row r="7240" spans="8:8" x14ac:dyDescent="0.25">
      <c r="H7240"/>
    </row>
    <row r="7241" spans="8:8" x14ac:dyDescent="0.25">
      <c r="H7241"/>
    </row>
    <row r="7242" spans="8:8" x14ac:dyDescent="0.25">
      <c r="H7242"/>
    </row>
    <row r="7243" spans="8:8" x14ac:dyDescent="0.25">
      <c r="H7243"/>
    </row>
    <row r="7244" spans="8:8" x14ac:dyDescent="0.25">
      <c r="H7244"/>
    </row>
    <row r="7245" spans="8:8" x14ac:dyDescent="0.25">
      <c r="H7245"/>
    </row>
    <row r="7246" spans="8:8" x14ac:dyDescent="0.25">
      <c r="H7246"/>
    </row>
    <row r="7247" spans="8:8" x14ac:dyDescent="0.25">
      <c r="H7247"/>
    </row>
    <row r="7248" spans="8:8" x14ac:dyDescent="0.25">
      <c r="H7248"/>
    </row>
    <row r="7249" spans="8:8" x14ac:dyDescent="0.25">
      <c r="H7249"/>
    </row>
    <row r="7250" spans="8:8" x14ac:dyDescent="0.25">
      <c r="H7250"/>
    </row>
    <row r="7251" spans="8:8" x14ac:dyDescent="0.25">
      <c r="H7251"/>
    </row>
    <row r="7252" spans="8:8" x14ac:dyDescent="0.25">
      <c r="H7252"/>
    </row>
    <row r="7253" spans="8:8" x14ac:dyDescent="0.25">
      <c r="H7253"/>
    </row>
    <row r="7254" spans="8:8" x14ac:dyDescent="0.25">
      <c r="H7254"/>
    </row>
    <row r="7255" spans="8:8" x14ac:dyDescent="0.25">
      <c r="H7255"/>
    </row>
    <row r="7256" spans="8:8" x14ac:dyDescent="0.25">
      <c r="H7256"/>
    </row>
    <row r="7257" spans="8:8" x14ac:dyDescent="0.25">
      <c r="H7257"/>
    </row>
    <row r="7258" spans="8:8" x14ac:dyDescent="0.25">
      <c r="H7258"/>
    </row>
    <row r="7259" spans="8:8" x14ac:dyDescent="0.25">
      <c r="H7259"/>
    </row>
    <row r="7260" spans="8:8" x14ac:dyDescent="0.25">
      <c r="H7260"/>
    </row>
    <row r="7261" spans="8:8" x14ac:dyDescent="0.25">
      <c r="H7261"/>
    </row>
    <row r="7262" spans="8:8" x14ac:dyDescent="0.25">
      <c r="H7262"/>
    </row>
    <row r="7263" spans="8:8" x14ac:dyDescent="0.25">
      <c r="H7263"/>
    </row>
    <row r="7264" spans="8:8" x14ac:dyDescent="0.25">
      <c r="H7264"/>
    </row>
    <row r="7265" spans="8:8" x14ac:dyDescent="0.25">
      <c r="H7265"/>
    </row>
    <row r="7266" spans="8:8" x14ac:dyDescent="0.25">
      <c r="H7266"/>
    </row>
    <row r="7267" spans="8:8" x14ac:dyDescent="0.25">
      <c r="H7267"/>
    </row>
    <row r="7268" spans="8:8" x14ac:dyDescent="0.25">
      <c r="H7268"/>
    </row>
    <row r="7269" spans="8:8" x14ac:dyDescent="0.25">
      <c r="H7269"/>
    </row>
    <row r="7270" spans="8:8" x14ac:dyDescent="0.25">
      <c r="H7270"/>
    </row>
    <row r="7271" spans="8:8" x14ac:dyDescent="0.25">
      <c r="H7271"/>
    </row>
    <row r="7272" spans="8:8" x14ac:dyDescent="0.25">
      <c r="H7272"/>
    </row>
    <row r="7273" spans="8:8" x14ac:dyDescent="0.25">
      <c r="H7273"/>
    </row>
    <row r="7274" spans="8:8" x14ac:dyDescent="0.25">
      <c r="H7274"/>
    </row>
    <row r="7275" spans="8:8" x14ac:dyDescent="0.25">
      <c r="H7275"/>
    </row>
    <row r="7276" spans="8:8" x14ac:dyDescent="0.25">
      <c r="H7276"/>
    </row>
    <row r="7277" spans="8:8" x14ac:dyDescent="0.25">
      <c r="H7277"/>
    </row>
    <row r="7278" spans="8:8" x14ac:dyDescent="0.25">
      <c r="H7278"/>
    </row>
    <row r="7279" spans="8:8" x14ac:dyDescent="0.25">
      <c r="H7279"/>
    </row>
    <row r="7280" spans="8:8" x14ac:dyDescent="0.25">
      <c r="H7280"/>
    </row>
    <row r="7281" spans="8:8" x14ac:dyDescent="0.25">
      <c r="H7281"/>
    </row>
    <row r="7282" spans="8:8" x14ac:dyDescent="0.25">
      <c r="H7282"/>
    </row>
    <row r="7283" spans="8:8" x14ac:dyDescent="0.25">
      <c r="H7283"/>
    </row>
    <row r="7284" spans="8:8" x14ac:dyDescent="0.25">
      <c r="H7284"/>
    </row>
    <row r="7285" spans="8:8" x14ac:dyDescent="0.25">
      <c r="H7285"/>
    </row>
    <row r="7286" spans="8:8" x14ac:dyDescent="0.25">
      <c r="H7286"/>
    </row>
    <row r="7287" spans="8:8" x14ac:dyDescent="0.25">
      <c r="H7287"/>
    </row>
    <row r="7288" spans="8:8" x14ac:dyDescent="0.25">
      <c r="H7288"/>
    </row>
    <row r="7289" spans="8:8" x14ac:dyDescent="0.25">
      <c r="H7289"/>
    </row>
    <row r="7290" spans="8:8" x14ac:dyDescent="0.25">
      <c r="H7290"/>
    </row>
    <row r="7291" spans="8:8" x14ac:dyDescent="0.25">
      <c r="H7291"/>
    </row>
    <row r="7292" spans="8:8" x14ac:dyDescent="0.25">
      <c r="H7292"/>
    </row>
    <row r="7293" spans="8:8" x14ac:dyDescent="0.25">
      <c r="H7293"/>
    </row>
    <row r="7294" spans="8:8" x14ac:dyDescent="0.25">
      <c r="H7294"/>
    </row>
    <row r="7295" spans="8:8" x14ac:dyDescent="0.25">
      <c r="H7295"/>
    </row>
    <row r="7296" spans="8:8" x14ac:dyDescent="0.25">
      <c r="H7296"/>
    </row>
    <row r="7297" spans="8:8" x14ac:dyDescent="0.25">
      <c r="H7297"/>
    </row>
    <row r="7298" spans="8:8" x14ac:dyDescent="0.25">
      <c r="H7298"/>
    </row>
    <row r="7299" spans="8:8" x14ac:dyDescent="0.25">
      <c r="H7299"/>
    </row>
    <row r="7300" spans="8:8" x14ac:dyDescent="0.25">
      <c r="H7300"/>
    </row>
    <row r="7301" spans="8:8" x14ac:dyDescent="0.25">
      <c r="H7301"/>
    </row>
    <row r="7302" spans="8:8" x14ac:dyDescent="0.25">
      <c r="H7302"/>
    </row>
    <row r="7303" spans="8:8" x14ac:dyDescent="0.25">
      <c r="H7303"/>
    </row>
    <row r="7304" spans="8:8" x14ac:dyDescent="0.25">
      <c r="H7304"/>
    </row>
    <row r="7305" spans="8:8" x14ac:dyDescent="0.25">
      <c r="H7305"/>
    </row>
    <row r="7306" spans="8:8" x14ac:dyDescent="0.25">
      <c r="H7306"/>
    </row>
    <row r="7307" spans="8:8" x14ac:dyDescent="0.25">
      <c r="H7307"/>
    </row>
    <row r="7308" spans="8:8" x14ac:dyDescent="0.25">
      <c r="H7308"/>
    </row>
    <row r="7309" spans="8:8" x14ac:dyDescent="0.25">
      <c r="H7309"/>
    </row>
    <row r="7310" spans="8:8" x14ac:dyDescent="0.25">
      <c r="H7310"/>
    </row>
    <row r="7311" spans="8:8" x14ac:dyDescent="0.25">
      <c r="H7311"/>
    </row>
    <row r="7312" spans="8:8" x14ac:dyDescent="0.25">
      <c r="H7312"/>
    </row>
    <row r="7313" spans="8:8" x14ac:dyDescent="0.25">
      <c r="H7313"/>
    </row>
    <row r="7314" spans="8:8" x14ac:dyDescent="0.25">
      <c r="H7314"/>
    </row>
    <row r="7315" spans="8:8" x14ac:dyDescent="0.25">
      <c r="H7315"/>
    </row>
    <row r="7316" spans="8:8" x14ac:dyDescent="0.25">
      <c r="H7316"/>
    </row>
    <row r="7317" spans="8:8" x14ac:dyDescent="0.25">
      <c r="H7317"/>
    </row>
    <row r="7318" spans="8:8" x14ac:dyDescent="0.25">
      <c r="H7318"/>
    </row>
    <row r="7319" spans="8:8" x14ac:dyDescent="0.25">
      <c r="H7319"/>
    </row>
    <row r="7320" spans="8:8" x14ac:dyDescent="0.25">
      <c r="H7320"/>
    </row>
    <row r="7321" spans="8:8" x14ac:dyDescent="0.25">
      <c r="H7321"/>
    </row>
    <row r="7322" spans="8:8" x14ac:dyDescent="0.25">
      <c r="H7322"/>
    </row>
    <row r="7323" spans="8:8" x14ac:dyDescent="0.25">
      <c r="H7323"/>
    </row>
    <row r="7324" spans="8:8" x14ac:dyDescent="0.25">
      <c r="H7324"/>
    </row>
    <row r="7325" spans="8:8" x14ac:dyDescent="0.25">
      <c r="H7325"/>
    </row>
    <row r="7326" spans="8:8" x14ac:dyDescent="0.25">
      <c r="H7326"/>
    </row>
    <row r="7327" spans="8:8" x14ac:dyDescent="0.25">
      <c r="H7327"/>
    </row>
    <row r="7328" spans="8:8" x14ac:dyDescent="0.25">
      <c r="H7328"/>
    </row>
    <row r="7329" spans="8:8" x14ac:dyDescent="0.25">
      <c r="H7329"/>
    </row>
    <row r="7330" spans="8:8" x14ac:dyDescent="0.25">
      <c r="H7330"/>
    </row>
    <row r="7331" spans="8:8" x14ac:dyDescent="0.25">
      <c r="H7331"/>
    </row>
    <row r="7332" spans="8:8" x14ac:dyDescent="0.25">
      <c r="H7332"/>
    </row>
    <row r="7333" spans="8:8" x14ac:dyDescent="0.25">
      <c r="H7333"/>
    </row>
    <row r="7334" spans="8:8" x14ac:dyDescent="0.25">
      <c r="H7334"/>
    </row>
    <row r="7335" spans="8:8" x14ac:dyDescent="0.25">
      <c r="H7335"/>
    </row>
    <row r="7336" spans="8:8" x14ac:dyDescent="0.25">
      <c r="H7336"/>
    </row>
    <row r="7337" spans="8:8" x14ac:dyDescent="0.25">
      <c r="H7337"/>
    </row>
    <row r="7338" spans="8:8" x14ac:dyDescent="0.25">
      <c r="H7338"/>
    </row>
    <row r="7339" spans="8:8" x14ac:dyDescent="0.25">
      <c r="H7339"/>
    </row>
    <row r="7340" spans="8:8" x14ac:dyDescent="0.25">
      <c r="H7340"/>
    </row>
    <row r="7341" spans="8:8" x14ac:dyDescent="0.25">
      <c r="H7341"/>
    </row>
    <row r="7342" spans="8:8" x14ac:dyDescent="0.25">
      <c r="H7342"/>
    </row>
    <row r="7343" spans="8:8" x14ac:dyDescent="0.25">
      <c r="H7343"/>
    </row>
    <row r="7344" spans="8:8" x14ac:dyDescent="0.25">
      <c r="H7344"/>
    </row>
    <row r="7345" spans="8:8" x14ac:dyDescent="0.25">
      <c r="H7345"/>
    </row>
    <row r="7346" spans="8:8" x14ac:dyDescent="0.25">
      <c r="H7346"/>
    </row>
    <row r="7347" spans="8:8" x14ac:dyDescent="0.25">
      <c r="H7347"/>
    </row>
    <row r="7348" spans="8:8" x14ac:dyDescent="0.25">
      <c r="H7348"/>
    </row>
    <row r="7349" spans="8:8" x14ac:dyDescent="0.25">
      <c r="H7349"/>
    </row>
    <row r="7350" spans="8:8" x14ac:dyDescent="0.25">
      <c r="H7350"/>
    </row>
    <row r="7351" spans="8:8" x14ac:dyDescent="0.25">
      <c r="H7351"/>
    </row>
    <row r="7352" spans="8:8" x14ac:dyDescent="0.25">
      <c r="H7352"/>
    </row>
    <row r="7353" spans="8:8" x14ac:dyDescent="0.25">
      <c r="H7353"/>
    </row>
    <row r="7354" spans="8:8" x14ac:dyDescent="0.25">
      <c r="H7354"/>
    </row>
    <row r="7355" spans="8:8" x14ac:dyDescent="0.25">
      <c r="H7355"/>
    </row>
    <row r="7356" spans="8:8" x14ac:dyDescent="0.25">
      <c r="H7356"/>
    </row>
    <row r="7357" spans="8:8" x14ac:dyDescent="0.25">
      <c r="H7357"/>
    </row>
    <row r="7358" spans="8:8" x14ac:dyDescent="0.25">
      <c r="H7358"/>
    </row>
    <row r="7359" spans="8:8" x14ac:dyDescent="0.25">
      <c r="H7359"/>
    </row>
    <row r="7360" spans="8:8" x14ac:dyDescent="0.25">
      <c r="H7360"/>
    </row>
    <row r="7361" spans="8:8" x14ac:dyDescent="0.25">
      <c r="H7361"/>
    </row>
    <row r="7362" spans="8:8" x14ac:dyDescent="0.25">
      <c r="H7362"/>
    </row>
    <row r="7363" spans="8:8" x14ac:dyDescent="0.25">
      <c r="H7363"/>
    </row>
    <row r="7364" spans="8:8" x14ac:dyDescent="0.25">
      <c r="H7364"/>
    </row>
    <row r="7365" spans="8:8" x14ac:dyDescent="0.25">
      <c r="H7365"/>
    </row>
    <row r="7366" spans="8:8" x14ac:dyDescent="0.25">
      <c r="H7366"/>
    </row>
    <row r="7367" spans="8:8" x14ac:dyDescent="0.25">
      <c r="H7367"/>
    </row>
    <row r="7368" spans="8:8" x14ac:dyDescent="0.25">
      <c r="H7368"/>
    </row>
    <row r="7369" spans="8:8" x14ac:dyDescent="0.25">
      <c r="H7369"/>
    </row>
    <row r="7370" spans="8:8" x14ac:dyDescent="0.25">
      <c r="H7370"/>
    </row>
    <row r="7371" spans="8:8" x14ac:dyDescent="0.25">
      <c r="H7371"/>
    </row>
    <row r="7372" spans="8:8" x14ac:dyDescent="0.25">
      <c r="H7372"/>
    </row>
    <row r="7373" spans="8:8" x14ac:dyDescent="0.25">
      <c r="H7373"/>
    </row>
    <row r="7374" spans="8:8" x14ac:dyDescent="0.25">
      <c r="H7374"/>
    </row>
    <row r="7375" spans="8:8" x14ac:dyDescent="0.25">
      <c r="H7375"/>
    </row>
    <row r="7376" spans="8:8" x14ac:dyDescent="0.25">
      <c r="H7376"/>
    </row>
    <row r="7377" spans="8:8" x14ac:dyDescent="0.25">
      <c r="H7377"/>
    </row>
    <row r="7378" spans="8:8" x14ac:dyDescent="0.25">
      <c r="H7378"/>
    </row>
    <row r="7379" spans="8:8" x14ac:dyDescent="0.25">
      <c r="H7379"/>
    </row>
    <row r="7380" spans="8:8" x14ac:dyDescent="0.25">
      <c r="H7380"/>
    </row>
    <row r="7381" spans="8:8" x14ac:dyDescent="0.25">
      <c r="H7381"/>
    </row>
    <row r="7382" spans="8:8" x14ac:dyDescent="0.25">
      <c r="H7382"/>
    </row>
    <row r="7383" spans="8:8" x14ac:dyDescent="0.25">
      <c r="H7383"/>
    </row>
    <row r="7384" spans="8:8" x14ac:dyDescent="0.25">
      <c r="H7384"/>
    </row>
    <row r="7385" spans="8:8" x14ac:dyDescent="0.25">
      <c r="H7385"/>
    </row>
    <row r="7386" spans="8:8" x14ac:dyDescent="0.25">
      <c r="H7386"/>
    </row>
    <row r="7387" spans="8:8" x14ac:dyDescent="0.25">
      <c r="H7387"/>
    </row>
    <row r="7388" spans="8:8" x14ac:dyDescent="0.25">
      <c r="H7388"/>
    </row>
    <row r="7389" spans="8:8" x14ac:dyDescent="0.25">
      <c r="H7389"/>
    </row>
    <row r="7390" spans="8:8" x14ac:dyDescent="0.25">
      <c r="H7390"/>
    </row>
    <row r="7391" spans="8:8" x14ac:dyDescent="0.25">
      <c r="H7391"/>
    </row>
    <row r="7392" spans="8:8" x14ac:dyDescent="0.25">
      <c r="H7392"/>
    </row>
    <row r="7393" spans="8:8" x14ac:dyDescent="0.25">
      <c r="H7393"/>
    </row>
    <row r="7394" spans="8:8" x14ac:dyDescent="0.25">
      <c r="H7394"/>
    </row>
    <row r="7395" spans="8:8" x14ac:dyDescent="0.25">
      <c r="H7395"/>
    </row>
    <row r="7396" spans="8:8" x14ac:dyDescent="0.25">
      <c r="H7396"/>
    </row>
    <row r="7397" spans="8:8" x14ac:dyDescent="0.25">
      <c r="H7397"/>
    </row>
    <row r="7398" spans="8:8" x14ac:dyDescent="0.25">
      <c r="H7398"/>
    </row>
    <row r="7399" spans="8:8" x14ac:dyDescent="0.25">
      <c r="H7399"/>
    </row>
    <row r="7400" spans="8:8" x14ac:dyDescent="0.25">
      <c r="H7400"/>
    </row>
    <row r="7401" spans="8:8" x14ac:dyDescent="0.25">
      <c r="H7401"/>
    </row>
    <row r="7402" spans="8:8" x14ac:dyDescent="0.25">
      <c r="H7402"/>
    </row>
    <row r="7403" spans="8:8" x14ac:dyDescent="0.25">
      <c r="H7403"/>
    </row>
    <row r="7404" spans="8:8" x14ac:dyDescent="0.25">
      <c r="H7404"/>
    </row>
    <row r="7405" spans="8:8" x14ac:dyDescent="0.25">
      <c r="H7405"/>
    </row>
    <row r="7406" spans="8:8" x14ac:dyDescent="0.25">
      <c r="H7406"/>
    </row>
    <row r="7407" spans="8:8" x14ac:dyDescent="0.25">
      <c r="H7407"/>
    </row>
    <row r="7408" spans="8:8" x14ac:dyDescent="0.25">
      <c r="H7408"/>
    </row>
    <row r="7409" spans="8:8" x14ac:dyDescent="0.25">
      <c r="H7409"/>
    </row>
    <row r="7410" spans="8:8" x14ac:dyDescent="0.25">
      <c r="H7410"/>
    </row>
    <row r="7411" spans="8:8" x14ac:dyDescent="0.25">
      <c r="H7411"/>
    </row>
    <row r="7412" spans="8:8" x14ac:dyDescent="0.25">
      <c r="H7412"/>
    </row>
    <row r="7413" spans="8:8" x14ac:dyDescent="0.25">
      <c r="H7413"/>
    </row>
    <row r="7414" spans="8:8" x14ac:dyDescent="0.25">
      <c r="H7414"/>
    </row>
    <row r="7415" spans="8:8" x14ac:dyDescent="0.25">
      <c r="H7415"/>
    </row>
    <row r="7416" spans="8:8" x14ac:dyDescent="0.25">
      <c r="H7416"/>
    </row>
    <row r="7417" spans="8:8" x14ac:dyDescent="0.25">
      <c r="H7417"/>
    </row>
    <row r="7418" spans="8:8" x14ac:dyDescent="0.25">
      <c r="H7418"/>
    </row>
    <row r="7419" spans="8:8" x14ac:dyDescent="0.25">
      <c r="H7419"/>
    </row>
    <row r="7420" spans="8:8" x14ac:dyDescent="0.25">
      <c r="H7420"/>
    </row>
    <row r="7421" spans="8:8" x14ac:dyDescent="0.25">
      <c r="H7421"/>
    </row>
    <row r="7422" spans="8:8" x14ac:dyDescent="0.25">
      <c r="H7422"/>
    </row>
    <row r="7423" spans="8:8" x14ac:dyDescent="0.25">
      <c r="H7423"/>
    </row>
    <row r="7424" spans="8:8" x14ac:dyDescent="0.25">
      <c r="H7424"/>
    </row>
    <row r="7425" spans="8:8" x14ac:dyDescent="0.25">
      <c r="H7425"/>
    </row>
    <row r="7426" spans="8:8" x14ac:dyDescent="0.25">
      <c r="H7426"/>
    </row>
    <row r="7427" spans="8:8" x14ac:dyDescent="0.25">
      <c r="H7427"/>
    </row>
    <row r="7428" spans="8:8" x14ac:dyDescent="0.25">
      <c r="H7428"/>
    </row>
    <row r="7429" spans="8:8" x14ac:dyDescent="0.25">
      <c r="H7429"/>
    </row>
    <row r="7430" spans="8:8" x14ac:dyDescent="0.25">
      <c r="H7430"/>
    </row>
    <row r="7431" spans="8:8" x14ac:dyDescent="0.25">
      <c r="H7431"/>
    </row>
    <row r="7432" spans="8:8" x14ac:dyDescent="0.25">
      <c r="H7432"/>
    </row>
    <row r="7433" spans="8:8" x14ac:dyDescent="0.25">
      <c r="H7433"/>
    </row>
    <row r="7434" spans="8:8" x14ac:dyDescent="0.25">
      <c r="H7434"/>
    </row>
    <row r="7435" spans="8:8" x14ac:dyDescent="0.25">
      <c r="H7435"/>
    </row>
    <row r="7436" spans="8:8" x14ac:dyDescent="0.25">
      <c r="H7436"/>
    </row>
    <row r="7437" spans="8:8" x14ac:dyDescent="0.25">
      <c r="H7437"/>
    </row>
    <row r="7438" spans="8:8" x14ac:dyDescent="0.25">
      <c r="H7438"/>
    </row>
    <row r="7439" spans="8:8" x14ac:dyDescent="0.25">
      <c r="H7439"/>
    </row>
    <row r="7440" spans="8:8" x14ac:dyDescent="0.25">
      <c r="H7440"/>
    </row>
    <row r="7441" spans="8:8" x14ac:dyDescent="0.25">
      <c r="H7441"/>
    </row>
    <row r="7442" spans="8:8" x14ac:dyDescent="0.25">
      <c r="H7442"/>
    </row>
    <row r="7443" spans="8:8" x14ac:dyDescent="0.25">
      <c r="H7443"/>
    </row>
    <row r="7444" spans="8:8" x14ac:dyDescent="0.25">
      <c r="H7444"/>
    </row>
    <row r="7445" spans="8:8" x14ac:dyDescent="0.25">
      <c r="H7445"/>
    </row>
    <row r="7446" spans="8:8" x14ac:dyDescent="0.25">
      <c r="H7446"/>
    </row>
    <row r="7447" spans="8:8" x14ac:dyDescent="0.25">
      <c r="H7447"/>
    </row>
    <row r="7448" spans="8:8" x14ac:dyDescent="0.25">
      <c r="H7448"/>
    </row>
    <row r="7449" spans="8:8" x14ac:dyDescent="0.25">
      <c r="H7449"/>
    </row>
    <row r="7450" spans="8:8" x14ac:dyDescent="0.25">
      <c r="H7450"/>
    </row>
    <row r="7451" spans="8:8" x14ac:dyDescent="0.25">
      <c r="H7451"/>
    </row>
    <row r="7452" spans="8:8" x14ac:dyDescent="0.25">
      <c r="H7452"/>
    </row>
    <row r="7453" spans="8:8" x14ac:dyDescent="0.25">
      <c r="H7453"/>
    </row>
    <row r="7454" spans="8:8" x14ac:dyDescent="0.25">
      <c r="H7454"/>
    </row>
    <row r="7455" spans="8:8" x14ac:dyDescent="0.25">
      <c r="H7455"/>
    </row>
    <row r="7456" spans="8:8" x14ac:dyDescent="0.25">
      <c r="H7456"/>
    </row>
    <row r="7457" spans="8:8" x14ac:dyDescent="0.25">
      <c r="H7457"/>
    </row>
    <row r="7458" spans="8:8" x14ac:dyDescent="0.25">
      <c r="H7458"/>
    </row>
    <row r="7459" spans="8:8" x14ac:dyDescent="0.25">
      <c r="H7459"/>
    </row>
    <row r="7460" spans="8:8" x14ac:dyDescent="0.25">
      <c r="H7460"/>
    </row>
    <row r="7461" spans="8:8" x14ac:dyDescent="0.25">
      <c r="H7461"/>
    </row>
    <row r="7462" spans="8:8" x14ac:dyDescent="0.25">
      <c r="H7462"/>
    </row>
    <row r="7463" spans="8:8" x14ac:dyDescent="0.25">
      <c r="H7463"/>
    </row>
    <row r="7464" spans="8:8" x14ac:dyDescent="0.25">
      <c r="H7464"/>
    </row>
    <row r="7465" spans="8:8" x14ac:dyDescent="0.25">
      <c r="H7465"/>
    </row>
    <row r="7466" spans="8:8" x14ac:dyDescent="0.25">
      <c r="H7466"/>
    </row>
    <row r="7467" spans="8:8" x14ac:dyDescent="0.25">
      <c r="H7467"/>
    </row>
    <row r="7468" spans="8:8" x14ac:dyDescent="0.25">
      <c r="H7468"/>
    </row>
    <row r="7469" spans="8:8" x14ac:dyDescent="0.25">
      <c r="H7469"/>
    </row>
    <row r="7470" spans="8:8" x14ac:dyDescent="0.25">
      <c r="H7470"/>
    </row>
    <row r="7471" spans="8:8" x14ac:dyDescent="0.25">
      <c r="H7471"/>
    </row>
    <row r="7472" spans="8:8" x14ac:dyDescent="0.25">
      <c r="H7472"/>
    </row>
    <row r="7473" spans="8:8" x14ac:dyDescent="0.25">
      <c r="H7473"/>
    </row>
    <row r="7474" spans="8:8" x14ac:dyDescent="0.25">
      <c r="H7474"/>
    </row>
    <row r="7475" spans="8:8" x14ac:dyDescent="0.25">
      <c r="H7475"/>
    </row>
    <row r="7476" spans="8:8" x14ac:dyDescent="0.25">
      <c r="H7476"/>
    </row>
    <row r="7477" spans="8:8" x14ac:dyDescent="0.25">
      <c r="H7477"/>
    </row>
    <row r="7478" spans="8:8" x14ac:dyDescent="0.25">
      <c r="H7478"/>
    </row>
    <row r="7479" spans="8:8" x14ac:dyDescent="0.25">
      <c r="H7479"/>
    </row>
    <row r="7480" spans="8:8" x14ac:dyDescent="0.25">
      <c r="H7480"/>
    </row>
    <row r="7481" spans="8:8" x14ac:dyDescent="0.25">
      <c r="H7481"/>
    </row>
    <row r="7482" spans="8:8" x14ac:dyDescent="0.25">
      <c r="H7482"/>
    </row>
    <row r="7483" spans="8:8" x14ac:dyDescent="0.25">
      <c r="H7483"/>
    </row>
    <row r="7484" spans="8:8" x14ac:dyDescent="0.25">
      <c r="H7484"/>
    </row>
    <row r="7485" spans="8:8" x14ac:dyDescent="0.25">
      <c r="H7485"/>
    </row>
    <row r="7486" spans="8:8" x14ac:dyDescent="0.25">
      <c r="H7486"/>
    </row>
    <row r="7487" spans="8:8" x14ac:dyDescent="0.25">
      <c r="H7487"/>
    </row>
    <row r="7488" spans="8:8" x14ac:dyDescent="0.25">
      <c r="H7488"/>
    </row>
    <row r="7489" spans="8:8" x14ac:dyDescent="0.25">
      <c r="H7489"/>
    </row>
    <row r="7490" spans="8:8" x14ac:dyDescent="0.25">
      <c r="H7490"/>
    </row>
    <row r="7491" spans="8:8" x14ac:dyDescent="0.25">
      <c r="H7491"/>
    </row>
    <row r="7492" spans="8:8" x14ac:dyDescent="0.25">
      <c r="H7492"/>
    </row>
    <row r="7493" spans="8:8" x14ac:dyDescent="0.25">
      <c r="H7493"/>
    </row>
    <row r="7494" spans="8:8" x14ac:dyDescent="0.25">
      <c r="H7494"/>
    </row>
    <row r="7495" spans="8:8" x14ac:dyDescent="0.25">
      <c r="H7495"/>
    </row>
    <row r="7496" spans="8:8" x14ac:dyDescent="0.25">
      <c r="H7496"/>
    </row>
    <row r="7497" spans="8:8" x14ac:dyDescent="0.25">
      <c r="H7497"/>
    </row>
    <row r="7498" spans="8:8" x14ac:dyDescent="0.25">
      <c r="H7498"/>
    </row>
    <row r="7499" spans="8:8" x14ac:dyDescent="0.25">
      <c r="H7499"/>
    </row>
    <row r="7500" spans="8:8" x14ac:dyDescent="0.25">
      <c r="H7500"/>
    </row>
    <row r="7501" spans="8:8" x14ac:dyDescent="0.25">
      <c r="H7501"/>
    </row>
    <row r="7502" spans="8:8" x14ac:dyDescent="0.25">
      <c r="H7502"/>
    </row>
    <row r="7503" spans="8:8" x14ac:dyDescent="0.25">
      <c r="H7503"/>
    </row>
    <row r="7504" spans="8:8" x14ac:dyDescent="0.25">
      <c r="H7504"/>
    </row>
    <row r="7505" spans="8:8" x14ac:dyDescent="0.25">
      <c r="H7505"/>
    </row>
    <row r="7506" spans="8:8" x14ac:dyDescent="0.25">
      <c r="H7506"/>
    </row>
    <row r="7507" spans="8:8" x14ac:dyDescent="0.25">
      <c r="H7507"/>
    </row>
    <row r="7508" spans="8:8" x14ac:dyDescent="0.25">
      <c r="H7508"/>
    </row>
    <row r="7509" spans="8:8" x14ac:dyDescent="0.25">
      <c r="H7509"/>
    </row>
    <row r="7510" spans="8:8" x14ac:dyDescent="0.25">
      <c r="H7510"/>
    </row>
    <row r="7511" spans="8:8" x14ac:dyDescent="0.25">
      <c r="H7511"/>
    </row>
    <row r="7512" spans="8:8" x14ac:dyDescent="0.25">
      <c r="H7512"/>
    </row>
    <row r="7513" spans="8:8" x14ac:dyDescent="0.25">
      <c r="H7513"/>
    </row>
    <row r="7514" spans="8:8" x14ac:dyDescent="0.25">
      <c r="H7514"/>
    </row>
    <row r="7515" spans="8:8" x14ac:dyDescent="0.25">
      <c r="H7515"/>
    </row>
    <row r="7516" spans="8:8" x14ac:dyDescent="0.25">
      <c r="H7516"/>
    </row>
    <row r="7517" spans="8:8" x14ac:dyDescent="0.25">
      <c r="H7517"/>
    </row>
    <row r="7518" spans="8:8" x14ac:dyDescent="0.25">
      <c r="H7518"/>
    </row>
    <row r="7519" spans="8:8" x14ac:dyDescent="0.25">
      <c r="H7519"/>
    </row>
    <row r="7520" spans="8:8" x14ac:dyDescent="0.25">
      <c r="H7520"/>
    </row>
    <row r="7521" spans="8:8" x14ac:dyDescent="0.25">
      <c r="H7521"/>
    </row>
    <row r="7522" spans="8:8" x14ac:dyDescent="0.25">
      <c r="H7522"/>
    </row>
    <row r="7523" spans="8:8" x14ac:dyDescent="0.25">
      <c r="H7523"/>
    </row>
    <row r="7524" spans="8:8" x14ac:dyDescent="0.25">
      <c r="H7524"/>
    </row>
    <row r="7525" spans="8:8" x14ac:dyDescent="0.25">
      <c r="H7525"/>
    </row>
    <row r="7526" spans="8:8" x14ac:dyDescent="0.25">
      <c r="H7526"/>
    </row>
    <row r="7527" spans="8:8" x14ac:dyDescent="0.25">
      <c r="H7527"/>
    </row>
    <row r="7528" spans="8:8" x14ac:dyDescent="0.25">
      <c r="H7528"/>
    </row>
    <row r="7529" spans="8:8" x14ac:dyDescent="0.25">
      <c r="H7529"/>
    </row>
    <row r="7530" spans="8:8" x14ac:dyDescent="0.25">
      <c r="H7530"/>
    </row>
    <row r="7531" spans="8:8" x14ac:dyDescent="0.25">
      <c r="H7531"/>
    </row>
    <row r="7532" spans="8:8" x14ac:dyDescent="0.25">
      <c r="H7532"/>
    </row>
    <row r="7533" spans="8:8" x14ac:dyDescent="0.25">
      <c r="H7533"/>
    </row>
    <row r="7534" spans="8:8" x14ac:dyDescent="0.25">
      <c r="H7534"/>
    </row>
    <row r="7535" spans="8:8" x14ac:dyDescent="0.25">
      <c r="H7535"/>
    </row>
    <row r="7536" spans="8:8" x14ac:dyDescent="0.25">
      <c r="H7536"/>
    </row>
    <row r="7537" spans="8:8" x14ac:dyDescent="0.25">
      <c r="H7537"/>
    </row>
    <row r="7538" spans="8:8" x14ac:dyDescent="0.25">
      <c r="H7538"/>
    </row>
    <row r="7539" spans="8:8" x14ac:dyDescent="0.25">
      <c r="H7539"/>
    </row>
    <row r="7540" spans="8:8" x14ac:dyDescent="0.25">
      <c r="H7540"/>
    </row>
    <row r="7541" spans="8:8" x14ac:dyDescent="0.25">
      <c r="H7541"/>
    </row>
    <row r="7542" spans="8:8" x14ac:dyDescent="0.25">
      <c r="H7542"/>
    </row>
    <row r="7543" spans="8:8" x14ac:dyDescent="0.25">
      <c r="H7543"/>
    </row>
    <row r="7544" spans="8:8" x14ac:dyDescent="0.25">
      <c r="H7544"/>
    </row>
    <row r="7545" spans="8:8" x14ac:dyDescent="0.25">
      <c r="H7545"/>
    </row>
    <row r="7546" spans="8:8" x14ac:dyDescent="0.25">
      <c r="H7546"/>
    </row>
    <row r="7547" spans="8:8" x14ac:dyDescent="0.25">
      <c r="H7547"/>
    </row>
    <row r="7548" spans="8:8" x14ac:dyDescent="0.25">
      <c r="H7548"/>
    </row>
    <row r="7549" spans="8:8" x14ac:dyDescent="0.25">
      <c r="H7549"/>
    </row>
    <row r="7550" spans="8:8" x14ac:dyDescent="0.25">
      <c r="H7550"/>
    </row>
    <row r="7551" spans="8:8" x14ac:dyDescent="0.25">
      <c r="H7551"/>
    </row>
    <row r="7552" spans="8:8" x14ac:dyDescent="0.25">
      <c r="H7552"/>
    </row>
    <row r="7553" spans="8:8" x14ac:dyDescent="0.25">
      <c r="H7553"/>
    </row>
    <row r="7554" spans="8:8" x14ac:dyDescent="0.25">
      <c r="H7554"/>
    </row>
    <row r="7555" spans="8:8" x14ac:dyDescent="0.25">
      <c r="H7555"/>
    </row>
    <row r="7556" spans="8:8" x14ac:dyDescent="0.25">
      <c r="H7556"/>
    </row>
    <row r="7557" spans="8:8" x14ac:dyDescent="0.25">
      <c r="H7557"/>
    </row>
    <row r="7558" spans="8:8" x14ac:dyDescent="0.25">
      <c r="H7558"/>
    </row>
    <row r="7559" spans="8:8" x14ac:dyDescent="0.25">
      <c r="H7559"/>
    </row>
    <row r="7560" spans="8:8" x14ac:dyDescent="0.25">
      <c r="H7560"/>
    </row>
    <row r="7561" spans="8:8" x14ac:dyDescent="0.25">
      <c r="H7561"/>
    </row>
    <row r="7562" spans="8:8" x14ac:dyDescent="0.25">
      <c r="H7562"/>
    </row>
    <row r="7563" spans="8:8" x14ac:dyDescent="0.25">
      <c r="H7563"/>
    </row>
    <row r="7564" spans="8:8" x14ac:dyDescent="0.25">
      <c r="H7564"/>
    </row>
    <row r="7565" spans="8:8" x14ac:dyDescent="0.25">
      <c r="H7565"/>
    </row>
    <row r="7566" spans="8:8" x14ac:dyDescent="0.25">
      <c r="H7566"/>
    </row>
    <row r="7567" spans="8:8" x14ac:dyDescent="0.25">
      <c r="H7567"/>
    </row>
    <row r="7568" spans="8:8" x14ac:dyDescent="0.25">
      <c r="H7568"/>
    </row>
    <row r="7569" spans="8:8" x14ac:dyDescent="0.25">
      <c r="H7569"/>
    </row>
    <row r="7570" spans="8:8" x14ac:dyDescent="0.25">
      <c r="H7570"/>
    </row>
    <row r="7571" spans="8:8" x14ac:dyDescent="0.25">
      <c r="H7571"/>
    </row>
    <row r="7572" spans="8:8" x14ac:dyDescent="0.25">
      <c r="H7572"/>
    </row>
    <row r="7573" spans="8:8" x14ac:dyDescent="0.25">
      <c r="H7573"/>
    </row>
    <row r="7574" spans="8:8" x14ac:dyDescent="0.25">
      <c r="H7574"/>
    </row>
    <row r="7575" spans="8:8" x14ac:dyDescent="0.25">
      <c r="H7575"/>
    </row>
    <row r="7576" spans="8:8" x14ac:dyDescent="0.25">
      <c r="H7576"/>
    </row>
    <row r="7577" spans="8:8" x14ac:dyDescent="0.25">
      <c r="H7577"/>
    </row>
    <row r="7578" spans="8:8" x14ac:dyDescent="0.25">
      <c r="H7578"/>
    </row>
    <row r="7579" spans="8:8" x14ac:dyDescent="0.25">
      <c r="H7579"/>
    </row>
    <row r="7580" spans="8:8" x14ac:dyDescent="0.25">
      <c r="H7580"/>
    </row>
    <row r="7581" spans="8:8" x14ac:dyDescent="0.25">
      <c r="H7581"/>
    </row>
    <row r="7582" spans="8:8" x14ac:dyDescent="0.25">
      <c r="H7582"/>
    </row>
    <row r="7583" spans="8:8" x14ac:dyDescent="0.25">
      <c r="H7583"/>
    </row>
    <row r="7584" spans="8:8" x14ac:dyDescent="0.25">
      <c r="H7584"/>
    </row>
    <row r="7585" spans="8:8" x14ac:dyDescent="0.25">
      <c r="H7585"/>
    </row>
    <row r="7586" spans="8:8" x14ac:dyDescent="0.25">
      <c r="H7586"/>
    </row>
    <row r="7587" spans="8:8" x14ac:dyDescent="0.25">
      <c r="H7587"/>
    </row>
    <row r="7588" spans="8:8" x14ac:dyDescent="0.25">
      <c r="H7588"/>
    </row>
    <row r="7589" spans="8:8" x14ac:dyDescent="0.25">
      <c r="H7589"/>
    </row>
    <row r="7590" spans="8:8" x14ac:dyDescent="0.25">
      <c r="H7590"/>
    </row>
    <row r="7591" spans="8:8" x14ac:dyDescent="0.25">
      <c r="H7591"/>
    </row>
    <row r="7592" spans="8:8" x14ac:dyDescent="0.25">
      <c r="H7592"/>
    </row>
    <row r="7593" spans="8:8" x14ac:dyDescent="0.25">
      <c r="H7593"/>
    </row>
    <row r="7594" spans="8:8" x14ac:dyDescent="0.25">
      <c r="H7594"/>
    </row>
    <row r="7595" spans="8:8" x14ac:dyDescent="0.25">
      <c r="H7595"/>
    </row>
    <row r="7596" spans="8:8" x14ac:dyDescent="0.25">
      <c r="H7596"/>
    </row>
    <row r="7597" spans="8:8" x14ac:dyDescent="0.25">
      <c r="H7597"/>
    </row>
    <row r="7598" spans="8:8" x14ac:dyDescent="0.25">
      <c r="H7598"/>
    </row>
    <row r="7599" spans="8:8" x14ac:dyDescent="0.25">
      <c r="H7599"/>
    </row>
    <row r="7600" spans="8:8" x14ac:dyDescent="0.25">
      <c r="H7600"/>
    </row>
    <row r="7601" spans="8:8" x14ac:dyDescent="0.25">
      <c r="H7601"/>
    </row>
    <row r="7602" spans="8:8" x14ac:dyDescent="0.25">
      <c r="H7602"/>
    </row>
    <row r="7603" spans="8:8" x14ac:dyDescent="0.25">
      <c r="H7603"/>
    </row>
    <row r="7604" spans="8:8" x14ac:dyDescent="0.25">
      <c r="H7604"/>
    </row>
    <row r="7605" spans="8:8" x14ac:dyDescent="0.25">
      <c r="H7605"/>
    </row>
    <row r="7606" spans="8:8" x14ac:dyDescent="0.25">
      <c r="H7606"/>
    </row>
    <row r="7607" spans="8:8" x14ac:dyDescent="0.25">
      <c r="H7607"/>
    </row>
    <row r="7608" spans="8:8" x14ac:dyDescent="0.25">
      <c r="H7608"/>
    </row>
    <row r="7609" spans="8:8" x14ac:dyDescent="0.25">
      <c r="H7609"/>
    </row>
    <row r="7610" spans="8:8" x14ac:dyDescent="0.25">
      <c r="H7610"/>
    </row>
    <row r="7611" spans="8:8" x14ac:dyDescent="0.25">
      <c r="H7611"/>
    </row>
    <row r="7612" spans="8:8" x14ac:dyDescent="0.25">
      <c r="H7612"/>
    </row>
    <row r="7613" spans="8:8" x14ac:dyDescent="0.25">
      <c r="H7613"/>
    </row>
    <row r="7614" spans="8:8" x14ac:dyDescent="0.25">
      <c r="H7614"/>
    </row>
    <row r="7615" spans="8:8" x14ac:dyDescent="0.25">
      <c r="H7615"/>
    </row>
    <row r="7616" spans="8:8" x14ac:dyDescent="0.25">
      <c r="H7616"/>
    </row>
    <row r="7617" spans="8:8" x14ac:dyDescent="0.25">
      <c r="H7617"/>
    </row>
    <row r="7618" spans="8:8" x14ac:dyDescent="0.25">
      <c r="H7618"/>
    </row>
    <row r="7619" spans="8:8" x14ac:dyDescent="0.25">
      <c r="H7619"/>
    </row>
    <row r="7620" spans="8:8" x14ac:dyDescent="0.25">
      <c r="H7620"/>
    </row>
    <row r="7621" spans="8:8" x14ac:dyDescent="0.25">
      <c r="H7621"/>
    </row>
    <row r="7622" spans="8:8" x14ac:dyDescent="0.25">
      <c r="H7622"/>
    </row>
    <row r="7623" spans="8:8" x14ac:dyDescent="0.25">
      <c r="H7623"/>
    </row>
    <row r="7624" spans="8:8" x14ac:dyDescent="0.25">
      <c r="H7624"/>
    </row>
    <row r="7625" spans="8:8" x14ac:dyDescent="0.25">
      <c r="H7625"/>
    </row>
    <row r="7626" spans="8:8" x14ac:dyDescent="0.25">
      <c r="H7626"/>
    </row>
    <row r="7627" spans="8:8" x14ac:dyDescent="0.25">
      <c r="H7627"/>
    </row>
    <row r="7628" spans="8:8" x14ac:dyDescent="0.25">
      <c r="H7628"/>
    </row>
    <row r="7629" spans="8:8" x14ac:dyDescent="0.25">
      <c r="H7629"/>
    </row>
    <row r="7630" spans="8:8" x14ac:dyDescent="0.25">
      <c r="H7630"/>
    </row>
    <row r="7631" spans="8:8" x14ac:dyDescent="0.25">
      <c r="H7631"/>
    </row>
    <row r="7632" spans="8:8" x14ac:dyDescent="0.25">
      <c r="H7632"/>
    </row>
    <row r="7633" spans="8:8" x14ac:dyDescent="0.25">
      <c r="H7633"/>
    </row>
    <row r="7634" spans="8:8" x14ac:dyDescent="0.25">
      <c r="H7634"/>
    </row>
    <row r="7635" spans="8:8" x14ac:dyDescent="0.25">
      <c r="H7635"/>
    </row>
    <row r="7636" spans="8:8" x14ac:dyDescent="0.25">
      <c r="H7636"/>
    </row>
    <row r="7637" spans="8:8" x14ac:dyDescent="0.25">
      <c r="H7637"/>
    </row>
    <row r="7638" spans="8:8" x14ac:dyDescent="0.25">
      <c r="H7638"/>
    </row>
    <row r="7639" spans="8:8" x14ac:dyDescent="0.25">
      <c r="H7639"/>
    </row>
    <row r="7640" spans="8:8" x14ac:dyDescent="0.25">
      <c r="H7640"/>
    </row>
    <row r="7641" spans="8:8" x14ac:dyDescent="0.25">
      <c r="H7641"/>
    </row>
    <row r="7642" spans="8:8" x14ac:dyDescent="0.25">
      <c r="H7642"/>
    </row>
    <row r="7643" spans="8:8" x14ac:dyDescent="0.25">
      <c r="H7643"/>
    </row>
    <row r="7644" spans="8:8" x14ac:dyDescent="0.25">
      <c r="H7644"/>
    </row>
    <row r="7645" spans="8:8" x14ac:dyDescent="0.25">
      <c r="H7645"/>
    </row>
    <row r="7646" spans="8:8" x14ac:dyDescent="0.25">
      <c r="H7646"/>
    </row>
    <row r="7647" spans="8:8" x14ac:dyDescent="0.25">
      <c r="H7647"/>
    </row>
    <row r="7648" spans="8:8" x14ac:dyDescent="0.25">
      <c r="H7648"/>
    </row>
    <row r="7649" spans="8:8" x14ac:dyDescent="0.25">
      <c r="H7649"/>
    </row>
    <row r="7650" spans="8:8" x14ac:dyDescent="0.25">
      <c r="H7650"/>
    </row>
    <row r="7651" spans="8:8" x14ac:dyDescent="0.25">
      <c r="H7651"/>
    </row>
    <row r="7652" spans="8:8" x14ac:dyDescent="0.25">
      <c r="H7652"/>
    </row>
    <row r="7653" spans="8:8" x14ac:dyDescent="0.25">
      <c r="H7653"/>
    </row>
    <row r="7654" spans="8:8" x14ac:dyDescent="0.25">
      <c r="H7654"/>
    </row>
    <row r="7655" spans="8:8" x14ac:dyDescent="0.25">
      <c r="H7655"/>
    </row>
    <row r="7656" spans="8:8" x14ac:dyDescent="0.25">
      <c r="H7656"/>
    </row>
    <row r="7657" spans="8:8" x14ac:dyDescent="0.25">
      <c r="H7657"/>
    </row>
    <row r="7658" spans="8:8" x14ac:dyDescent="0.25">
      <c r="H7658"/>
    </row>
    <row r="7659" spans="8:8" x14ac:dyDescent="0.25">
      <c r="H7659"/>
    </row>
    <row r="7660" spans="8:8" x14ac:dyDescent="0.25">
      <c r="H7660"/>
    </row>
    <row r="7661" spans="8:8" x14ac:dyDescent="0.25">
      <c r="H7661"/>
    </row>
    <row r="7662" spans="8:8" x14ac:dyDescent="0.25">
      <c r="H7662"/>
    </row>
    <row r="7663" spans="8:8" x14ac:dyDescent="0.25">
      <c r="H7663"/>
    </row>
    <row r="7664" spans="8:8" x14ac:dyDescent="0.25">
      <c r="H7664"/>
    </row>
    <row r="7665" spans="8:8" x14ac:dyDescent="0.25">
      <c r="H7665"/>
    </row>
    <row r="7666" spans="8:8" x14ac:dyDescent="0.25">
      <c r="H7666"/>
    </row>
    <row r="7667" spans="8:8" x14ac:dyDescent="0.25">
      <c r="H7667"/>
    </row>
    <row r="7668" spans="8:8" x14ac:dyDescent="0.25">
      <c r="H7668"/>
    </row>
    <row r="7669" spans="8:8" x14ac:dyDescent="0.25">
      <c r="H7669"/>
    </row>
    <row r="7670" spans="8:8" x14ac:dyDescent="0.25">
      <c r="H7670"/>
    </row>
    <row r="7671" spans="8:8" x14ac:dyDescent="0.25">
      <c r="H7671"/>
    </row>
    <row r="7672" spans="8:8" x14ac:dyDescent="0.25">
      <c r="H7672"/>
    </row>
    <row r="7673" spans="8:8" x14ac:dyDescent="0.25">
      <c r="H7673"/>
    </row>
    <row r="7674" spans="8:8" x14ac:dyDescent="0.25">
      <c r="H7674"/>
    </row>
    <row r="7675" spans="8:8" x14ac:dyDescent="0.25">
      <c r="H7675"/>
    </row>
    <row r="7676" spans="8:8" x14ac:dyDescent="0.25">
      <c r="H7676"/>
    </row>
    <row r="7677" spans="8:8" x14ac:dyDescent="0.25">
      <c r="H7677"/>
    </row>
    <row r="7678" spans="8:8" x14ac:dyDescent="0.25">
      <c r="H7678"/>
    </row>
    <row r="7679" spans="8:8" x14ac:dyDescent="0.25">
      <c r="H7679"/>
    </row>
    <row r="7680" spans="8:8" x14ac:dyDescent="0.25">
      <c r="H7680"/>
    </row>
    <row r="7681" spans="8:8" x14ac:dyDescent="0.25">
      <c r="H7681"/>
    </row>
    <row r="7682" spans="8:8" x14ac:dyDescent="0.25">
      <c r="H7682"/>
    </row>
    <row r="7683" spans="8:8" x14ac:dyDescent="0.25">
      <c r="H7683"/>
    </row>
    <row r="7684" spans="8:8" x14ac:dyDescent="0.25">
      <c r="H7684"/>
    </row>
    <row r="7685" spans="8:8" x14ac:dyDescent="0.25">
      <c r="H7685"/>
    </row>
    <row r="7686" spans="8:8" x14ac:dyDescent="0.25">
      <c r="H7686"/>
    </row>
    <row r="7687" spans="8:8" x14ac:dyDescent="0.25">
      <c r="H7687"/>
    </row>
    <row r="7688" spans="8:8" x14ac:dyDescent="0.25">
      <c r="H7688"/>
    </row>
    <row r="7689" spans="8:8" x14ac:dyDescent="0.25">
      <c r="H7689"/>
    </row>
    <row r="7690" spans="8:8" x14ac:dyDescent="0.25">
      <c r="H7690"/>
    </row>
    <row r="7691" spans="8:8" x14ac:dyDescent="0.25">
      <c r="H7691"/>
    </row>
    <row r="7692" spans="8:8" x14ac:dyDescent="0.25">
      <c r="H7692"/>
    </row>
    <row r="7693" spans="8:8" x14ac:dyDescent="0.25">
      <c r="H7693"/>
    </row>
    <row r="7694" spans="8:8" x14ac:dyDescent="0.25">
      <c r="H7694"/>
    </row>
    <row r="7695" spans="8:8" x14ac:dyDescent="0.25">
      <c r="H7695"/>
    </row>
    <row r="7696" spans="8:8" x14ac:dyDescent="0.25">
      <c r="H7696"/>
    </row>
    <row r="7697" spans="8:8" x14ac:dyDescent="0.25">
      <c r="H7697"/>
    </row>
    <row r="7698" spans="8:8" x14ac:dyDescent="0.25">
      <c r="H7698"/>
    </row>
    <row r="7699" spans="8:8" x14ac:dyDescent="0.25">
      <c r="H7699"/>
    </row>
    <row r="7700" spans="8:8" x14ac:dyDescent="0.25">
      <c r="H7700"/>
    </row>
    <row r="7701" spans="8:8" x14ac:dyDescent="0.25">
      <c r="H7701"/>
    </row>
    <row r="7702" spans="8:8" x14ac:dyDescent="0.25">
      <c r="H7702"/>
    </row>
    <row r="7703" spans="8:8" x14ac:dyDescent="0.25">
      <c r="H7703"/>
    </row>
    <row r="7704" spans="8:8" x14ac:dyDescent="0.25">
      <c r="H7704"/>
    </row>
    <row r="7705" spans="8:8" x14ac:dyDescent="0.25">
      <c r="H7705"/>
    </row>
    <row r="7706" spans="8:8" x14ac:dyDescent="0.25">
      <c r="H7706"/>
    </row>
    <row r="7707" spans="8:8" x14ac:dyDescent="0.25">
      <c r="H7707"/>
    </row>
    <row r="7708" spans="8:8" x14ac:dyDescent="0.25">
      <c r="H7708"/>
    </row>
    <row r="7709" spans="8:8" x14ac:dyDescent="0.25">
      <c r="H7709"/>
    </row>
    <row r="7710" spans="8:8" x14ac:dyDescent="0.25">
      <c r="H7710"/>
    </row>
    <row r="7711" spans="8:8" x14ac:dyDescent="0.25">
      <c r="H7711"/>
    </row>
    <row r="7712" spans="8:8" x14ac:dyDescent="0.25">
      <c r="H7712"/>
    </row>
    <row r="7713" spans="8:8" x14ac:dyDescent="0.25">
      <c r="H7713"/>
    </row>
    <row r="7714" spans="8:8" x14ac:dyDescent="0.25">
      <c r="H7714"/>
    </row>
    <row r="7715" spans="8:8" x14ac:dyDescent="0.25">
      <c r="H7715"/>
    </row>
    <row r="7716" spans="8:8" x14ac:dyDescent="0.25">
      <c r="H7716"/>
    </row>
    <row r="7717" spans="8:8" x14ac:dyDescent="0.25">
      <c r="H7717"/>
    </row>
    <row r="7718" spans="8:8" x14ac:dyDescent="0.25">
      <c r="H7718"/>
    </row>
    <row r="7719" spans="8:8" x14ac:dyDescent="0.25">
      <c r="H7719"/>
    </row>
    <row r="7720" spans="8:8" x14ac:dyDescent="0.25">
      <c r="H7720"/>
    </row>
    <row r="7721" spans="8:8" x14ac:dyDescent="0.25">
      <c r="H7721"/>
    </row>
    <row r="7722" spans="8:8" x14ac:dyDescent="0.25">
      <c r="H7722"/>
    </row>
    <row r="7723" spans="8:8" x14ac:dyDescent="0.25">
      <c r="H7723"/>
    </row>
    <row r="7724" spans="8:8" x14ac:dyDescent="0.25">
      <c r="H7724"/>
    </row>
    <row r="7725" spans="8:8" x14ac:dyDescent="0.25">
      <c r="H7725"/>
    </row>
    <row r="7726" spans="8:8" x14ac:dyDescent="0.25">
      <c r="H7726"/>
    </row>
    <row r="7727" spans="8:8" x14ac:dyDescent="0.25">
      <c r="H7727"/>
    </row>
    <row r="7728" spans="8:8" x14ac:dyDescent="0.25">
      <c r="H7728"/>
    </row>
    <row r="7729" spans="8:8" x14ac:dyDescent="0.25">
      <c r="H7729"/>
    </row>
    <row r="7730" spans="8:8" x14ac:dyDescent="0.25">
      <c r="H7730"/>
    </row>
    <row r="7731" spans="8:8" x14ac:dyDescent="0.25">
      <c r="H7731"/>
    </row>
    <row r="7732" spans="8:8" x14ac:dyDescent="0.25">
      <c r="H7732"/>
    </row>
    <row r="7733" spans="8:8" x14ac:dyDescent="0.25">
      <c r="H7733"/>
    </row>
    <row r="7734" spans="8:8" x14ac:dyDescent="0.25">
      <c r="H7734"/>
    </row>
    <row r="7735" spans="8:8" x14ac:dyDescent="0.25">
      <c r="H7735"/>
    </row>
    <row r="7736" spans="8:8" x14ac:dyDescent="0.25">
      <c r="H7736"/>
    </row>
    <row r="7737" spans="8:8" x14ac:dyDescent="0.25">
      <c r="H7737"/>
    </row>
    <row r="7738" spans="8:8" x14ac:dyDescent="0.25">
      <c r="H7738"/>
    </row>
    <row r="7739" spans="8:8" x14ac:dyDescent="0.25">
      <c r="H7739"/>
    </row>
    <row r="7740" spans="8:8" x14ac:dyDescent="0.25">
      <c r="H7740"/>
    </row>
    <row r="7741" spans="8:8" x14ac:dyDescent="0.25">
      <c r="H7741"/>
    </row>
    <row r="7742" spans="8:8" x14ac:dyDescent="0.25">
      <c r="H7742"/>
    </row>
    <row r="7743" spans="8:8" x14ac:dyDescent="0.25">
      <c r="H7743"/>
    </row>
    <row r="7744" spans="8:8" x14ac:dyDescent="0.25">
      <c r="H7744"/>
    </row>
    <row r="7745" spans="8:8" x14ac:dyDescent="0.25">
      <c r="H7745"/>
    </row>
    <row r="7746" spans="8:8" x14ac:dyDescent="0.25">
      <c r="H7746"/>
    </row>
    <row r="7747" spans="8:8" x14ac:dyDescent="0.25">
      <c r="H7747"/>
    </row>
    <row r="7748" spans="8:8" x14ac:dyDescent="0.25">
      <c r="H7748"/>
    </row>
    <row r="7749" spans="8:8" x14ac:dyDescent="0.25">
      <c r="H7749"/>
    </row>
    <row r="7750" spans="8:8" x14ac:dyDescent="0.25">
      <c r="H7750"/>
    </row>
    <row r="7751" spans="8:8" x14ac:dyDescent="0.25">
      <c r="H7751"/>
    </row>
    <row r="7752" spans="8:8" x14ac:dyDescent="0.25">
      <c r="H7752"/>
    </row>
    <row r="7753" spans="8:8" x14ac:dyDescent="0.25">
      <c r="H7753"/>
    </row>
    <row r="7754" spans="8:8" x14ac:dyDescent="0.25">
      <c r="H7754"/>
    </row>
    <row r="7755" spans="8:8" x14ac:dyDescent="0.25">
      <c r="H7755"/>
    </row>
    <row r="7756" spans="8:8" x14ac:dyDescent="0.25">
      <c r="H7756"/>
    </row>
    <row r="7757" spans="8:8" x14ac:dyDescent="0.25">
      <c r="H7757"/>
    </row>
    <row r="7758" spans="8:8" x14ac:dyDescent="0.25">
      <c r="H7758"/>
    </row>
    <row r="7759" spans="8:8" x14ac:dyDescent="0.25">
      <c r="H7759"/>
    </row>
    <row r="7760" spans="8:8" x14ac:dyDescent="0.25">
      <c r="H7760"/>
    </row>
    <row r="7761" spans="8:8" x14ac:dyDescent="0.25">
      <c r="H7761"/>
    </row>
    <row r="7762" spans="8:8" x14ac:dyDescent="0.25">
      <c r="H7762"/>
    </row>
    <row r="7763" spans="8:8" x14ac:dyDescent="0.25">
      <c r="H7763"/>
    </row>
    <row r="7764" spans="8:8" x14ac:dyDescent="0.25">
      <c r="H7764"/>
    </row>
    <row r="7765" spans="8:8" x14ac:dyDescent="0.25">
      <c r="H7765"/>
    </row>
    <row r="7766" spans="8:8" x14ac:dyDescent="0.25">
      <c r="H7766"/>
    </row>
    <row r="7767" spans="8:8" x14ac:dyDescent="0.25">
      <c r="H7767"/>
    </row>
    <row r="7768" spans="8:8" x14ac:dyDescent="0.25">
      <c r="H7768"/>
    </row>
    <row r="7769" spans="8:8" x14ac:dyDescent="0.25">
      <c r="H7769"/>
    </row>
    <row r="7770" spans="8:8" x14ac:dyDescent="0.25">
      <c r="H7770"/>
    </row>
    <row r="7771" spans="8:8" x14ac:dyDescent="0.25">
      <c r="H7771"/>
    </row>
    <row r="7772" spans="8:8" x14ac:dyDescent="0.25">
      <c r="H7772"/>
    </row>
    <row r="7773" spans="8:8" x14ac:dyDescent="0.25">
      <c r="H7773"/>
    </row>
    <row r="7774" spans="8:8" x14ac:dyDescent="0.25">
      <c r="H7774"/>
    </row>
    <row r="7775" spans="8:8" x14ac:dyDescent="0.25">
      <c r="H7775"/>
    </row>
    <row r="7776" spans="8:8" x14ac:dyDescent="0.25">
      <c r="H7776"/>
    </row>
    <row r="7777" spans="8:8" x14ac:dyDescent="0.25">
      <c r="H7777"/>
    </row>
    <row r="7778" spans="8:8" x14ac:dyDescent="0.25">
      <c r="H7778"/>
    </row>
    <row r="7779" spans="8:8" x14ac:dyDescent="0.25">
      <c r="H7779"/>
    </row>
    <row r="7780" spans="8:8" x14ac:dyDescent="0.25">
      <c r="H7780"/>
    </row>
    <row r="7781" spans="8:8" x14ac:dyDescent="0.25">
      <c r="H7781"/>
    </row>
    <row r="7782" spans="8:8" x14ac:dyDescent="0.25">
      <c r="H7782"/>
    </row>
    <row r="7783" spans="8:8" x14ac:dyDescent="0.25">
      <c r="H7783"/>
    </row>
    <row r="7784" spans="8:8" x14ac:dyDescent="0.25">
      <c r="H7784"/>
    </row>
    <row r="7785" spans="8:8" x14ac:dyDescent="0.25">
      <c r="H7785"/>
    </row>
    <row r="7786" spans="8:8" x14ac:dyDescent="0.25">
      <c r="H7786"/>
    </row>
    <row r="7787" spans="8:8" x14ac:dyDescent="0.25">
      <c r="H7787"/>
    </row>
    <row r="7788" spans="8:8" x14ac:dyDescent="0.25">
      <c r="H7788"/>
    </row>
    <row r="7789" spans="8:8" x14ac:dyDescent="0.25">
      <c r="H7789"/>
    </row>
    <row r="7790" spans="8:8" x14ac:dyDescent="0.25">
      <c r="H7790"/>
    </row>
    <row r="7791" spans="8:8" x14ac:dyDescent="0.25">
      <c r="H7791"/>
    </row>
    <row r="7792" spans="8:8" x14ac:dyDescent="0.25">
      <c r="H7792"/>
    </row>
    <row r="7793" spans="8:8" x14ac:dyDescent="0.25">
      <c r="H7793"/>
    </row>
    <row r="7794" spans="8:8" x14ac:dyDescent="0.25">
      <c r="H7794"/>
    </row>
    <row r="7795" spans="8:8" x14ac:dyDescent="0.25">
      <c r="H7795"/>
    </row>
    <row r="7796" spans="8:8" x14ac:dyDescent="0.25">
      <c r="H7796"/>
    </row>
    <row r="7797" spans="8:8" x14ac:dyDescent="0.25">
      <c r="H7797"/>
    </row>
    <row r="7798" spans="8:8" x14ac:dyDescent="0.25">
      <c r="H7798"/>
    </row>
    <row r="7799" spans="8:8" x14ac:dyDescent="0.25">
      <c r="H7799"/>
    </row>
    <row r="7800" spans="8:8" x14ac:dyDescent="0.25">
      <c r="H7800"/>
    </row>
    <row r="7801" spans="8:8" x14ac:dyDescent="0.25">
      <c r="H7801"/>
    </row>
    <row r="7802" spans="8:8" x14ac:dyDescent="0.25">
      <c r="H7802"/>
    </row>
    <row r="7803" spans="8:8" x14ac:dyDescent="0.25">
      <c r="H7803"/>
    </row>
    <row r="7804" spans="8:8" x14ac:dyDescent="0.25">
      <c r="H7804"/>
    </row>
    <row r="7805" spans="8:8" x14ac:dyDescent="0.25">
      <c r="H7805"/>
    </row>
    <row r="7806" spans="8:8" x14ac:dyDescent="0.25">
      <c r="H7806"/>
    </row>
    <row r="7807" spans="8:8" x14ac:dyDescent="0.25">
      <c r="H7807"/>
    </row>
    <row r="7808" spans="8:8" x14ac:dyDescent="0.25">
      <c r="H7808"/>
    </row>
    <row r="7809" spans="8:8" x14ac:dyDescent="0.25">
      <c r="H7809"/>
    </row>
    <row r="7810" spans="8:8" x14ac:dyDescent="0.25">
      <c r="H7810"/>
    </row>
    <row r="7811" spans="8:8" x14ac:dyDescent="0.25">
      <c r="H7811"/>
    </row>
    <row r="7812" spans="8:8" x14ac:dyDescent="0.25">
      <c r="H7812"/>
    </row>
    <row r="7813" spans="8:8" x14ac:dyDescent="0.25">
      <c r="H7813"/>
    </row>
    <row r="7814" spans="8:8" x14ac:dyDescent="0.25">
      <c r="H7814"/>
    </row>
    <row r="7815" spans="8:8" x14ac:dyDescent="0.25">
      <c r="H7815"/>
    </row>
    <row r="7816" spans="8:8" x14ac:dyDescent="0.25">
      <c r="H7816"/>
    </row>
    <row r="7817" spans="8:8" x14ac:dyDescent="0.25">
      <c r="H7817"/>
    </row>
    <row r="7818" spans="8:8" x14ac:dyDescent="0.25">
      <c r="H7818"/>
    </row>
    <row r="7819" spans="8:8" x14ac:dyDescent="0.25">
      <c r="H7819"/>
    </row>
    <row r="7820" spans="8:8" x14ac:dyDescent="0.25">
      <c r="H7820"/>
    </row>
    <row r="7821" spans="8:8" x14ac:dyDescent="0.25">
      <c r="H7821"/>
    </row>
    <row r="7822" spans="8:8" x14ac:dyDescent="0.25">
      <c r="H7822"/>
    </row>
    <row r="7823" spans="8:8" x14ac:dyDescent="0.25">
      <c r="H7823"/>
    </row>
    <row r="7824" spans="8:8" x14ac:dyDescent="0.25">
      <c r="H7824"/>
    </row>
    <row r="7825" spans="8:8" x14ac:dyDescent="0.25">
      <c r="H7825"/>
    </row>
    <row r="7826" spans="8:8" x14ac:dyDescent="0.25">
      <c r="H7826"/>
    </row>
    <row r="7827" spans="8:8" x14ac:dyDescent="0.25">
      <c r="H7827"/>
    </row>
    <row r="7828" spans="8:8" x14ac:dyDescent="0.25">
      <c r="H7828"/>
    </row>
    <row r="7829" spans="8:8" x14ac:dyDescent="0.25">
      <c r="H7829"/>
    </row>
    <row r="7830" spans="8:8" x14ac:dyDescent="0.25">
      <c r="H7830"/>
    </row>
    <row r="7831" spans="8:8" x14ac:dyDescent="0.25">
      <c r="H7831"/>
    </row>
    <row r="7832" spans="8:8" x14ac:dyDescent="0.25">
      <c r="H7832"/>
    </row>
    <row r="7833" spans="8:8" x14ac:dyDescent="0.25">
      <c r="H7833"/>
    </row>
    <row r="7834" spans="8:8" x14ac:dyDescent="0.25">
      <c r="H7834"/>
    </row>
    <row r="7835" spans="8:8" x14ac:dyDescent="0.25">
      <c r="H7835"/>
    </row>
    <row r="7836" spans="8:8" x14ac:dyDescent="0.25">
      <c r="H7836"/>
    </row>
    <row r="7837" spans="8:8" x14ac:dyDescent="0.25">
      <c r="H7837"/>
    </row>
    <row r="7838" spans="8:8" x14ac:dyDescent="0.25">
      <c r="H7838"/>
    </row>
    <row r="7839" spans="8:8" x14ac:dyDescent="0.25">
      <c r="H7839"/>
    </row>
    <row r="7840" spans="8:8" x14ac:dyDescent="0.25">
      <c r="H7840"/>
    </row>
    <row r="7841" spans="8:8" x14ac:dyDescent="0.25">
      <c r="H7841"/>
    </row>
    <row r="7842" spans="8:8" x14ac:dyDescent="0.25">
      <c r="H7842"/>
    </row>
    <row r="7843" spans="8:8" x14ac:dyDescent="0.25">
      <c r="H7843"/>
    </row>
    <row r="7844" spans="8:8" x14ac:dyDescent="0.25">
      <c r="H7844"/>
    </row>
    <row r="7845" spans="8:8" x14ac:dyDescent="0.25">
      <c r="H7845"/>
    </row>
    <row r="7846" spans="8:8" x14ac:dyDescent="0.25">
      <c r="H7846"/>
    </row>
    <row r="7847" spans="8:8" x14ac:dyDescent="0.25">
      <c r="H7847"/>
    </row>
    <row r="7848" spans="8:8" x14ac:dyDescent="0.25">
      <c r="H7848"/>
    </row>
    <row r="7849" spans="8:8" x14ac:dyDescent="0.25">
      <c r="H7849"/>
    </row>
    <row r="7850" spans="8:8" x14ac:dyDescent="0.25">
      <c r="H7850"/>
    </row>
    <row r="7851" spans="8:8" x14ac:dyDescent="0.25">
      <c r="H7851"/>
    </row>
    <row r="7852" spans="8:8" x14ac:dyDescent="0.25">
      <c r="H7852"/>
    </row>
    <row r="7853" spans="8:8" x14ac:dyDescent="0.25">
      <c r="H7853"/>
    </row>
    <row r="7854" spans="8:8" x14ac:dyDescent="0.25">
      <c r="H7854"/>
    </row>
    <row r="7855" spans="8:8" x14ac:dyDescent="0.25">
      <c r="H7855"/>
    </row>
    <row r="7856" spans="8:8" x14ac:dyDescent="0.25">
      <c r="H7856"/>
    </row>
    <row r="7857" spans="8:8" x14ac:dyDescent="0.25">
      <c r="H7857"/>
    </row>
    <row r="7858" spans="8:8" x14ac:dyDescent="0.25">
      <c r="H7858"/>
    </row>
    <row r="7859" spans="8:8" x14ac:dyDescent="0.25">
      <c r="H7859"/>
    </row>
    <row r="7860" spans="8:8" x14ac:dyDescent="0.25">
      <c r="H7860"/>
    </row>
    <row r="7861" spans="8:8" x14ac:dyDescent="0.25">
      <c r="H7861"/>
    </row>
    <row r="7862" spans="8:8" x14ac:dyDescent="0.25">
      <c r="H7862"/>
    </row>
    <row r="7863" spans="8:8" x14ac:dyDescent="0.25">
      <c r="H7863"/>
    </row>
    <row r="7864" spans="8:8" x14ac:dyDescent="0.25">
      <c r="H7864"/>
    </row>
    <row r="7865" spans="8:8" x14ac:dyDescent="0.25">
      <c r="H7865"/>
    </row>
    <row r="7866" spans="8:8" x14ac:dyDescent="0.25">
      <c r="H7866"/>
    </row>
    <row r="7867" spans="8:8" x14ac:dyDescent="0.25">
      <c r="H7867"/>
    </row>
    <row r="7868" spans="8:8" x14ac:dyDescent="0.25">
      <c r="H7868"/>
    </row>
    <row r="7869" spans="8:8" x14ac:dyDescent="0.25">
      <c r="H7869"/>
    </row>
    <row r="7870" spans="8:8" x14ac:dyDescent="0.25">
      <c r="H7870"/>
    </row>
    <row r="7871" spans="8:8" x14ac:dyDescent="0.25">
      <c r="H7871"/>
    </row>
    <row r="7872" spans="8:8" x14ac:dyDescent="0.25">
      <c r="H7872"/>
    </row>
    <row r="7873" spans="8:8" x14ac:dyDescent="0.25">
      <c r="H7873"/>
    </row>
    <row r="7874" spans="8:8" x14ac:dyDescent="0.25">
      <c r="H7874"/>
    </row>
    <row r="7875" spans="8:8" x14ac:dyDescent="0.25">
      <c r="H7875"/>
    </row>
    <row r="7876" spans="8:8" x14ac:dyDescent="0.25">
      <c r="H7876"/>
    </row>
    <row r="7877" spans="8:8" x14ac:dyDescent="0.25">
      <c r="H7877"/>
    </row>
    <row r="7878" spans="8:8" x14ac:dyDescent="0.25">
      <c r="H7878"/>
    </row>
    <row r="7879" spans="8:8" x14ac:dyDescent="0.25">
      <c r="H7879"/>
    </row>
    <row r="7880" spans="8:8" x14ac:dyDescent="0.25">
      <c r="H7880"/>
    </row>
    <row r="7881" spans="8:8" x14ac:dyDescent="0.25">
      <c r="H7881"/>
    </row>
    <row r="7882" spans="8:8" x14ac:dyDescent="0.25">
      <c r="H7882"/>
    </row>
    <row r="7883" spans="8:8" x14ac:dyDescent="0.25">
      <c r="H7883"/>
    </row>
    <row r="7884" spans="8:8" x14ac:dyDescent="0.25">
      <c r="H7884"/>
    </row>
    <row r="7885" spans="8:8" x14ac:dyDescent="0.25">
      <c r="H7885"/>
    </row>
    <row r="7886" spans="8:8" x14ac:dyDescent="0.25">
      <c r="H7886"/>
    </row>
    <row r="7887" spans="8:8" x14ac:dyDescent="0.25">
      <c r="H7887"/>
    </row>
    <row r="7888" spans="8:8" x14ac:dyDescent="0.25">
      <c r="H7888"/>
    </row>
    <row r="7889" spans="8:8" x14ac:dyDescent="0.25">
      <c r="H7889"/>
    </row>
    <row r="7890" spans="8:8" x14ac:dyDescent="0.25">
      <c r="H7890"/>
    </row>
    <row r="7891" spans="8:8" x14ac:dyDescent="0.25">
      <c r="H7891"/>
    </row>
    <row r="7892" spans="8:8" x14ac:dyDescent="0.25">
      <c r="H7892"/>
    </row>
    <row r="7893" spans="8:8" x14ac:dyDescent="0.25">
      <c r="H7893"/>
    </row>
    <row r="7894" spans="8:8" x14ac:dyDescent="0.25">
      <c r="H7894"/>
    </row>
    <row r="7895" spans="8:8" x14ac:dyDescent="0.25">
      <c r="H7895"/>
    </row>
    <row r="7896" spans="8:8" x14ac:dyDescent="0.25">
      <c r="H7896"/>
    </row>
    <row r="7897" spans="8:8" x14ac:dyDescent="0.25">
      <c r="H7897"/>
    </row>
    <row r="7898" spans="8:8" x14ac:dyDescent="0.25">
      <c r="H7898"/>
    </row>
    <row r="7899" spans="8:8" x14ac:dyDescent="0.25">
      <c r="H7899"/>
    </row>
    <row r="7900" spans="8:8" x14ac:dyDescent="0.25">
      <c r="H7900"/>
    </row>
    <row r="7901" spans="8:8" x14ac:dyDescent="0.25">
      <c r="H7901"/>
    </row>
    <row r="7902" spans="8:8" x14ac:dyDescent="0.25">
      <c r="H7902"/>
    </row>
    <row r="7903" spans="8:8" x14ac:dyDescent="0.25">
      <c r="H7903"/>
    </row>
    <row r="7904" spans="8:8" x14ac:dyDescent="0.25">
      <c r="H7904"/>
    </row>
    <row r="7905" spans="8:8" x14ac:dyDescent="0.25">
      <c r="H7905"/>
    </row>
    <row r="7906" spans="8:8" x14ac:dyDescent="0.25">
      <c r="H7906"/>
    </row>
    <row r="7907" spans="8:8" x14ac:dyDescent="0.25">
      <c r="H7907"/>
    </row>
    <row r="7908" spans="8:8" x14ac:dyDescent="0.25">
      <c r="H7908"/>
    </row>
    <row r="7909" spans="8:8" x14ac:dyDescent="0.25">
      <c r="H7909"/>
    </row>
    <row r="7910" spans="8:8" x14ac:dyDescent="0.25">
      <c r="H7910"/>
    </row>
    <row r="7911" spans="8:8" x14ac:dyDescent="0.25">
      <c r="H7911"/>
    </row>
    <row r="7912" spans="8:8" x14ac:dyDescent="0.25">
      <c r="H7912"/>
    </row>
    <row r="7913" spans="8:8" x14ac:dyDescent="0.25">
      <c r="H7913"/>
    </row>
    <row r="7914" spans="8:8" x14ac:dyDescent="0.25">
      <c r="H7914"/>
    </row>
    <row r="7915" spans="8:8" x14ac:dyDescent="0.25">
      <c r="H7915"/>
    </row>
    <row r="7916" spans="8:8" x14ac:dyDescent="0.25">
      <c r="H7916"/>
    </row>
    <row r="7917" spans="8:8" x14ac:dyDescent="0.25">
      <c r="H7917"/>
    </row>
    <row r="7918" spans="8:8" x14ac:dyDescent="0.25">
      <c r="H7918"/>
    </row>
    <row r="7919" spans="8:8" x14ac:dyDescent="0.25">
      <c r="H7919"/>
    </row>
    <row r="7920" spans="8:8" x14ac:dyDescent="0.25">
      <c r="H7920"/>
    </row>
    <row r="7921" spans="8:8" x14ac:dyDescent="0.25">
      <c r="H7921"/>
    </row>
    <row r="7922" spans="8:8" x14ac:dyDescent="0.25">
      <c r="H7922"/>
    </row>
    <row r="7923" spans="8:8" x14ac:dyDescent="0.25">
      <c r="H7923"/>
    </row>
    <row r="7924" spans="8:8" x14ac:dyDescent="0.25">
      <c r="H7924"/>
    </row>
    <row r="7925" spans="8:8" x14ac:dyDescent="0.25">
      <c r="H7925"/>
    </row>
    <row r="7926" spans="8:8" x14ac:dyDescent="0.25">
      <c r="H7926"/>
    </row>
    <row r="7927" spans="8:8" x14ac:dyDescent="0.25">
      <c r="H7927"/>
    </row>
    <row r="7928" spans="8:8" x14ac:dyDescent="0.25">
      <c r="H7928"/>
    </row>
    <row r="7929" spans="8:8" x14ac:dyDescent="0.25">
      <c r="H7929"/>
    </row>
    <row r="7930" spans="8:8" x14ac:dyDescent="0.25">
      <c r="H7930"/>
    </row>
    <row r="7931" spans="8:8" x14ac:dyDescent="0.25">
      <c r="H7931"/>
    </row>
    <row r="7932" spans="8:8" x14ac:dyDescent="0.25">
      <c r="H7932"/>
    </row>
    <row r="7933" spans="8:8" x14ac:dyDescent="0.25">
      <c r="H7933"/>
    </row>
    <row r="7934" spans="8:8" x14ac:dyDescent="0.25">
      <c r="H7934"/>
    </row>
    <row r="7935" spans="8:8" x14ac:dyDescent="0.25">
      <c r="H7935"/>
    </row>
    <row r="7936" spans="8:8" x14ac:dyDescent="0.25">
      <c r="H7936"/>
    </row>
    <row r="7937" spans="8:8" x14ac:dyDescent="0.25">
      <c r="H7937"/>
    </row>
    <row r="7938" spans="8:8" x14ac:dyDescent="0.25">
      <c r="H7938"/>
    </row>
    <row r="7939" spans="8:8" x14ac:dyDescent="0.25">
      <c r="H7939"/>
    </row>
    <row r="7940" spans="8:8" x14ac:dyDescent="0.25">
      <c r="H7940"/>
    </row>
    <row r="7941" spans="8:8" x14ac:dyDescent="0.25">
      <c r="H7941"/>
    </row>
    <row r="7942" spans="8:8" x14ac:dyDescent="0.25">
      <c r="H7942"/>
    </row>
    <row r="7943" spans="8:8" x14ac:dyDescent="0.25">
      <c r="H7943"/>
    </row>
    <row r="7944" spans="8:8" x14ac:dyDescent="0.25">
      <c r="H7944"/>
    </row>
    <row r="7945" spans="8:8" x14ac:dyDescent="0.25">
      <c r="H7945"/>
    </row>
    <row r="7946" spans="8:8" x14ac:dyDescent="0.25">
      <c r="H7946"/>
    </row>
    <row r="7947" spans="8:8" x14ac:dyDescent="0.25">
      <c r="H7947"/>
    </row>
    <row r="7948" spans="8:8" x14ac:dyDescent="0.25">
      <c r="H7948"/>
    </row>
    <row r="7949" spans="8:8" x14ac:dyDescent="0.25">
      <c r="H7949"/>
    </row>
    <row r="7950" spans="8:8" x14ac:dyDescent="0.25">
      <c r="H7950"/>
    </row>
    <row r="7951" spans="8:8" x14ac:dyDescent="0.25">
      <c r="H7951"/>
    </row>
    <row r="7952" spans="8:8" x14ac:dyDescent="0.25">
      <c r="H7952"/>
    </row>
    <row r="7953" spans="8:8" x14ac:dyDescent="0.25">
      <c r="H7953"/>
    </row>
    <row r="7954" spans="8:8" x14ac:dyDescent="0.25">
      <c r="H7954"/>
    </row>
    <row r="7955" spans="8:8" x14ac:dyDescent="0.25">
      <c r="H7955"/>
    </row>
    <row r="7956" spans="8:8" x14ac:dyDescent="0.25">
      <c r="H7956"/>
    </row>
    <row r="7957" spans="8:8" x14ac:dyDescent="0.25">
      <c r="H7957"/>
    </row>
    <row r="7958" spans="8:8" x14ac:dyDescent="0.25">
      <c r="H7958"/>
    </row>
    <row r="7959" spans="8:8" x14ac:dyDescent="0.25">
      <c r="H7959"/>
    </row>
    <row r="7960" spans="8:8" x14ac:dyDescent="0.25">
      <c r="H7960"/>
    </row>
    <row r="7961" spans="8:8" x14ac:dyDescent="0.25">
      <c r="H7961"/>
    </row>
    <row r="7962" spans="8:8" x14ac:dyDescent="0.25">
      <c r="H7962"/>
    </row>
    <row r="7963" spans="8:8" x14ac:dyDescent="0.25">
      <c r="H7963"/>
    </row>
    <row r="7964" spans="8:8" x14ac:dyDescent="0.25">
      <c r="H7964"/>
    </row>
    <row r="7965" spans="8:8" x14ac:dyDescent="0.25">
      <c r="H7965"/>
    </row>
    <row r="7966" spans="8:8" x14ac:dyDescent="0.25">
      <c r="H7966"/>
    </row>
    <row r="7967" spans="8:8" x14ac:dyDescent="0.25">
      <c r="H7967"/>
    </row>
    <row r="7968" spans="8:8" x14ac:dyDescent="0.25">
      <c r="H7968"/>
    </row>
    <row r="7969" spans="8:8" x14ac:dyDescent="0.25">
      <c r="H7969"/>
    </row>
    <row r="7970" spans="8:8" x14ac:dyDescent="0.25">
      <c r="H7970"/>
    </row>
    <row r="7971" spans="8:8" x14ac:dyDescent="0.25">
      <c r="H7971"/>
    </row>
    <row r="7972" spans="8:8" x14ac:dyDescent="0.25">
      <c r="H7972"/>
    </row>
    <row r="7973" spans="8:8" x14ac:dyDescent="0.25">
      <c r="H7973"/>
    </row>
    <row r="7974" spans="8:8" x14ac:dyDescent="0.25">
      <c r="H7974"/>
    </row>
    <row r="7975" spans="8:8" x14ac:dyDescent="0.25">
      <c r="H7975"/>
    </row>
    <row r="7976" spans="8:8" x14ac:dyDescent="0.25">
      <c r="H7976"/>
    </row>
    <row r="7977" spans="8:8" x14ac:dyDescent="0.25">
      <c r="H7977"/>
    </row>
    <row r="7978" spans="8:8" x14ac:dyDescent="0.25">
      <c r="H7978"/>
    </row>
    <row r="7979" spans="8:8" x14ac:dyDescent="0.25">
      <c r="H7979"/>
    </row>
    <row r="7980" spans="8:8" x14ac:dyDescent="0.25">
      <c r="H7980"/>
    </row>
    <row r="7981" spans="8:8" x14ac:dyDescent="0.25">
      <c r="H7981"/>
    </row>
    <row r="7982" spans="8:8" x14ac:dyDescent="0.25">
      <c r="H7982"/>
    </row>
    <row r="7983" spans="8:8" x14ac:dyDescent="0.25">
      <c r="H7983"/>
    </row>
    <row r="7984" spans="8:8" x14ac:dyDescent="0.25">
      <c r="H7984"/>
    </row>
    <row r="7985" spans="8:8" x14ac:dyDescent="0.25">
      <c r="H7985"/>
    </row>
    <row r="7986" spans="8:8" x14ac:dyDescent="0.25">
      <c r="H7986"/>
    </row>
    <row r="7987" spans="8:8" x14ac:dyDescent="0.25">
      <c r="H7987"/>
    </row>
    <row r="7988" spans="8:8" x14ac:dyDescent="0.25">
      <c r="H7988"/>
    </row>
    <row r="7989" spans="8:8" x14ac:dyDescent="0.25">
      <c r="H7989"/>
    </row>
    <row r="7990" spans="8:8" x14ac:dyDescent="0.25">
      <c r="H7990"/>
    </row>
    <row r="7991" spans="8:8" x14ac:dyDescent="0.25">
      <c r="H7991"/>
    </row>
    <row r="7992" spans="8:8" x14ac:dyDescent="0.25">
      <c r="H7992"/>
    </row>
    <row r="7993" spans="8:8" x14ac:dyDescent="0.25">
      <c r="H7993"/>
    </row>
    <row r="7994" spans="8:8" x14ac:dyDescent="0.25">
      <c r="H7994"/>
    </row>
    <row r="7995" spans="8:8" x14ac:dyDescent="0.25">
      <c r="H7995"/>
    </row>
    <row r="7996" spans="8:8" x14ac:dyDescent="0.25">
      <c r="H7996"/>
    </row>
    <row r="7997" spans="8:8" x14ac:dyDescent="0.25">
      <c r="H7997"/>
    </row>
    <row r="7998" spans="8:8" x14ac:dyDescent="0.25">
      <c r="H7998"/>
    </row>
    <row r="7999" spans="8:8" x14ac:dyDescent="0.25">
      <c r="H7999"/>
    </row>
    <row r="8000" spans="8:8" x14ac:dyDescent="0.25">
      <c r="H8000"/>
    </row>
    <row r="8001" spans="8:8" x14ac:dyDescent="0.25">
      <c r="H8001"/>
    </row>
    <row r="8002" spans="8:8" x14ac:dyDescent="0.25">
      <c r="H8002"/>
    </row>
    <row r="8003" spans="8:8" x14ac:dyDescent="0.25">
      <c r="H8003"/>
    </row>
    <row r="8004" spans="8:8" x14ac:dyDescent="0.25">
      <c r="H8004"/>
    </row>
    <row r="8005" spans="8:8" x14ac:dyDescent="0.25">
      <c r="H8005"/>
    </row>
    <row r="8006" spans="8:8" x14ac:dyDescent="0.25">
      <c r="H8006"/>
    </row>
    <row r="8007" spans="8:8" x14ac:dyDescent="0.25">
      <c r="H8007"/>
    </row>
    <row r="8008" spans="8:8" x14ac:dyDescent="0.25">
      <c r="H8008"/>
    </row>
    <row r="8009" spans="8:8" x14ac:dyDescent="0.25">
      <c r="H8009"/>
    </row>
    <row r="8010" spans="8:8" x14ac:dyDescent="0.25">
      <c r="H8010"/>
    </row>
    <row r="8011" spans="8:8" x14ac:dyDescent="0.25">
      <c r="H8011"/>
    </row>
    <row r="8012" spans="8:8" x14ac:dyDescent="0.25">
      <c r="H8012"/>
    </row>
    <row r="8013" spans="8:8" x14ac:dyDescent="0.25">
      <c r="H8013"/>
    </row>
    <row r="8014" spans="8:8" x14ac:dyDescent="0.25">
      <c r="H8014"/>
    </row>
    <row r="8015" spans="8:8" x14ac:dyDescent="0.25">
      <c r="H8015"/>
    </row>
    <row r="8016" spans="8:8" x14ac:dyDescent="0.25">
      <c r="H8016"/>
    </row>
    <row r="8017" spans="8:8" x14ac:dyDescent="0.25">
      <c r="H8017"/>
    </row>
    <row r="8018" spans="8:8" x14ac:dyDescent="0.25">
      <c r="H8018"/>
    </row>
    <row r="8019" spans="8:8" x14ac:dyDescent="0.25">
      <c r="H8019"/>
    </row>
    <row r="8020" spans="8:8" x14ac:dyDescent="0.25">
      <c r="H8020"/>
    </row>
    <row r="8021" spans="8:8" x14ac:dyDescent="0.25">
      <c r="H8021"/>
    </row>
    <row r="8022" spans="8:8" x14ac:dyDescent="0.25">
      <c r="H8022"/>
    </row>
    <row r="8023" spans="8:8" x14ac:dyDescent="0.25">
      <c r="H8023"/>
    </row>
    <row r="8024" spans="8:8" x14ac:dyDescent="0.25">
      <c r="H8024"/>
    </row>
    <row r="8025" spans="8:8" x14ac:dyDescent="0.25">
      <c r="H8025"/>
    </row>
    <row r="8026" spans="8:8" x14ac:dyDescent="0.25">
      <c r="H8026"/>
    </row>
    <row r="8027" spans="8:8" x14ac:dyDescent="0.25">
      <c r="H8027"/>
    </row>
    <row r="8028" spans="8:8" x14ac:dyDescent="0.25">
      <c r="H8028"/>
    </row>
    <row r="8029" spans="8:8" x14ac:dyDescent="0.25">
      <c r="H8029"/>
    </row>
    <row r="8030" spans="8:8" x14ac:dyDescent="0.25">
      <c r="H8030"/>
    </row>
    <row r="8031" spans="8:8" x14ac:dyDescent="0.25">
      <c r="H8031"/>
    </row>
    <row r="8032" spans="8:8" x14ac:dyDescent="0.25">
      <c r="H8032"/>
    </row>
    <row r="8033" spans="8:8" x14ac:dyDescent="0.25">
      <c r="H8033"/>
    </row>
    <row r="8034" spans="8:8" x14ac:dyDescent="0.25">
      <c r="H8034"/>
    </row>
    <row r="8035" spans="8:8" x14ac:dyDescent="0.25">
      <c r="H8035"/>
    </row>
    <row r="8036" spans="8:8" x14ac:dyDescent="0.25">
      <c r="H8036"/>
    </row>
    <row r="8037" spans="8:8" x14ac:dyDescent="0.25">
      <c r="H8037"/>
    </row>
    <row r="8038" spans="8:8" x14ac:dyDescent="0.25">
      <c r="H8038"/>
    </row>
    <row r="8039" spans="8:8" x14ac:dyDescent="0.25">
      <c r="H8039"/>
    </row>
    <row r="8040" spans="8:8" x14ac:dyDescent="0.25">
      <c r="H8040"/>
    </row>
    <row r="8041" spans="8:8" x14ac:dyDescent="0.25">
      <c r="H8041"/>
    </row>
    <row r="8042" spans="8:8" x14ac:dyDescent="0.25">
      <c r="H8042"/>
    </row>
    <row r="8043" spans="8:8" x14ac:dyDescent="0.25">
      <c r="H8043"/>
    </row>
    <row r="8044" spans="8:8" x14ac:dyDescent="0.25">
      <c r="H8044"/>
    </row>
    <row r="8045" spans="8:8" x14ac:dyDescent="0.25">
      <c r="H8045"/>
    </row>
    <row r="8046" spans="8:8" x14ac:dyDescent="0.25">
      <c r="H8046"/>
    </row>
    <row r="8047" spans="8:8" x14ac:dyDescent="0.25">
      <c r="H8047"/>
    </row>
    <row r="8048" spans="8:8" x14ac:dyDescent="0.25">
      <c r="H8048"/>
    </row>
    <row r="8049" spans="8:8" x14ac:dyDescent="0.25">
      <c r="H8049"/>
    </row>
    <row r="8050" spans="8:8" x14ac:dyDescent="0.25">
      <c r="H8050"/>
    </row>
    <row r="8051" spans="8:8" x14ac:dyDescent="0.25">
      <c r="H8051"/>
    </row>
    <row r="8052" spans="8:8" x14ac:dyDescent="0.25">
      <c r="H8052"/>
    </row>
    <row r="8053" spans="8:8" x14ac:dyDescent="0.25">
      <c r="H8053"/>
    </row>
    <row r="8054" spans="8:8" x14ac:dyDescent="0.25">
      <c r="H8054"/>
    </row>
    <row r="8055" spans="8:8" x14ac:dyDescent="0.25">
      <c r="H8055"/>
    </row>
    <row r="8056" spans="8:8" x14ac:dyDescent="0.25">
      <c r="H8056"/>
    </row>
    <row r="8057" spans="8:8" x14ac:dyDescent="0.25">
      <c r="H8057"/>
    </row>
    <row r="8058" spans="8:8" x14ac:dyDescent="0.25">
      <c r="H8058"/>
    </row>
    <row r="8059" spans="8:8" x14ac:dyDescent="0.25">
      <c r="H8059"/>
    </row>
    <row r="8060" spans="8:8" x14ac:dyDescent="0.25">
      <c r="H8060"/>
    </row>
    <row r="8061" spans="8:8" x14ac:dyDescent="0.25">
      <c r="H8061"/>
    </row>
    <row r="8062" spans="8:8" x14ac:dyDescent="0.25">
      <c r="H8062"/>
    </row>
    <row r="8063" spans="8:8" x14ac:dyDescent="0.25">
      <c r="H8063"/>
    </row>
    <row r="8064" spans="8:8" x14ac:dyDescent="0.25">
      <c r="H8064"/>
    </row>
    <row r="8065" spans="8:8" x14ac:dyDescent="0.25">
      <c r="H8065"/>
    </row>
    <row r="8066" spans="8:8" x14ac:dyDescent="0.25">
      <c r="H8066"/>
    </row>
    <row r="8067" spans="8:8" x14ac:dyDescent="0.25">
      <c r="H8067"/>
    </row>
    <row r="8068" spans="8:8" x14ac:dyDescent="0.25">
      <c r="H8068"/>
    </row>
    <row r="8069" spans="8:8" x14ac:dyDescent="0.25">
      <c r="H8069"/>
    </row>
    <row r="8070" spans="8:8" x14ac:dyDescent="0.25">
      <c r="H8070"/>
    </row>
    <row r="8071" spans="8:8" x14ac:dyDescent="0.25">
      <c r="H8071"/>
    </row>
    <row r="8072" spans="8:8" x14ac:dyDescent="0.25">
      <c r="H8072"/>
    </row>
    <row r="8073" spans="8:8" x14ac:dyDescent="0.25">
      <c r="H8073"/>
    </row>
    <row r="8074" spans="8:8" x14ac:dyDescent="0.25">
      <c r="H8074"/>
    </row>
    <row r="8075" spans="8:8" x14ac:dyDescent="0.25">
      <c r="H8075"/>
    </row>
    <row r="8076" spans="8:8" x14ac:dyDescent="0.25">
      <c r="H8076"/>
    </row>
    <row r="8077" spans="8:8" x14ac:dyDescent="0.25">
      <c r="H8077"/>
    </row>
    <row r="8078" spans="8:8" x14ac:dyDescent="0.25">
      <c r="H8078"/>
    </row>
    <row r="8079" spans="8:8" x14ac:dyDescent="0.25">
      <c r="H8079"/>
    </row>
    <row r="8080" spans="8:8" x14ac:dyDescent="0.25">
      <c r="H8080"/>
    </row>
    <row r="8081" spans="8:8" x14ac:dyDescent="0.25">
      <c r="H8081"/>
    </row>
    <row r="8082" spans="8:8" x14ac:dyDescent="0.25">
      <c r="H8082"/>
    </row>
    <row r="8083" spans="8:8" x14ac:dyDescent="0.25">
      <c r="H8083"/>
    </row>
    <row r="8084" spans="8:8" x14ac:dyDescent="0.25">
      <c r="H8084"/>
    </row>
    <row r="8085" spans="8:8" x14ac:dyDescent="0.25">
      <c r="H8085"/>
    </row>
    <row r="8086" spans="8:8" x14ac:dyDescent="0.25">
      <c r="H8086"/>
    </row>
    <row r="8087" spans="8:8" x14ac:dyDescent="0.25">
      <c r="H8087"/>
    </row>
    <row r="8088" spans="8:8" x14ac:dyDescent="0.25">
      <c r="H8088"/>
    </row>
    <row r="8089" spans="8:8" x14ac:dyDescent="0.25">
      <c r="H8089"/>
    </row>
    <row r="8090" spans="8:8" x14ac:dyDescent="0.25">
      <c r="H8090"/>
    </row>
    <row r="8091" spans="8:8" x14ac:dyDescent="0.25">
      <c r="H8091"/>
    </row>
    <row r="8092" spans="8:8" x14ac:dyDescent="0.25">
      <c r="H8092"/>
    </row>
    <row r="8093" spans="8:8" x14ac:dyDescent="0.25">
      <c r="H8093"/>
    </row>
    <row r="8094" spans="8:8" x14ac:dyDescent="0.25">
      <c r="H8094"/>
    </row>
    <row r="8095" spans="8:8" x14ac:dyDescent="0.25">
      <c r="H8095"/>
    </row>
    <row r="8096" spans="8:8" x14ac:dyDescent="0.25">
      <c r="H8096"/>
    </row>
    <row r="8097" spans="8:8" x14ac:dyDescent="0.25">
      <c r="H8097"/>
    </row>
    <row r="8098" spans="8:8" x14ac:dyDescent="0.25">
      <c r="H8098"/>
    </row>
    <row r="8099" spans="8:8" x14ac:dyDescent="0.25">
      <c r="H8099"/>
    </row>
    <row r="8100" spans="8:8" x14ac:dyDescent="0.25">
      <c r="H8100"/>
    </row>
    <row r="8101" spans="8:8" x14ac:dyDescent="0.25">
      <c r="H8101"/>
    </row>
    <row r="8102" spans="8:8" x14ac:dyDescent="0.25">
      <c r="H8102"/>
    </row>
    <row r="8103" spans="8:8" x14ac:dyDescent="0.25">
      <c r="H8103"/>
    </row>
    <row r="8104" spans="8:8" x14ac:dyDescent="0.25">
      <c r="H8104"/>
    </row>
    <row r="8105" spans="8:8" x14ac:dyDescent="0.25">
      <c r="H8105"/>
    </row>
    <row r="8106" spans="8:8" x14ac:dyDescent="0.25">
      <c r="H8106"/>
    </row>
    <row r="8107" spans="8:8" x14ac:dyDescent="0.25">
      <c r="H8107"/>
    </row>
    <row r="8108" spans="8:8" x14ac:dyDescent="0.25">
      <c r="H8108"/>
    </row>
    <row r="8109" spans="8:8" x14ac:dyDescent="0.25">
      <c r="H8109"/>
    </row>
    <row r="8110" spans="8:8" x14ac:dyDescent="0.25">
      <c r="H8110"/>
    </row>
    <row r="8111" spans="8:8" x14ac:dyDescent="0.25">
      <c r="H8111"/>
    </row>
    <row r="8112" spans="8:8" x14ac:dyDescent="0.25">
      <c r="H8112"/>
    </row>
    <row r="8113" spans="8:8" x14ac:dyDescent="0.25">
      <c r="H8113"/>
    </row>
    <row r="8114" spans="8:8" x14ac:dyDescent="0.25">
      <c r="H8114"/>
    </row>
    <row r="8115" spans="8:8" x14ac:dyDescent="0.25">
      <c r="H8115"/>
    </row>
    <row r="8116" spans="8:8" x14ac:dyDescent="0.25">
      <c r="H8116"/>
    </row>
    <row r="8117" spans="8:8" x14ac:dyDescent="0.25">
      <c r="H8117"/>
    </row>
    <row r="8118" spans="8:8" x14ac:dyDescent="0.25">
      <c r="H8118"/>
    </row>
    <row r="8119" spans="8:8" x14ac:dyDescent="0.25">
      <c r="H8119"/>
    </row>
    <row r="8120" spans="8:8" x14ac:dyDescent="0.25">
      <c r="H8120"/>
    </row>
    <row r="8121" spans="8:8" x14ac:dyDescent="0.25">
      <c r="H8121"/>
    </row>
    <row r="8122" spans="8:8" x14ac:dyDescent="0.25">
      <c r="H8122"/>
    </row>
    <row r="8123" spans="8:8" x14ac:dyDescent="0.25">
      <c r="H8123"/>
    </row>
    <row r="8124" spans="8:8" x14ac:dyDescent="0.25">
      <c r="H8124"/>
    </row>
    <row r="8125" spans="8:8" x14ac:dyDescent="0.25">
      <c r="H8125"/>
    </row>
    <row r="8126" spans="8:8" x14ac:dyDescent="0.25">
      <c r="H8126"/>
    </row>
    <row r="8127" spans="8:8" x14ac:dyDescent="0.25">
      <c r="H8127"/>
    </row>
    <row r="8128" spans="8:8" x14ac:dyDescent="0.25">
      <c r="H8128"/>
    </row>
    <row r="8129" spans="8:8" x14ac:dyDescent="0.25">
      <c r="H8129"/>
    </row>
    <row r="8130" spans="8:8" x14ac:dyDescent="0.25">
      <c r="H8130"/>
    </row>
    <row r="8131" spans="8:8" x14ac:dyDescent="0.25">
      <c r="H8131"/>
    </row>
    <row r="8132" spans="8:8" x14ac:dyDescent="0.25">
      <c r="H8132"/>
    </row>
    <row r="8133" spans="8:8" x14ac:dyDescent="0.25">
      <c r="H8133"/>
    </row>
    <row r="8134" spans="8:8" x14ac:dyDescent="0.25">
      <c r="H8134"/>
    </row>
    <row r="8135" spans="8:8" x14ac:dyDescent="0.25">
      <c r="H8135"/>
    </row>
    <row r="8136" spans="8:8" x14ac:dyDescent="0.25">
      <c r="H8136"/>
    </row>
    <row r="8137" spans="8:8" x14ac:dyDescent="0.25">
      <c r="H8137"/>
    </row>
    <row r="8138" spans="8:8" x14ac:dyDescent="0.25">
      <c r="H8138"/>
    </row>
    <row r="8139" spans="8:8" x14ac:dyDescent="0.25">
      <c r="H8139"/>
    </row>
    <row r="8140" spans="8:8" x14ac:dyDescent="0.25">
      <c r="H8140"/>
    </row>
    <row r="8141" spans="8:8" x14ac:dyDescent="0.25">
      <c r="H8141"/>
    </row>
    <row r="8142" spans="8:8" x14ac:dyDescent="0.25">
      <c r="H8142"/>
    </row>
    <row r="8143" spans="8:8" x14ac:dyDescent="0.25">
      <c r="H8143"/>
    </row>
    <row r="8144" spans="8:8" x14ac:dyDescent="0.25">
      <c r="H8144"/>
    </row>
    <row r="8145" spans="8:8" x14ac:dyDescent="0.25">
      <c r="H8145"/>
    </row>
    <row r="8146" spans="8:8" x14ac:dyDescent="0.25">
      <c r="H8146"/>
    </row>
    <row r="8147" spans="8:8" x14ac:dyDescent="0.25">
      <c r="H8147"/>
    </row>
    <row r="8148" spans="8:8" x14ac:dyDescent="0.25">
      <c r="H8148"/>
    </row>
    <row r="8149" spans="8:8" x14ac:dyDescent="0.25">
      <c r="H8149"/>
    </row>
    <row r="8150" spans="8:8" x14ac:dyDescent="0.25">
      <c r="H8150"/>
    </row>
    <row r="8151" spans="8:8" x14ac:dyDescent="0.25">
      <c r="H8151"/>
    </row>
    <row r="8152" spans="8:8" x14ac:dyDescent="0.25">
      <c r="H8152"/>
    </row>
    <row r="8153" spans="8:8" x14ac:dyDescent="0.25">
      <c r="H8153"/>
    </row>
    <row r="8154" spans="8:8" x14ac:dyDescent="0.25">
      <c r="H8154"/>
    </row>
    <row r="8155" spans="8:8" x14ac:dyDescent="0.25">
      <c r="H8155"/>
    </row>
    <row r="8156" spans="8:8" x14ac:dyDescent="0.25">
      <c r="H8156"/>
    </row>
    <row r="8157" spans="8:8" x14ac:dyDescent="0.25">
      <c r="H8157"/>
    </row>
    <row r="8158" spans="8:8" x14ac:dyDescent="0.25">
      <c r="H8158"/>
    </row>
    <row r="8159" spans="8:8" x14ac:dyDescent="0.25">
      <c r="H8159"/>
    </row>
    <row r="8160" spans="8:8" x14ac:dyDescent="0.25">
      <c r="H8160"/>
    </row>
    <row r="8161" spans="8:8" x14ac:dyDescent="0.25">
      <c r="H8161"/>
    </row>
    <row r="8162" spans="8:8" x14ac:dyDescent="0.25">
      <c r="H8162"/>
    </row>
    <row r="8163" spans="8:8" x14ac:dyDescent="0.25">
      <c r="H8163"/>
    </row>
    <row r="8164" spans="8:8" x14ac:dyDescent="0.25">
      <c r="H8164"/>
    </row>
    <row r="8165" spans="8:8" x14ac:dyDescent="0.25">
      <c r="H8165"/>
    </row>
    <row r="8166" spans="8:8" x14ac:dyDescent="0.25">
      <c r="H8166"/>
    </row>
    <row r="8167" spans="8:8" x14ac:dyDescent="0.25">
      <c r="H8167"/>
    </row>
    <row r="8168" spans="8:8" x14ac:dyDescent="0.25">
      <c r="H8168"/>
    </row>
    <row r="8169" spans="8:8" x14ac:dyDescent="0.25">
      <c r="H8169"/>
    </row>
    <row r="8170" spans="8:8" x14ac:dyDescent="0.25">
      <c r="H8170"/>
    </row>
    <row r="8171" spans="8:8" x14ac:dyDescent="0.25">
      <c r="H8171"/>
    </row>
    <row r="8172" spans="8:8" x14ac:dyDescent="0.25">
      <c r="H8172"/>
    </row>
    <row r="8173" spans="8:8" x14ac:dyDescent="0.25">
      <c r="H8173"/>
    </row>
    <row r="8174" spans="8:8" x14ac:dyDescent="0.25">
      <c r="H8174"/>
    </row>
    <row r="8175" spans="8:8" x14ac:dyDescent="0.25">
      <c r="H8175"/>
    </row>
    <row r="8176" spans="8:8" x14ac:dyDescent="0.25">
      <c r="H8176"/>
    </row>
    <row r="8177" spans="8:8" x14ac:dyDescent="0.25">
      <c r="H8177"/>
    </row>
    <row r="8178" spans="8:8" x14ac:dyDescent="0.25">
      <c r="H8178"/>
    </row>
    <row r="8179" spans="8:8" x14ac:dyDescent="0.25">
      <c r="H8179"/>
    </row>
    <row r="8180" spans="8:8" x14ac:dyDescent="0.25">
      <c r="H8180"/>
    </row>
    <row r="8181" spans="8:8" x14ac:dyDescent="0.25">
      <c r="H8181"/>
    </row>
    <row r="8182" spans="8:8" x14ac:dyDescent="0.25">
      <c r="H8182"/>
    </row>
    <row r="8183" spans="8:8" x14ac:dyDescent="0.25">
      <c r="H8183"/>
    </row>
    <row r="8184" spans="8:8" x14ac:dyDescent="0.25">
      <c r="H8184"/>
    </row>
    <row r="8185" spans="8:8" x14ac:dyDescent="0.25">
      <c r="H8185"/>
    </row>
    <row r="8186" spans="8:8" x14ac:dyDescent="0.25">
      <c r="H8186"/>
    </row>
    <row r="8187" spans="8:8" x14ac:dyDescent="0.25">
      <c r="H8187"/>
    </row>
    <row r="8188" spans="8:8" x14ac:dyDescent="0.25">
      <c r="H8188"/>
    </row>
    <row r="8189" spans="8:8" x14ac:dyDescent="0.25">
      <c r="H8189"/>
    </row>
    <row r="8190" spans="8:8" x14ac:dyDescent="0.25">
      <c r="H8190"/>
    </row>
    <row r="8191" spans="8:8" x14ac:dyDescent="0.25">
      <c r="H8191"/>
    </row>
    <row r="8192" spans="8:8" x14ac:dyDescent="0.25">
      <c r="H8192"/>
    </row>
    <row r="8193" spans="8:8" x14ac:dyDescent="0.25">
      <c r="H8193"/>
    </row>
    <row r="8194" spans="8:8" x14ac:dyDescent="0.25">
      <c r="H8194"/>
    </row>
    <row r="8195" spans="8:8" x14ac:dyDescent="0.25">
      <c r="H8195"/>
    </row>
    <row r="8196" spans="8:8" x14ac:dyDescent="0.25">
      <c r="H8196"/>
    </row>
    <row r="8197" spans="8:8" x14ac:dyDescent="0.25">
      <c r="H8197"/>
    </row>
    <row r="8198" spans="8:8" x14ac:dyDescent="0.25">
      <c r="H8198"/>
    </row>
    <row r="8199" spans="8:8" x14ac:dyDescent="0.25">
      <c r="H8199"/>
    </row>
    <row r="8200" spans="8:8" x14ac:dyDescent="0.25">
      <c r="H8200"/>
    </row>
    <row r="8201" spans="8:8" x14ac:dyDescent="0.25">
      <c r="H8201"/>
    </row>
    <row r="8202" spans="8:8" x14ac:dyDescent="0.25">
      <c r="H8202"/>
    </row>
    <row r="8203" spans="8:8" x14ac:dyDescent="0.25">
      <c r="H8203"/>
    </row>
    <row r="8204" spans="8:8" x14ac:dyDescent="0.25">
      <c r="H8204"/>
    </row>
    <row r="8205" spans="8:8" x14ac:dyDescent="0.25">
      <c r="H8205"/>
    </row>
    <row r="8206" spans="8:8" x14ac:dyDescent="0.25">
      <c r="H8206"/>
    </row>
    <row r="8207" spans="8:8" x14ac:dyDescent="0.25">
      <c r="H8207"/>
    </row>
    <row r="8208" spans="8:8" x14ac:dyDescent="0.25">
      <c r="H8208"/>
    </row>
    <row r="8209" spans="8:8" x14ac:dyDescent="0.25">
      <c r="H8209"/>
    </row>
    <row r="8210" spans="8:8" x14ac:dyDescent="0.25">
      <c r="H8210"/>
    </row>
    <row r="8211" spans="8:8" x14ac:dyDescent="0.25">
      <c r="H8211"/>
    </row>
    <row r="8212" spans="8:8" x14ac:dyDescent="0.25">
      <c r="H8212"/>
    </row>
    <row r="8213" spans="8:8" x14ac:dyDescent="0.25">
      <c r="H8213"/>
    </row>
    <row r="8214" spans="8:8" x14ac:dyDescent="0.25">
      <c r="H8214"/>
    </row>
    <row r="8215" spans="8:8" x14ac:dyDescent="0.25">
      <c r="H8215"/>
    </row>
    <row r="8216" spans="8:8" x14ac:dyDescent="0.25">
      <c r="H8216"/>
    </row>
    <row r="8217" spans="8:8" x14ac:dyDescent="0.25">
      <c r="H8217"/>
    </row>
    <row r="8218" spans="8:8" x14ac:dyDescent="0.25">
      <c r="H8218"/>
    </row>
    <row r="8219" spans="8:8" x14ac:dyDescent="0.25">
      <c r="H8219"/>
    </row>
    <row r="8220" spans="8:8" x14ac:dyDescent="0.25">
      <c r="H8220"/>
    </row>
    <row r="8221" spans="8:8" x14ac:dyDescent="0.25">
      <c r="H8221"/>
    </row>
    <row r="8222" spans="8:8" x14ac:dyDescent="0.25">
      <c r="H8222"/>
    </row>
    <row r="8223" spans="8:8" x14ac:dyDescent="0.25">
      <c r="H8223"/>
    </row>
    <row r="8224" spans="8:8" x14ac:dyDescent="0.25">
      <c r="H8224"/>
    </row>
    <row r="8225" spans="8:8" x14ac:dyDescent="0.25">
      <c r="H8225"/>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5246C-E2CC-43F1-97E6-162CB64289B1}">
  <dimension ref="B17:I3473"/>
  <sheetViews>
    <sheetView showGridLines="0" workbookViewId="0"/>
  </sheetViews>
  <sheetFormatPr defaultRowHeight="15" x14ac:dyDescent="0.25"/>
  <cols>
    <col min="1" max="1" width="3.7109375" customWidth="1"/>
    <col min="2" max="2" width="18.7109375" customWidth="1"/>
    <col min="3" max="3" width="15.42578125" customWidth="1"/>
    <col min="4" max="4" width="12.85546875" customWidth="1"/>
    <col min="5" max="5" width="18.5703125" customWidth="1"/>
    <col min="6" max="6" width="15.85546875" customWidth="1"/>
    <col min="7" max="7" width="15" customWidth="1"/>
    <col min="8" max="8" width="16" customWidth="1"/>
    <col min="9" max="9" width="12.28515625" customWidth="1"/>
  </cols>
  <sheetData>
    <row r="17" spans="2:9" x14ac:dyDescent="0.25">
      <c r="C17" s="5" t="s">
        <v>2209</v>
      </c>
    </row>
    <row r="18" spans="2:9" x14ac:dyDescent="0.25">
      <c r="B18" s="1" t="s">
        <v>1868</v>
      </c>
      <c r="C18" s="1" t="s">
        <v>35</v>
      </c>
      <c r="D18" s="1" t="s">
        <v>12</v>
      </c>
      <c r="E18" s="1" t="s">
        <v>13</v>
      </c>
      <c r="F18" s="1" t="s">
        <v>14</v>
      </c>
      <c r="G18" s="1" t="s">
        <v>34</v>
      </c>
      <c r="H18" t="s">
        <v>2212</v>
      </c>
      <c r="I18" t="s">
        <v>2210</v>
      </c>
    </row>
    <row r="19" spans="2:9" x14ac:dyDescent="0.25">
      <c r="B19" t="s">
        <v>1911</v>
      </c>
      <c r="C19" t="s">
        <v>2993</v>
      </c>
      <c r="D19" t="s">
        <v>3</v>
      </c>
      <c r="E19" t="s">
        <v>8</v>
      </c>
      <c r="F19" t="s">
        <v>17</v>
      </c>
      <c r="G19" t="s">
        <v>2992</v>
      </c>
      <c r="H19" s="3">
        <v>4363200</v>
      </c>
      <c r="I19" s="3">
        <v>99.998808214154749</v>
      </c>
    </row>
    <row r="20" spans="2:9" x14ac:dyDescent="0.25">
      <c r="G20" t="s">
        <v>3031</v>
      </c>
      <c r="H20" s="3">
        <v>164000</v>
      </c>
      <c r="I20" s="3">
        <v>99.129573170731703</v>
      </c>
    </row>
    <row r="21" spans="2:9" x14ac:dyDescent="0.25">
      <c r="C21" t="s">
        <v>170</v>
      </c>
      <c r="D21" t="s">
        <v>3</v>
      </c>
      <c r="E21" t="s">
        <v>8</v>
      </c>
      <c r="F21" t="s">
        <v>18</v>
      </c>
      <c r="G21" t="s">
        <v>1361</v>
      </c>
      <c r="H21" s="3">
        <v>2141100</v>
      </c>
      <c r="I21" s="3">
        <v>99.367640465181438</v>
      </c>
    </row>
    <row r="22" spans="2:9" x14ac:dyDescent="0.25">
      <c r="G22" t="s">
        <v>2762</v>
      </c>
      <c r="H22" s="3">
        <v>345000</v>
      </c>
      <c r="I22" s="3">
        <v>100.35692753623189</v>
      </c>
    </row>
    <row r="23" spans="2:9" x14ac:dyDescent="0.25">
      <c r="G23" t="s">
        <v>1160</v>
      </c>
      <c r="H23" s="3">
        <v>116300</v>
      </c>
      <c r="I23" s="3">
        <v>100.6710060189166</v>
      </c>
    </row>
    <row r="24" spans="2:9" x14ac:dyDescent="0.25">
      <c r="G24" t="s">
        <v>2764</v>
      </c>
      <c r="H24" s="3">
        <v>116000</v>
      </c>
      <c r="I24" s="3">
        <v>102.13879310344828</v>
      </c>
    </row>
    <row r="25" spans="2:9" x14ac:dyDescent="0.25">
      <c r="G25" t="s">
        <v>2763</v>
      </c>
      <c r="H25" s="3">
        <v>14000</v>
      </c>
      <c r="I25" s="3">
        <v>94.508571428571429</v>
      </c>
    </row>
    <row r="26" spans="2:9" x14ac:dyDescent="0.25">
      <c r="F26" t="s">
        <v>17</v>
      </c>
      <c r="G26" t="s">
        <v>183</v>
      </c>
      <c r="H26" s="3">
        <v>335000</v>
      </c>
      <c r="I26" s="3">
        <v>100.39330746268658</v>
      </c>
    </row>
    <row r="27" spans="2:9" x14ac:dyDescent="0.25">
      <c r="G27" t="s">
        <v>559</v>
      </c>
      <c r="H27" s="3">
        <v>240000</v>
      </c>
      <c r="I27" s="3">
        <v>100.70345416666667</v>
      </c>
    </row>
    <row r="28" spans="2:9" x14ac:dyDescent="0.25">
      <c r="G28" t="s">
        <v>654</v>
      </c>
      <c r="H28" s="3">
        <v>187000</v>
      </c>
      <c r="I28" s="3">
        <v>93.028754010695181</v>
      </c>
    </row>
    <row r="29" spans="2:9" x14ac:dyDescent="0.25">
      <c r="G29" t="s">
        <v>4480</v>
      </c>
      <c r="H29" s="3">
        <v>3000</v>
      </c>
      <c r="I29" s="3">
        <v>102.77</v>
      </c>
    </row>
    <row r="30" spans="2:9" x14ac:dyDescent="0.25">
      <c r="F30" t="s">
        <v>33</v>
      </c>
      <c r="G30" t="s">
        <v>169</v>
      </c>
      <c r="H30" s="3">
        <v>190000</v>
      </c>
      <c r="I30" s="3">
        <v>99.252842105263156</v>
      </c>
    </row>
    <row r="31" spans="2:9" x14ac:dyDescent="0.25">
      <c r="G31" t="s">
        <v>623</v>
      </c>
      <c r="H31" s="3">
        <v>155000</v>
      </c>
      <c r="I31" s="3">
        <v>100.2750193548387</v>
      </c>
    </row>
    <row r="32" spans="2:9" x14ac:dyDescent="0.25">
      <c r="G32" t="s">
        <v>763</v>
      </c>
      <c r="H32" s="3">
        <v>60100</v>
      </c>
      <c r="I32" s="3">
        <v>100.37504159733777</v>
      </c>
    </row>
    <row r="33" spans="3:9" x14ac:dyDescent="0.25">
      <c r="F33" t="s">
        <v>24</v>
      </c>
      <c r="G33" t="s">
        <v>1700</v>
      </c>
      <c r="H33" s="3">
        <v>36000</v>
      </c>
      <c r="I33" s="3">
        <v>1001.6641666666668</v>
      </c>
    </row>
    <row r="34" spans="3:9" x14ac:dyDescent="0.25">
      <c r="C34" t="s">
        <v>101</v>
      </c>
      <c r="D34" t="s">
        <v>3</v>
      </c>
      <c r="E34" t="s">
        <v>8</v>
      </c>
      <c r="F34" t="s">
        <v>17</v>
      </c>
      <c r="G34" t="s">
        <v>199</v>
      </c>
      <c r="H34" s="3">
        <v>1461500</v>
      </c>
      <c r="I34" s="3">
        <v>100.77643653780363</v>
      </c>
    </row>
    <row r="35" spans="3:9" x14ac:dyDescent="0.25">
      <c r="G35" t="s">
        <v>100</v>
      </c>
      <c r="H35" s="3">
        <v>672000</v>
      </c>
      <c r="I35" s="3">
        <v>1006.0769345238094</v>
      </c>
    </row>
    <row r="36" spans="3:9" x14ac:dyDescent="0.25">
      <c r="G36" t="s">
        <v>2759</v>
      </c>
      <c r="H36" s="3">
        <v>167000</v>
      </c>
      <c r="I36" s="3">
        <v>100.60209580838324</v>
      </c>
    </row>
    <row r="37" spans="3:9" x14ac:dyDescent="0.25">
      <c r="G37" t="s">
        <v>252</v>
      </c>
      <c r="H37" s="3">
        <v>96200</v>
      </c>
      <c r="I37" s="3">
        <v>102.43128898128897</v>
      </c>
    </row>
    <row r="38" spans="3:9" x14ac:dyDescent="0.25">
      <c r="G38" t="s">
        <v>2760</v>
      </c>
      <c r="H38" s="3">
        <v>28000</v>
      </c>
      <c r="I38" s="3">
        <v>103.30500000000001</v>
      </c>
    </row>
    <row r="39" spans="3:9" x14ac:dyDescent="0.25">
      <c r="F39" t="s">
        <v>18</v>
      </c>
      <c r="G39" t="s">
        <v>140</v>
      </c>
      <c r="H39" s="3">
        <v>286000</v>
      </c>
      <c r="I39" s="3">
        <v>99.385405594405597</v>
      </c>
    </row>
    <row r="40" spans="3:9" x14ac:dyDescent="0.25">
      <c r="F40" t="s">
        <v>33</v>
      </c>
      <c r="G40" t="s">
        <v>871</v>
      </c>
      <c r="H40" s="3">
        <v>238100</v>
      </c>
      <c r="I40" s="3">
        <v>99.797102057958838</v>
      </c>
    </row>
    <row r="41" spans="3:9" x14ac:dyDescent="0.25">
      <c r="F41" t="s">
        <v>24</v>
      </c>
      <c r="G41" t="s">
        <v>367</v>
      </c>
      <c r="H41" s="3">
        <v>55000</v>
      </c>
      <c r="I41" s="3">
        <v>996.62636363636364</v>
      </c>
    </row>
    <row r="42" spans="3:9" x14ac:dyDescent="0.25">
      <c r="F42" t="s">
        <v>28</v>
      </c>
      <c r="G42" t="s">
        <v>2761</v>
      </c>
      <c r="H42" s="3">
        <v>10000</v>
      </c>
      <c r="I42" s="3">
        <v>1064.8499999999999</v>
      </c>
    </row>
    <row r="43" spans="3:9" x14ac:dyDescent="0.25">
      <c r="C43" t="s">
        <v>52</v>
      </c>
      <c r="D43" t="s">
        <v>3</v>
      </c>
      <c r="E43" t="s">
        <v>8</v>
      </c>
      <c r="F43" t="s">
        <v>17</v>
      </c>
      <c r="G43" t="s">
        <v>51</v>
      </c>
      <c r="H43" s="3">
        <v>2049500</v>
      </c>
      <c r="I43" s="3">
        <v>100.14515540375702</v>
      </c>
    </row>
    <row r="44" spans="3:9" x14ac:dyDescent="0.25">
      <c r="G44" t="s">
        <v>198</v>
      </c>
      <c r="H44" s="3">
        <v>207600</v>
      </c>
      <c r="I44" s="3">
        <v>100.84368978805395</v>
      </c>
    </row>
    <row r="45" spans="3:9" x14ac:dyDescent="0.25">
      <c r="G45" t="s">
        <v>2765</v>
      </c>
      <c r="H45" s="3">
        <v>150000</v>
      </c>
      <c r="I45" s="3">
        <v>104.85</v>
      </c>
    </row>
    <row r="46" spans="3:9" x14ac:dyDescent="0.25">
      <c r="F46" t="s">
        <v>18</v>
      </c>
      <c r="G46" t="s">
        <v>2360</v>
      </c>
      <c r="H46" s="3">
        <v>207800</v>
      </c>
      <c r="I46" s="3">
        <v>99.125</v>
      </c>
    </row>
    <row r="47" spans="3:9" x14ac:dyDescent="0.25">
      <c r="G47" t="s">
        <v>4481</v>
      </c>
      <c r="H47" s="3">
        <v>5000</v>
      </c>
      <c r="I47" s="3">
        <v>99.3</v>
      </c>
    </row>
    <row r="48" spans="3:9" x14ac:dyDescent="0.25">
      <c r="F48" t="s">
        <v>24</v>
      </c>
      <c r="G48" t="s">
        <v>420</v>
      </c>
      <c r="H48" s="3">
        <v>79000</v>
      </c>
      <c r="I48" s="3">
        <v>1003.9255696202531</v>
      </c>
    </row>
    <row r="49" spans="3:9" x14ac:dyDescent="0.25">
      <c r="C49" t="s">
        <v>209</v>
      </c>
      <c r="D49" t="s">
        <v>3</v>
      </c>
      <c r="E49" t="s">
        <v>8</v>
      </c>
      <c r="F49" t="s">
        <v>18</v>
      </c>
      <c r="G49" t="s">
        <v>1417</v>
      </c>
      <c r="H49" s="3">
        <v>631800</v>
      </c>
      <c r="I49" s="3">
        <v>99.760443178220953</v>
      </c>
    </row>
    <row r="50" spans="3:9" x14ac:dyDescent="0.25">
      <c r="G50" t="s">
        <v>212</v>
      </c>
      <c r="H50" s="3">
        <v>361000</v>
      </c>
      <c r="I50" s="3">
        <v>100.03432686980609</v>
      </c>
    </row>
    <row r="51" spans="3:9" x14ac:dyDescent="0.25">
      <c r="G51" t="s">
        <v>337</v>
      </c>
      <c r="H51" s="3">
        <v>254800</v>
      </c>
      <c r="I51" s="3">
        <v>100.31757064364207</v>
      </c>
    </row>
    <row r="52" spans="3:9" x14ac:dyDescent="0.25">
      <c r="G52" t="s">
        <v>2445</v>
      </c>
      <c r="H52" s="3">
        <v>179000</v>
      </c>
      <c r="I52" s="3">
        <v>100.58882681564246</v>
      </c>
    </row>
    <row r="53" spans="3:9" x14ac:dyDescent="0.25">
      <c r="G53" t="s">
        <v>426</v>
      </c>
      <c r="H53" s="3">
        <v>78200</v>
      </c>
      <c r="I53" s="3">
        <v>99.448196930946295</v>
      </c>
    </row>
    <row r="54" spans="3:9" x14ac:dyDescent="0.25">
      <c r="G54" t="s">
        <v>1750</v>
      </c>
      <c r="H54" s="3">
        <v>34000</v>
      </c>
      <c r="I54" s="3">
        <v>99.586176470588242</v>
      </c>
    </row>
    <row r="55" spans="3:9" x14ac:dyDescent="0.25">
      <c r="G55" t="s">
        <v>3406</v>
      </c>
      <c r="H55" s="3">
        <v>30000</v>
      </c>
      <c r="I55" s="3">
        <v>110.78333333333333</v>
      </c>
    </row>
    <row r="56" spans="3:9" x14ac:dyDescent="0.25">
      <c r="G56" t="s">
        <v>512</v>
      </c>
      <c r="H56" s="3">
        <v>30000</v>
      </c>
      <c r="I56" s="3">
        <v>103.61</v>
      </c>
    </row>
    <row r="57" spans="3:9" x14ac:dyDescent="0.25">
      <c r="G57" t="s">
        <v>1522</v>
      </c>
      <c r="H57" s="3">
        <v>12000</v>
      </c>
      <c r="I57" s="3">
        <v>101.1</v>
      </c>
    </row>
    <row r="58" spans="3:9" x14ac:dyDescent="0.25">
      <c r="F58" t="s">
        <v>24</v>
      </c>
      <c r="G58" t="s">
        <v>1484</v>
      </c>
      <c r="H58" s="3">
        <v>394000</v>
      </c>
      <c r="I58" s="3">
        <v>1010.8469796954315</v>
      </c>
    </row>
    <row r="59" spans="3:9" x14ac:dyDescent="0.25">
      <c r="G59" t="s">
        <v>208</v>
      </c>
      <c r="H59" s="3">
        <v>142000</v>
      </c>
      <c r="I59" s="3">
        <v>1004.6059154929578</v>
      </c>
    </row>
    <row r="60" spans="3:9" x14ac:dyDescent="0.25">
      <c r="G60" t="s">
        <v>3407</v>
      </c>
      <c r="H60" s="3">
        <v>68138</v>
      </c>
      <c r="I60" s="3">
        <v>973.4</v>
      </c>
    </row>
    <row r="61" spans="3:9" x14ac:dyDescent="0.25">
      <c r="F61" t="s">
        <v>29</v>
      </c>
      <c r="G61" t="s">
        <v>390</v>
      </c>
      <c r="H61" s="3">
        <v>55000</v>
      </c>
      <c r="I61" s="3">
        <v>985.37727272727273</v>
      </c>
    </row>
    <row r="62" spans="3:9" x14ac:dyDescent="0.25">
      <c r="G62" t="s">
        <v>2327</v>
      </c>
      <c r="H62" s="3">
        <v>10060</v>
      </c>
      <c r="I62" s="3">
        <v>1006</v>
      </c>
    </row>
    <row r="63" spans="3:9" x14ac:dyDescent="0.25">
      <c r="F63" t="s">
        <v>17</v>
      </c>
      <c r="G63" t="s">
        <v>3408</v>
      </c>
      <c r="H63" s="3">
        <v>50000</v>
      </c>
      <c r="I63" s="3">
        <v>1008.06</v>
      </c>
    </row>
    <row r="64" spans="3:9" x14ac:dyDescent="0.25">
      <c r="F64" t="s">
        <v>33</v>
      </c>
      <c r="G64" t="s">
        <v>783</v>
      </c>
      <c r="H64" s="3">
        <v>10000</v>
      </c>
      <c r="I64" s="3">
        <v>108.8</v>
      </c>
    </row>
    <row r="65" spans="3:9" x14ac:dyDescent="0.25">
      <c r="G65" t="s">
        <v>1346</v>
      </c>
      <c r="H65" s="3">
        <v>8534</v>
      </c>
      <c r="I65" s="3">
        <v>100.4</v>
      </c>
    </row>
    <row r="66" spans="3:9" x14ac:dyDescent="0.25">
      <c r="C66" t="s">
        <v>821</v>
      </c>
      <c r="D66" t="s">
        <v>3</v>
      </c>
      <c r="E66" t="s">
        <v>8</v>
      </c>
      <c r="F66" t="s">
        <v>17</v>
      </c>
      <c r="G66" t="s">
        <v>2691</v>
      </c>
      <c r="H66" s="3">
        <v>1627500</v>
      </c>
      <c r="I66" s="3">
        <v>99.509461751152074</v>
      </c>
    </row>
    <row r="67" spans="3:9" x14ac:dyDescent="0.25">
      <c r="G67" t="s">
        <v>820</v>
      </c>
      <c r="H67" s="3">
        <v>62500</v>
      </c>
      <c r="I67" s="3">
        <v>122.793648</v>
      </c>
    </row>
    <row r="68" spans="3:9" x14ac:dyDescent="0.25">
      <c r="C68" t="s">
        <v>142</v>
      </c>
      <c r="D68" t="s">
        <v>3</v>
      </c>
      <c r="E68" t="s">
        <v>8</v>
      </c>
      <c r="F68" t="s">
        <v>33</v>
      </c>
      <c r="G68" t="s">
        <v>2224</v>
      </c>
      <c r="H68" s="3">
        <v>1384200</v>
      </c>
      <c r="I68" s="3">
        <v>99.013964744979049</v>
      </c>
    </row>
    <row r="69" spans="3:9" x14ac:dyDescent="0.25">
      <c r="G69" t="s">
        <v>141</v>
      </c>
      <c r="H69" s="3">
        <v>249100</v>
      </c>
      <c r="I69" s="3">
        <v>100.92004014452027</v>
      </c>
    </row>
    <row r="70" spans="3:9" x14ac:dyDescent="0.25">
      <c r="C70" t="s">
        <v>68</v>
      </c>
      <c r="D70" t="s">
        <v>3</v>
      </c>
      <c r="E70" t="s">
        <v>8</v>
      </c>
      <c r="F70" t="s">
        <v>17</v>
      </c>
      <c r="G70" t="s">
        <v>3409</v>
      </c>
      <c r="H70" s="3">
        <v>225000</v>
      </c>
      <c r="I70" s="3">
        <v>101.28111111111112</v>
      </c>
    </row>
    <row r="71" spans="3:9" x14ac:dyDescent="0.25">
      <c r="G71" t="s">
        <v>2446</v>
      </c>
      <c r="H71" s="3">
        <v>180000</v>
      </c>
      <c r="I71" s="3">
        <v>100.52249999999999</v>
      </c>
    </row>
    <row r="72" spans="3:9" x14ac:dyDescent="0.25">
      <c r="G72" t="s">
        <v>3251</v>
      </c>
      <c r="H72" s="3">
        <v>5000</v>
      </c>
      <c r="I72" s="3">
        <v>1016.89</v>
      </c>
    </row>
    <row r="73" spans="3:9" x14ac:dyDescent="0.25">
      <c r="F73" t="s">
        <v>18</v>
      </c>
      <c r="G73" t="s">
        <v>601</v>
      </c>
      <c r="H73" s="3">
        <v>240800</v>
      </c>
      <c r="I73" s="3">
        <v>97.435000000000002</v>
      </c>
    </row>
    <row r="74" spans="3:9" x14ac:dyDescent="0.25">
      <c r="G74" t="s">
        <v>3343</v>
      </c>
      <c r="H74" s="3">
        <v>4000</v>
      </c>
      <c r="I74" s="3">
        <v>99.15</v>
      </c>
    </row>
    <row r="75" spans="3:9" x14ac:dyDescent="0.25">
      <c r="F75" t="s">
        <v>24</v>
      </c>
      <c r="G75" t="s">
        <v>3413</v>
      </c>
      <c r="H75" s="3">
        <v>138000</v>
      </c>
      <c r="I75" s="3">
        <v>1003.4324637681159</v>
      </c>
    </row>
    <row r="76" spans="3:9" x14ac:dyDescent="0.25">
      <c r="G76" t="s">
        <v>3414</v>
      </c>
      <c r="H76" s="3">
        <v>90000</v>
      </c>
      <c r="I76" s="3">
        <v>1006.3473333333333</v>
      </c>
    </row>
    <row r="77" spans="3:9" x14ac:dyDescent="0.25">
      <c r="G77" t="s">
        <v>3415</v>
      </c>
      <c r="H77" s="3">
        <v>5000</v>
      </c>
      <c r="I77" s="3">
        <v>1012.3280000000001</v>
      </c>
    </row>
    <row r="78" spans="3:9" x14ac:dyDescent="0.25">
      <c r="F78" t="s">
        <v>29</v>
      </c>
      <c r="G78" t="s">
        <v>3410</v>
      </c>
      <c r="H78" s="3">
        <v>211232.51</v>
      </c>
      <c r="I78" s="3">
        <v>987.06780373831782</v>
      </c>
    </row>
    <row r="79" spans="3:9" x14ac:dyDescent="0.25">
      <c r="G79" t="s">
        <v>3411</v>
      </c>
      <c r="H79" s="3">
        <v>13000</v>
      </c>
      <c r="I79" s="3">
        <v>998.72538461538466</v>
      </c>
    </row>
    <row r="80" spans="3:9" x14ac:dyDescent="0.25">
      <c r="F80" t="s">
        <v>33</v>
      </c>
      <c r="G80" t="s">
        <v>67</v>
      </c>
      <c r="H80" s="3">
        <v>157000</v>
      </c>
      <c r="I80" s="3">
        <v>981.33528662420395</v>
      </c>
    </row>
    <row r="81" spans="2:9" x14ac:dyDescent="0.25">
      <c r="F81" t="s">
        <v>23</v>
      </c>
      <c r="G81" t="s">
        <v>4482</v>
      </c>
      <c r="H81" s="3">
        <v>100000</v>
      </c>
      <c r="I81" s="3">
        <v>100.75</v>
      </c>
    </row>
    <row r="82" spans="2:9" x14ac:dyDescent="0.25">
      <c r="F82" t="s">
        <v>30</v>
      </c>
      <c r="G82" t="s">
        <v>3412</v>
      </c>
      <c r="H82" s="3">
        <v>40000</v>
      </c>
      <c r="I82" s="3">
        <v>1019.68</v>
      </c>
    </row>
    <row r="83" spans="2:9" x14ac:dyDescent="0.25">
      <c r="C83" t="s">
        <v>120</v>
      </c>
      <c r="D83" t="s">
        <v>3</v>
      </c>
      <c r="E83" t="s">
        <v>8</v>
      </c>
      <c r="F83" t="s">
        <v>25</v>
      </c>
      <c r="G83" t="s">
        <v>119</v>
      </c>
      <c r="H83" s="3">
        <v>1359000</v>
      </c>
      <c r="I83" s="3">
        <v>1000.8935099337749</v>
      </c>
    </row>
    <row r="84" spans="2:9" x14ac:dyDescent="0.25">
      <c r="C84" t="s">
        <v>2997</v>
      </c>
      <c r="D84" t="s">
        <v>3</v>
      </c>
      <c r="E84" t="s">
        <v>8</v>
      </c>
      <c r="F84" t="s">
        <v>33</v>
      </c>
      <c r="G84" t="s">
        <v>2996</v>
      </c>
      <c r="H84" s="3">
        <v>1112000</v>
      </c>
      <c r="I84" s="3">
        <v>99.929361510791367</v>
      </c>
    </row>
    <row r="85" spans="2:9" x14ac:dyDescent="0.25">
      <c r="B85" t="s">
        <v>2175</v>
      </c>
      <c r="C85" t="s">
        <v>170</v>
      </c>
      <c r="D85" t="s">
        <v>3</v>
      </c>
      <c r="E85" t="s">
        <v>8</v>
      </c>
      <c r="F85" t="s">
        <v>18</v>
      </c>
      <c r="G85" t="s">
        <v>1361</v>
      </c>
      <c r="H85" s="3">
        <v>2141100</v>
      </c>
      <c r="I85" s="3">
        <v>99.367640465181438</v>
      </c>
    </row>
    <row r="86" spans="2:9" x14ac:dyDescent="0.25">
      <c r="G86" t="s">
        <v>2762</v>
      </c>
      <c r="H86" s="3">
        <v>345000</v>
      </c>
      <c r="I86" s="3">
        <v>100.35692753623189</v>
      </c>
    </row>
    <row r="87" spans="2:9" x14ac:dyDescent="0.25">
      <c r="G87" t="s">
        <v>1160</v>
      </c>
      <c r="H87" s="3">
        <v>116300</v>
      </c>
      <c r="I87" s="3">
        <v>100.6710060189166</v>
      </c>
    </row>
    <row r="88" spans="2:9" x14ac:dyDescent="0.25">
      <c r="G88" t="s">
        <v>2764</v>
      </c>
      <c r="H88" s="3">
        <v>116000</v>
      </c>
      <c r="I88" s="3">
        <v>102.13879310344828</v>
      </c>
    </row>
    <row r="89" spans="2:9" x14ac:dyDescent="0.25">
      <c r="G89" t="s">
        <v>2763</v>
      </c>
      <c r="H89" s="3">
        <v>14000</v>
      </c>
      <c r="I89" s="3">
        <v>94.508571428571429</v>
      </c>
    </row>
    <row r="90" spans="2:9" x14ac:dyDescent="0.25">
      <c r="F90" t="s">
        <v>17</v>
      </c>
      <c r="G90" t="s">
        <v>183</v>
      </c>
      <c r="H90" s="3">
        <v>335000</v>
      </c>
      <c r="I90" s="3">
        <v>100.39330746268658</v>
      </c>
    </row>
    <row r="91" spans="2:9" x14ac:dyDescent="0.25">
      <c r="G91" t="s">
        <v>559</v>
      </c>
      <c r="H91" s="3">
        <v>240000</v>
      </c>
      <c r="I91" s="3">
        <v>100.70345416666667</v>
      </c>
    </row>
    <row r="92" spans="2:9" x14ac:dyDescent="0.25">
      <c r="G92" t="s">
        <v>654</v>
      </c>
      <c r="H92" s="3">
        <v>187000</v>
      </c>
      <c r="I92" s="3">
        <v>93.028754010695181</v>
      </c>
    </row>
    <row r="93" spans="2:9" x14ac:dyDescent="0.25">
      <c r="G93" t="s">
        <v>4480</v>
      </c>
      <c r="H93" s="3">
        <v>3000</v>
      </c>
      <c r="I93" s="3">
        <v>102.77</v>
      </c>
    </row>
    <row r="94" spans="2:9" x14ac:dyDescent="0.25">
      <c r="F94" t="s">
        <v>33</v>
      </c>
      <c r="G94" t="s">
        <v>169</v>
      </c>
      <c r="H94" s="3">
        <v>190000</v>
      </c>
      <c r="I94" s="3">
        <v>99.252842105263156</v>
      </c>
    </row>
    <row r="95" spans="2:9" x14ac:dyDescent="0.25">
      <c r="G95" t="s">
        <v>623</v>
      </c>
      <c r="H95" s="3">
        <v>155000</v>
      </c>
      <c r="I95" s="3">
        <v>100.2750193548387</v>
      </c>
    </row>
    <row r="96" spans="2:9" x14ac:dyDescent="0.25">
      <c r="G96" t="s">
        <v>763</v>
      </c>
      <c r="H96" s="3">
        <v>60100</v>
      </c>
      <c r="I96" s="3">
        <v>100.37504159733777</v>
      </c>
    </row>
    <row r="97" spans="3:9" x14ac:dyDescent="0.25">
      <c r="F97" t="s">
        <v>24</v>
      </c>
      <c r="G97" t="s">
        <v>1700</v>
      </c>
      <c r="H97" s="3">
        <v>36000</v>
      </c>
      <c r="I97" s="3">
        <v>1001.6641666666668</v>
      </c>
    </row>
    <row r="98" spans="3:9" x14ac:dyDescent="0.25">
      <c r="C98" t="s">
        <v>52</v>
      </c>
      <c r="D98" t="s">
        <v>3</v>
      </c>
      <c r="E98" t="s">
        <v>8</v>
      </c>
      <c r="F98" t="s">
        <v>17</v>
      </c>
      <c r="G98" t="s">
        <v>51</v>
      </c>
      <c r="H98" s="3">
        <v>2049500</v>
      </c>
      <c r="I98" s="3">
        <v>100.14515540375702</v>
      </c>
    </row>
    <row r="99" spans="3:9" x14ac:dyDescent="0.25">
      <c r="G99" t="s">
        <v>198</v>
      </c>
      <c r="H99" s="3">
        <v>207600</v>
      </c>
      <c r="I99" s="3">
        <v>100.84368978805395</v>
      </c>
    </row>
    <row r="100" spans="3:9" x14ac:dyDescent="0.25">
      <c r="G100" t="s">
        <v>2765</v>
      </c>
      <c r="H100" s="3">
        <v>150000</v>
      </c>
      <c r="I100" s="3">
        <v>104.85</v>
      </c>
    </row>
    <row r="101" spans="3:9" x14ac:dyDescent="0.25">
      <c r="F101" t="s">
        <v>18</v>
      </c>
      <c r="G101" t="s">
        <v>2360</v>
      </c>
      <c r="H101" s="3">
        <v>207800</v>
      </c>
      <c r="I101" s="3">
        <v>99.125</v>
      </c>
    </row>
    <row r="102" spans="3:9" x14ac:dyDescent="0.25">
      <c r="G102" t="s">
        <v>4481</v>
      </c>
      <c r="H102" s="3">
        <v>5000</v>
      </c>
      <c r="I102" s="3">
        <v>99.3</v>
      </c>
    </row>
    <row r="103" spans="3:9" x14ac:dyDescent="0.25">
      <c r="F103" t="s">
        <v>24</v>
      </c>
      <c r="G103" t="s">
        <v>420</v>
      </c>
      <c r="H103" s="3">
        <v>79000</v>
      </c>
      <c r="I103" s="3">
        <v>1003.9255696202531</v>
      </c>
    </row>
    <row r="104" spans="3:9" x14ac:dyDescent="0.25">
      <c r="C104" t="s">
        <v>2524</v>
      </c>
      <c r="D104" t="s">
        <v>3</v>
      </c>
      <c r="E104" t="s">
        <v>8</v>
      </c>
      <c r="F104" t="s">
        <v>18</v>
      </c>
      <c r="G104" t="s">
        <v>2525</v>
      </c>
      <c r="H104" s="3">
        <v>2547500</v>
      </c>
      <c r="I104" s="3">
        <v>99.385075564278694</v>
      </c>
    </row>
    <row r="105" spans="3:9" x14ac:dyDescent="0.25">
      <c r="C105" t="s">
        <v>209</v>
      </c>
      <c r="D105" t="s">
        <v>3</v>
      </c>
      <c r="E105" t="s">
        <v>8</v>
      </c>
      <c r="F105" t="s">
        <v>18</v>
      </c>
      <c r="G105" t="s">
        <v>1417</v>
      </c>
      <c r="H105" s="3">
        <v>631800</v>
      </c>
      <c r="I105" s="3">
        <v>99.760443178220953</v>
      </c>
    </row>
    <row r="106" spans="3:9" x14ac:dyDescent="0.25">
      <c r="G106" t="s">
        <v>212</v>
      </c>
      <c r="H106" s="3">
        <v>361000</v>
      </c>
      <c r="I106" s="3">
        <v>100.03432686980609</v>
      </c>
    </row>
    <row r="107" spans="3:9" x14ac:dyDescent="0.25">
      <c r="G107" t="s">
        <v>337</v>
      </c>
      <c r="H107" s="3">
        <v>254800</v>
      </c>
      <c r="I107" s="3">
        <v>100.31757064364207</v>
      </c>
    </row>
    <row r="108" spans="3:9" x14ac:dyDescent="0.25">
      <c r="G108" t="s">
        <v>2445</v>
      </c>
      <c r="H108" s="3">
        <v>179000</v>
      </c>
      <c r="I108" s="3">
        <v>100.58882681564246</v>
      </c>
    </row>
    <row r="109" spans="3:9" x14ac:dyDescent="0.25">
      <c r="G109" t="s">
        <v>426</v>
      </c>
      <c r="H109" s="3">
        <v>78200</v>
      </c>
      <c r="I109" s="3">
        <v>99.448196930946295</v>
      </c>
    </row>
    <row r="110" spans="3:9" x14ac:dyDescent="0.25">
      <c r="G110" t="s">
        <v>1750</v>
      </c>
      <c r="H110" s="3">
        <v>34000</v>
      </c>
      <c r="I110" s="3">
        <v>99.586176470588242</v>
      </c>
    </row>
    <row r="111" spans="3:9" x14ac:dyDescent="0.25">
      <c r="G111" t="s">
        <v>3406</v>
      </c>
      <c r="H111" s="3">
        <v>30000</v>
      </c>
      <c r="I111" s="3">
        <v>110.78333333333333</v>
      </c>
    </row>
    <row r="112" spans="3:9" x14ac:dyDescent="0.25">
      <c r="G112" t="s">
        <v>512</v>
      </c>
      <c r="H112" s="3">
        <v>30000</v>
      </c>
      <c r="I112" s="3">
        <v>103.61</v>
      </c>
    </row>
    <row r="113" spans="3:9" x14ac:dyDescent="0.25">
      <c r="G113" t="s">
        <v>1522</v>
      </c>
      <c r="H113" s="3">
        <v>12000</v>
      </c>
      <c r="I113" s="3">
        <v>101.1</v>
      </c>
    </row>
    <row r="114" spans="3:9" x14ac:dyDescent="0.25">
      <c r="F114" t="s">
        <v>24</v>
      </c>
      <c r="G114" t="s">
        <v>1484</v>
      </c>
      <c r="H114" s="3">
        <v>394000</v>
      </c>
      <c r="I114" s="3">
        <v>1010.8469796954315</v>
      </c>
    </row>
    <row r="115" spans="3:9" x14ac:dyDescent="0.25">
      <c r="G115" t="s">
        <v>208</v>
      </c>
      <c r="H115" s="3">
        <v>142000</v>
      </c>
      <c r="I115" s="3">
        <v>1004.6059154929578</v>
      </c>
    </row>
    <row r="116" spans="3:9" x14ac:dyDescent="0.25">
      <c r="G116" t="s">
        <v>3407</v>
      </c>
      <c r="H116" s="3">
        <v>68138</v>
      </c>
      <c r="I116" s="3">
        <v>973.4</v>
      </c>
    </row>
    <row r="117" spans="3:9" x14ac:dyDescent="0.25">
      <c r="F117" t="s">
        <v>29</v>
      </c>
      <c r="G117" t="s">
        <v>390</v>
      </c>
      <c r="H117" s="3">
        <v>55000</v>
      </c>
      <c r="I117" s="3">
        <v>985.37727272727273</v>
      </c>
    </row>
    <row r="118" spans="3:9" x14ac:dyDescent="0.25">
      <c r="G118" t="s">
        <v>2327</v>
      </c>
      <c r="H118" s="3">
        <v>10060</v>
      </c>
      <c r="I118" s="3">
        <v>1006</v>
      </c>
    </row>
    <row r="119" spans="3:9" x14ac:dyDescent="0.25">
      <c r="F119" t="s">
        <v>17</v>
      </c>
      <c r="G119" t="s">
        <v>3408</v>
      </c>
      <c r="H119" s="3">
        <v>50000</v>
      </c>
      <c r="I119" s="3">
        <v>1008.06</v>
      </c>
    </row>
    <row r="120" spans="3:9" x14ac:dyDescent="0.25">
      <c r="F120" t="s">
        <v>33</v>
      </c>
      <c r="G120" t="s">
        <v>783</v>
      </c>
      <c r="H120" s="3">
        <v>10000</v>
      </c>
      <c r="I120" s="3">
        <v>108.8</v>
      </c>
    </row>
    <row r="121" spans="3:9" x14ac:dyDescent="0.25">
      <c r="G121" t="s">
        <v>1346</v>
      </c>
      <c r="H121" s="3">
        <v>8534</v>
      </c>
      <c r="I121" s="3">
        <v>100.4</v>
      </c>
    </row>
    <row r="122" spans="3:9" x14ac:dyDescent="0.25">
      <c r="C122" t="s">
        <v>2767</v>
      </c>
      <c r="D122" t="s">
        <v>3</v>
      </c>
      <c r="E122" t="s">
        <v>8</v>
      </c>
      <c r="F122" t="s">
        <v>25</v>
      </c>
      <c r="G122" t="s">
        <v>2768</v>
      </c>
      <c r="H122" s="3">
        <v>2207000</v>
      </c>
      <c r="I122" s="3">
        <v>1009.9351789759854</v>
      </c>
    </row>
    <row r="123" spans="3:9" x14ac:dyDescent="0.25">
      <c r="C123" t="s">
        <v>821</v>
      </c>
      <c r="D123" t="s">
        <v>3</v>
      </c>
      <c r="E123" t="s">
        <v>8</v>
      </c>
      <c r="F123" t="s">
        <v>17</v>
      </c>
      <c r="G123" t="s">
        <v>2691</v>
      </c>
      <c r="H123" s="3">
        <v>1627500</v>
      </c>
      <c r="I123" s="3">
        <v>99.509461751152074</v>
      </c>
    </row>
    <row r="124" spans="3:9" x14ac:dyDescent="0.25">
      <c r="G124" t="s">
        <v>820</v>
      </c>
      <c r="H124" s="3">
        <v>62500</v>
      </c>
      <c r="I124" s="3">
        <v>122.793648</v>
      </c>
    </row>
    <row r="125" spans="3:9" x14ac:dyDescent="0.25">
      <c r="C125" t="s">
        <v>249</v>
      </c>
      <c r="D125" t="s">
        <v>3</v>
      </c>
      <c r="E125" t="s">
        <v>8</v>
      </c>
      <c r="F125" t="s">
        <v>18</v>
      </c>
      <c r="G125" t="s">
        <v>248</v>
      </c>
      <c r="H125" s="3">
        <v>481700</v>
      </c>
      <c r="I125" s="3">
        <v>102.76409591031764</v>
      </c>
    </row>
    <row r="126" spans="3:9" x14ac:dyDescent="0.25">
      <c r="G126" t="s">
        <v>257</v>
      </c>
      <c r="H126" s="3">
        <v>156000</v>
      </c>
      <c r="I126" s="3">
        <v>102.4574358974359</v>
      </c>
    </row>
    <row r="127" spans="3:9" x14ac:dyDescent="0.25">
      <c r="G127" t="s">
        <v>901</v>
      </c>
      <c r="H127" s="3">
        <v>88500</v>
      </c>
      <c r="I127" s="3">
        <v>96.632768361581924</v>
      </c>
    </row>
    <row r="128" spans="3:9" x14ac:dyDescent="0.25">
      <c r="G128" t="s">
        <v>364</v>
      </c>
      <c r="H128" s="3">
        <v>79700</v>
      </c>
      <c r="I128" s="3">
        <v>104.21331242158092</v>
      </c>
    </row>
    <row r="129" spans="3:9" x14ac:dyDescent="0.25">
      <c r="F129" t="s">
        <v>17</v>
      </c>
      <c r="G129" t="s">
        <v>577</v>
      </c>
      <c r="H129" s="3">
        <v>140300</v>
      </c>
      <c r="I129" s="3">
        <v>98.204975053456863</v>
      </c>
    </row>
    <row r="130" spans="3:9" x14ac:dyDescent="0.25">
      <c r="G130" t="s">
        <v>3416</v>
      </c>
      <c r="H130" s="3">
        <v>50000</v>
      </c>
      <c r="I130" s="3">
        <v>101.738</v>
      </c>
    </row>
    <row r="131" spans="3:9" x14ac:dyDescent="0.25">
      <c r="F131" t="s">
        <v>24</v>
      </c>
      <c r="G131" t="s">
        <v>2448</v>
      </c>
      <c r="H131" s="3">
        <v>100000</v>
      </c>
      <c r="I131" s="3">
        <v>1002.3610000000001</v>
      </c>
    </row>
    <row r="132" spans="3:9" x14ac:dyDescent="0.25">
      <c r="G132" t="s">
        <v>608</v>
      </c>
      <c r="H132" s="3">
        <v>48000</v>
      </c>
      <c r="I132" s="3">
        <v>1006.1966666666667</v>
      </c>
    </row>
    <row r="133" spans="3:9" x14ac:dyDescent="0.25">
      <c r="G133" t="s">
        <v>1080</v>
      </c>
      <c r="H133" s="3">
        <v>15000</v>
      </c>
      <c r="I133" s="3">
        <v>1013.2900000000001</v>
      </c>
    </row>
    <row r="134" spans="3:9" x14ac:dyDescent="0.25">
      <c r="G134" t="s">
        <v>782</v>
      </c>
      <c r="H134" s="3">
        <v>13000</v>
      </c>
      <c r="I134" s="3">
        <v>1015.9315384615385</v>
      </c>
    </row>
    <row r="135" spans="3:9" x14ac:dyDescent="0.25">
      <c r="G135" t="s">
        <v>2447</v>
      </c>
      <c r="H135" s="3">
        <v>6000</v>
      </c>
      <c r="I135" s="3">
        <v>1015.65</v>
      </c>
    </row>
    <row r="136" spans="3:9" x14ac:dyDescent="0.25">
      <c r="F136" t="s">
        <v>20</v>
      </c>
      <c r="G136" t="s">
        <v>2449</v>
      </c>
      <c r="H136" s="3">
        <v>115000</v>
      </c>
      <c r="I136" s="3">
        <v>1012.6947826086956</v>
      </c>
    </row>
    <row r="137" spans="3:9" x14ac:dyDescent="0.25">
      <c r="G137" t="s">
        <v>2769</v>
      </c>
      <c r="H137" s="3">
        <v>30000</v>
      </c>
      <c r="I137" s="3">
        <v>995.74333333333334</v>
      </c>
    </row>
    <row r="138" spans="3:9" x14ac:dyDescent="0.25">
      <c r="F138" t="s">
        <v>16</v>
      </c>
      <c r="G138" t="s">
        <v>1729</v>
      </c>
      <c r="H138" s="3">
        <v>35500</v>
      </c>
      <c r="I138" s="3">
        <v>102.74225352112676</v>
      </c>
    </row>
    <row r="139" spans="3:9" x14ac:dyDescent="0.25">
      <c r="G139" t="s">
        <v>2338</v>
      </c>
      <c r="H139" s="3">
        <v>10000</v>
      </c>
      <c r="I139" s="3">
        <v>101.66</v>
      </c>
    </row>
    <row r="140" spans="3:9" x14ac:dyDescent="0.25">
      <c r="F140" t="s">
        <v>30</v>
      </c>
      <c r="G140" t="s">
        <v>2450</v>
      </c>
      <c r="H140" s="3">
        <v>15000</v>
      </c>
      <c r="I140" s="3">
        <v>1032.79</v>
      </c>
    </row>
    <row r="141" spans="3:9" x14ac:dyDescent="0.25">
      <c r="F141" t="s">
        <v>46</v>
      </c>
      <c r="G141" t="s">
        <v>3189</v>
      </c>
      <c r="H141" s="3">
        <v>6229.5</v>
      </c>
      <c r="I141" s="3">
        <v>45.55</v>
      </c>
    </row>
    <row r="142" spans="3:9" x14ac:dyDescent="0.25">
      <c r="C142" t="s">
        <v>544</v>
      </c>
      <c r="D142" t="s">
        <v>3</v>
      </c>
      <c r="E142" t="s">
        <v>8</v>
      </c>
      <c r="F142" t="s">
        <v>33</v>
      </c>
      <c r="G142" t="s">
        <v>1241</v>
      </c>
      <c r="H142" s="3">
        <v>1150000</v>
      </c>
      <c r="I142" s="3">
        <v>42.603043478260872</v>
      </c>
    </row>
    <row r="143" spans="3:9" x14ac:dyDescent="0.25">
      <c r="F143" t="s">
        <v>17</v>
      </c>
      <c r="G143" t="s">
        <v>2276</v>
      </c>
      <c r="H143" s="3">
        <v>25900</v>
      </c>
      <c r="I143" s="3">
        <v>91.63861003861004</v>
      </c>
    </row>
    <row r="144" spans="3:9" x14ac:dyDescent="0.25">
      <c r="G144" t="s">
        <v>2357</v>
      </c>
      <c r="H144" s="3">
        <v>7000</v>
      </c>
      <c r="I144" s="3">
        <v>74.819999999999993</v>
      </c>
    </row>
    <row r="145" spans="3:9" x14ac:dyDescent="0.25">
      <c r="G145" t="s">
        <v>2766</v>
      </c>
      <c r="H145" s="3">
        <v>5000</v>
      </c>
      <c r="I145" s="3">
        <v>90.45</v>
      </c>
    </row>
    <row r="146" spans="3:9" x14ac:dyDescent="0.25">
      <c r="F146" t="s">
        <v>24</v>
      </c>
      <c r="G146" t="s">
        <v>2452</v>
      </c>
      <c r="H146" s="3">
        <v>2000</v>
      </c>
      <c r="I146" s="3">
        <v>708.27</v>
      </c>
    </row>
    <row r="147" spans="3:9" x14ac:dyDescent="0.25">
      <c r="C147" t="s">
        <v>316</v>
      </c>
      <c r="D147" t="s">
        <v>3</v>
      </c>
      <c r="E147" t="s">
        <v>8</v>
      </c>
      <c r="F147" t="s">
        <v>18</v>
      </c>
      <c r="G147" t="s">
        <v>315</v>
      </c>
      <c r="H147" s="3">
        <v>476500</v>
      </c>
      <c r="I147" s="3">
        <v>95.353701993704092</v>
      </c>
    </row>
    <row r="148" spans="3:9" x14ac:dyDescent="0.25">
      <c r="G148" t="s">
        <v>467</v>
      </c>
      <c r="H148" s="3">
        <v>240000</v>
      </c>
      <c r="I148" s="3">
        <v>99.946833333333331</v>
      </c>
    </row>
    <row r="149" spans="3:9" x14ac:dyDescent="0.25">
      <c r="G149" t="s">
        <v>926</v>
      </c>
      <c r="H149" s="3">
        <v>230100</v>
      </c>
      <c r="I149" s="3">
        <v>86.150286831812252</v>
      </c>
    </row>
    <row r="150" spans="3:9" x14ac:dyDescent="0.25">
      <c r="G150" t="s">
        <v>2332</v>
      </c>
      <c r="H150" s="3">
        <v>37400</v>
      </c>
      <c r="I150" s="3">
        <v>100.80871657754011</v>
      </c>
    </row>
    <row r="151" spans="3:9" x14ac:dyDescent="0.25">
      <c r="G151" t="s">
        <v>898</v>
      </c>
      <c r="H151" s="3">
        <v>14200</v>
      </c>
      <c r="I151" s="3">
        <v>98.277323943661969</v>
      </c>
    </row>
    <row r="152" spans="3:9" x14ac:dyDescent="0.25">
      <c r="F152" t="s">
        <v>24</v>
      </c>
      <c r="G152" t="s">
        <v>1394</v>
      </c>
      <c r="H152" s="3">
        <v>15000</v>
      </c>
      <c r="I152" s="3">
        <v>996.17</v>
      </c>
    </row>
    <row r="153" spans="3:9" x14ac:dyDescent="0.25">
      <c r="C153" t="s">
        <v>227</v>
      </c>
      <c r="D153" t="s">
        <v>3</v>
      </c>
      <c r="E153" t="s">
        <v>8</v>
      </c>
      <c r="F153" t="s">
        <v>17</v>
      </c>
      <c r="G153" t="s">
        <v>1335</v>
      </c>
      <c r="H153" s="3">
        <v>240000</v>
      </c>
      <c r="I153" s="3">
        <v>100.495</v>
      </c>
    </row>
    <row r="154" spans="3:9" x14ac:dyDescent="0.25">
      <c r="G154" t="s">
        <v>414</v>
      </c>
      <c r="H154" s="3">
        <v>189700</v>
      </c>
      <c r="I154" s="3">
        <v>100.87127569847127</v>
      </c>
    </row>
    <row r="155" spans="3:9" x14ac:dyDescent="0.25">
      <c r="G155" t="s">
        <v>1322</v>
      </c>
      <c r="H155" s="3">
        <v>75100</v>
      </c>
      <c r="I155" s="3">
        <v>102.19085219707057</v>
      </c>
    </row>
    <row r="156" spans="3:9" x14ac:dyDescent="0.25">
      <c r="G156" t="s">
        <v>3246</v>
      </c>
      <c r="H156" s="3">
        <v>73000</v>
      </c>
      <c r="I156" s="3">
        <v>99.97479452054796</v>
      </c>
    </row>
    <row r="157" spans="3:9" x14ac:dyDescent="0.25">
      <c r="G157" t="s">
        <v>1566</v>
      </c>
      <c r="H157" s="3">
        <v>65000</v>
      </c>
      <c r="I157" s="3">
        <v>100.12307692307692</v>
      </c>
    </row>
    <row r="158" spans="3:9" x14ac:dyDescent="0.25">
      <c r="G158" t="s">
        <v>812</v>
      </c>
      <c r="H158" s="3">
        <v>44000</v>
      </c>
      <c r="I158" s="3">
        <v>103.47259090909091</v>
      </c>
    </row>
    <row r="159" spans="3:9" x14ac:dyDescent="0.25">
      <c r="G159" t="s">
        <v>1163</v>
      </c>
      <c r="H159" s="3">
        <v>27400</v>
      </c>
      <c r="I159" s="3">
        <v>99.320255474452551</v>
      </c>
    </row>
    <row r="160" spans="3:9" x14ac:dyDescent="0.25">
      <c r="G160" t="s">
        <v>3417</v>
      </c>
      <c r="H160" s="3">
        <v>10000</v>
      </c>
      <c r="I160" s="3">
        <v>101.104</v>
      </c>
    </row>
    <row r="161" spans="2:9" x14ac:dyDescent="0.25">
      <c r="F161" t="s">
        <v>33</v>
      </c>
      <c r="G161" t="s">
        <v>226</v>
      </c>
      <c r="H161" s="3">
        <v>70400</v>
      </c>
      <c r="I161" s="3">
        <v>101.68835227272729</v>
      </c>
    </row>
    <row r="162" spans="2:9" x14ac:dyDescent="0.25">
      <c r="G162" t="s">
        <v>3418</v>
      </c>
      <c r="H162" s="3">
        <v>20000</v>
      </c>
      <c r="I162" s="3">
        <v>99</v>
      </c>
    </row>
    <row r="163" spans="2:9" x14ac:dyDescent="0.25">
      <c r="F163" t="s">
        <v>27</v>
      </c>
      <c r="G163" t="s">
        <v>376</v>
      </c>
      <c r="H163" s="3">
        <v>34000</v>
      </c>
      <c r="I163" s="3">
        <v>909.11176470588236</v>
      </c>
    </row>
    <row r="164" spans="2:9" x14ac:dyDescent="0.25">
      <c r="B164" t="s">
        <v>1913</v>
      </c>
      <c r="C164" t="s">
        <v>2993</v>
      </c>
      <c r="D164" t="s">
        <v>3</v>
      </c>
      <c r="E164" t="s">
        <v>8</v>
      </c>
      <c r="F164" t="s">
        <v>17</v>
      </c>
      <c r="G164" t="s">
        <v>2992</v>
      </c>
      <c r="H164" s="3">
        <v>4363200</v>
      </c>
      <c r="I164" s="3">
        <v>99.998808214154749</v>
      </c>
    </row>
    <row r="165" spans="2:9" x14ac:dyDescent="0.25">
      <c r="G165" t="s">
        <v>3031</v>
      </c>
      <c r="H165" s="3">
        <v>164000</v>
      </c>
      <c r="I165" s="3">
        <v>99.129573170731703</v>
      </c>
    </row>
    <row r="166" spans="2:9" x14ac:dyDescent="0.25">
      <c r="C166" t="s">
        <v>170</v>
      </c>
      <c r="D166" t="s">
        <v>3</v>
      </c>
      <c r="E166" t="s">
        <v>8</v>
      </c>
      <c r="F166" t="s">
        <v>18</v>
      </c>
      <c r="G166" t="s">
        <v>1361</v>
      </c>
      <c r="H166" s="3">
        <v>2141100</v>
      </c>
      <c r="I166" s="3">
        <v>99.367640465181438</v>
      </c>
    </row>
    <row r="167" spans="2:9" x14ac:dyDescent="0.25">
      <c r="G167" t="s">
        <v>2762</v>
      </c>
      <c r="H167" s="3">
        <v>345000</v>
      </c>
      <c r="I167" s="3">
        <v>100.35692753623189</v>
      </c>
    </row>
    <row r="168" spans="2:9" x14ac:dyDescent="0.25">
      <c r="G168" t="s">
        <v>1160</v>
      </c>
      <c r="H168" s="3">
        <v>116300</v>
      </c>
      <c r="I168" s="3">
        <v>100.6710060189166</v>
      </c>
    </row>
    <row r="169" spans="2:9" x14ac:dyDescent="0.25">
      <c r="G169" t="s">
        <v>2764</v>
      </c>
      <c r="H169" s="3">
        <v>116000</v>
      </c>
      <c r="I169" s="3">
        <v>102.13879310344828</v>
      </c>
    </row>
    <row r="170" spans="2:9" x14ac:dyDescent="0.25">
      <c r="G170" t="s">
        <v>2763</v>
      </c>
      <c r="H170" s="3">
        <v>14000</v>
      </c>
      <c r="I170" s="3">
        <v>94.508571428571429</v>
      </c>
    </row>
    <row r="171" spans="2:9" x14ac:dyDescent="0.25">
      <c r="F171" t="s">
        <v>17</v>
      </c>
      <c r="G171" t="s">
        <v>183</v>
      </c>
      <c r="H171" s="3">
        <v>335000</v>
      </c>
      <c r="I171" s="3">
        <v>100.39330746268658</v>
      </c>
    </row>
    <row r="172" spans="2:9" x14ac:dyDescent="0.25">
      <c r="G172" t="s">
        <v>559</v>
      </c>
      <c r="H172" s="3">
        <v>240000</v>
      </c>
      <c r="I172" s="3">
        <v>100.70345416666667</v>
      </c>
    </row>
    <row r="173" spans="2:9" x14ac:dyDescent="0.25">
      <c r="G173" t="s">
        <v>654</v>
      </c>
      <c r="H173" s="3">
        <v>187000</v>
      </c>
      <c r="I173" s="3">
        <v>93.028754010695181</v>
      </c>
    </row>
    <row r="174" spans="2:9" x14ac:dyDescent="0.25">
      <c r="G174" t="s">
        <v>4480</v>
      </c>
      <c r="H174" s="3">
        <v>3000</v>
      </c>
      <c r="I174" s="3">
        <v>102.77</v>
      </c>
    </row>
    <row r="175" spans="2:9" x14ac:dyDescent="0.25">
      <c r="F175" t="s">
        <v>33</v>
      </c>
      <c r="G175" t="s">
        <v>169</v>
      </c>
      <c r="H175" s="3">
        <v>190000</v>
      </c>
      <c r="I175" s="3">
        <v>99.252842105263156</v>
      </c>
    </row>
    <row r="176" spans="2:9" x14ac:dyDescent="0.25">
      <c r="G176" t="s">
        <v>623</v>
      </c>
      <c r="H176" s="3">
        <v>155000</v>
      </c>
      <c r="I176" s="3">
        <v>100.2750193548387</v>
      </c>
    </row>
    <row r="177" spans="3:9" x14ac:dyDescent="0.25">
      <c r="G177" t="s">
        <v>763</v>
      </c>
      <c r="H177" s="3">
        <v>60100</v>
      </c>
      <c r="I177" s="3">
        <v>100.37504159733777</v>
      </c>
    </row>
    <row r="178" spans="3:9" x14ac:dyDescent="0.25">
      <c r="F178" t="s">
        <v>24</v>
      </c>
      <c r="G178" t="s">
        <v>1700</v>
      </c>
      <c r="H178" s="3">
        <v>36000</v>
      </c>
      <c r="I178" s="3">
        <v>1001.6641666666668</v>
      </c>
    </row>
    <row r="179" spans="3:9" x14ac:dyDescent="0.25">
      <c r="C179" t="s">
        <v>101</v>
      </c>
      <c r="D179" t="s">
        <v>3</v>
      </c>
      <c r="E179" t="s">
        <v>8</v>
      </c>
      <c r="F179" t="s">
        <v>17</v>
      </c>
      <c r="G179" t="s">
        <v>199</v>
      </c>
      <c r="H179" s="3">
        <v>1461500</v>
      </c>
      <c r="I179" s="3">
        <v>100.77643653780363</v>
      </c>
    </row>
    <row r="180" spans="3:9" x14ac:dyDescent="0.25">
      <c r="G180" t="s">
        <v>100</v>
      </c>
      <c r="H180" s="3">
        <v>672000</v>
      </c>
      <c r="I180" s="3">
        <v>1006.0769345238094</v>
      </c>
    </row>
    <row r="181" spans="3:9" x14ac:dyDescent="0.25">
      <c r="G181" t="s">
        <v>2759</v>
      </c>
      <c r="H181" s="3">
        <v>167000</v>
      </c>
      <c r="I181" s="3">
        <v>100.60209580838324</v>
      </c>
    </row>
    <row r="182" spans="3:9" x14ac:dyDescent="0.25">
      <c r="G182" t="s">
        <v>252</v>
      </c>
      <c r="H182" s="3">
        <v>96200</v>
      </c>
      <c r="I182" s="3">
        <v>102.43128898128897</v>
      </c>
    </row>
    <row r="183" spans="3:9" x14ac:dyDescent="0.25">
      <c r="G183" t="s">
        <v>2760</v>
      </c>
      <c r="H183" s="3">
        <v>28000</v>
      </c>
      <c r="I183" s="3">
        <v>103.30500000000001</v>
      </c>
    </row>
    <row r="184" spans="3:9" x14ac:dyDescent="0.25">
      <c r="F184" t="s">
        <v>18</v>
      </c>
      <c r="G184" t="s">
        <v>140</v>
      </c>
      <c r="H184" s="3">
        <v>286000</v>
      </c>
      <c r="I184" s="3">
        <v>99.385405594405597</v>
      </c>
    </row>
    <row r="185" spans="3:9" x14ac:dyDescent="0.25">
      <c r="F185" t="s">
        <v>33</v>
      </c>
      <c r="G185" t="s">
        <v>871</v>
      </c>
      <c r="H185" s="3">
        <v>238100</v>
      </c>
      <c r="I185" s="3">
        <v>99.797102057958838</v>
      </c>
    </row>
    <row r="186" spans="3:9" x14ac:dyDescent="0.25">
      <c r="F186" t="s">
        <v>24</v>
      </c>
      <c r="G186" t="s">
        <v>367</v>
      </c>
      <c r="H186" s="3">
        <v>55000</v>
      </c>
      <c r="I186" s="3">
        <v>996.62636363636364</v>
      </c>
    </row>
    <row r="187" spans="3:9" x14ac:dyDescent="0.25">
      <c r="F187" t="s">
        <v>28</v>
      </c>
      <c r="G187" t="s">
        <v>2761</v>
      </c>
      <c r="H187" s="3">
        <v>10000</v>
      </c>
      <c r="I187" s="3">
        <v>1064.8499999999999</v>
      </c>
    </row>
    <row r="188" spans="3:9" x14ac:dyDescent="0.25">
      <c r="C188" t="s">
        <v>52</v>
      </c>
      <c r="D188" t="s">
        <v>3</v>
      </c>
      <c r="E188" t="s">
        <v>8</v>
      </c>
      <c r="F188" t="s">
        <v>17</v>
      </c>
      <c r="G188" t="s">
        <v>51</v>
      </c>
      <c r="H188" s="3">
        <v>2049500</v>
      </c>
      <c r="I188" s="3">
        <v>100.14515540375702</v>
      </c>
    </row>
    <row r="189" spans="3:9" x14ac:dyDescent="0.25">
      <c r="G189" t="s">
        <v>198</v>
      </c>
      <c r="H189" s="3">
        <v>207600</v>
      </c>
      <c r="I189" s="3">
        <v>100.84368978805395</v>
      </c>
    </row>
    <row r="190" spans="3:9" x14ac:dyDescent="0.25">
      <c r="G190" t="s">
        <v>2765</v>
      </c>
      <c r="H190" s="3">
        <v>150000</v>
      </c>
      <c r="I190" s="3">
        <v>104.85</v>
      </c>
    </row>
    <row r="191" spans="3:9" x14ac:dyDescent="0.25">
      <c r="F191" t="s">
        <v>18</v>
      </c>
      <c r="G191" t="s">
        <v>2360</v>
      </c>
      <c r="H191" s="3">
        <v>207800</v>
      </c>
      <c r="I191" s="3">
        <v>99.125</v>
      </c>
    </row>
    <row r="192" spans="3:9" x14ac:dyDescent="0.25">
      <c r="G192" t="s">
        <v>4481</v>
      </c>
      <c r="H192" s="3">
        <v>5000</v>
      </c>
      <c r="I192" s="3">
        <v>99.3</v>
      </c>
    </row>
    <row r="193" spans="3:9" x14ac:dyDescent="0.25">
      <c r="F193" t="s">
        <v>24</v>
      </c>
      <c r="G193" t="s">
        <v>420</v>
      </c>
      <c r="H193" s="3">
        <v>79000</v>
      </c>
      <c r="I193" s="3">
        <v>1003.9255696202531</v>
      </c>
    </row>
    <row r="194" spans="3:9" x14ac:dyDescent="0.25">
      <c r="C194" t="s">
        <v>821</v>
      </c>
      <c r="D194" t="s">
        <v>3</v>
      </c>
      <c r="E194" t="s">
        <v>8</v>
      </c>
      <c r="F194" t="s">
        <v>17</v>
      </c>
      <c r="G194" t="s">
        <v>2691</v>
      </c>
      <c r="H194" s="3">
        <v>1627500</v>
      </c>
      <c r="I194" s="3">
        <v>99.509461751152074</v>
      </c>
    </row>
    <row r="195" spans="3:9" x14ac:dyDescent="0.25">
      <c r="G195" t="s">
        <v>820</v>
      </c>
      <c r="H195" s="3">
        <v>62500</v>
      </c>
      <c r="I195" s="3">
        <v>122.793648</v>
      </c>
    </row>
    <row r="196" spans="3:9" x14ac:dyDescent="0.25">
      <c r="C196" t="s">
        <v>137</v>
      </c>
      <c r="D196" t="s">
        <v>3</v>
      </c>
      <c r="E196" t="s">
        <v>8</v>
      </c>
      <c r="F196" t="s">
        <v>33</v>
      </c>
      <c r="G196" t="s">
        <v>136</v>
      </c>
      <c r="H196" s="3">
        <v>982300</v>
      </c>
      <c r="I196" s="3">
        <v>99.829044080219887</v>
      </c>
    </row>
    <row r="197" spans="3:9" x14ac:dyDescent="0.25">
      <c r="C197" t="s">
        <v>227</v>
      </c>
      <c r="D197" t="s">
        <v>3</v>
      </c>
      <c r="E197" t="s">
        <v>8</v>
      </c>
      <c r="F197" t="s">
        <v>17</v>
      </c>
      <c r="G197" t="s">
        <v>1335</v>
      </c>
      <c r="H197" s="3">
        <v>240000</v>
      </c>
      <c r="I197" s="3">
        <v>100.495</v>
      </c>
    </row>
    <row r="198" spans="3:9" x14ac:dyDescent="0.25">
      <c r="G198" t="s">
        <v>414</v>
      </c>
      <c r="H198" s="3">
        <v>189700</v>
      </c>
      <c r="I198" s="3">
        <v>100.87127569847127</v>
      </c>
    </row>
    <row r="199" spans="3:9" x14ac:dyDescent="0.25">
      <c r="G199" t="s">
        <v>1322</v>
      </c>
      <c r="H199" s="3">
        <v>75100</v>
      </c>
      <c r="I199" s="3">
        <v>102.19085219707057</v>
      </c>
    </row>
    <row r="200" spans="3:9" x14ac:dyDescent="0.25">
      <c r="G200" t="s">
        <v>3246</v>
      </c>
      <c r="H200" s="3">
        <v>73000</v>
      </c>
      <c r="I200" s="3">
        <v>99.97479452054796</v>
      </c>
    </row>
    <row r="201" spans="3:9" x14ac:dyDescent="0.25">
      <c r="G201" t="s">
        <v>1566</v>
      </c>
      <c r="H201" s="3">
        <v>65000</v>
      </c>
      <c r="I201" s="3">
        <v>100.12307692307692</v>
      </c>
    </row>
    <row r="202" spans="3:9" x14ac:dyDescent="0.25">
      <c r="G202" t="s">
        <v>812</v>
      </c>
      <c r="H202" s="3">
        <v>44000</v>
      </c>
      <c r="I202" s="3">
        <v>103.47259090909091</v>
      </c>
    </row>
    <row r="203" spans="3:9" x14ac:dyDescent="0.25">
      <c r="G203" t="s">
        <v>1163</v>
      </c>
      <c r="H203" s="3">
        <v>27400</v>
      </c>
      <c r="I203" s="3">
        <v>99.320255474452551</v>
      </c>
    </row>
    <row r="204" spans="3:9" x14ac:dyDescent="0.25">
      <c r="G204" t="s">
        <v>3417</v>
      </c>
      <c r="H204" s="3">
        <v>10000</v>
      </c>
      <c r="I204" s="3">
        <v>101.104</v>
      </c>
    </row>
    <row r="205" spans="3:9" x14ac:dyDescent="0.25">
      <c r="F205" t="s">
        <v>33</v>
      </c>
      <c r="G205" t="s">
        <v>226</v>
      </c>
      <c r="H205" s="3">
        <v>70400</v>
      </c>
      <c r="I205" s="3">
        <v>101.68835227272729</v>
      </c>
    </row>
    <row r="206" spans="3:9" x14ac:dyDescent="0.25">
      <c r="G206" t="s">
        <v>3418</v>
      </c>
      <c r="H206" s="3">
        <v>20000</v>
      </c>
      <c r="I206" s="3">
        <v>99</v>
      </c>
    </row>
    <row r="207" spans="3:9" x14ac:dyDescent="0.25">
      <c r="F207" t="s">
        <v>27</v>
      </c>
      <c r="G207" t="s">
        <v>376</v>
      </c>
      <c r="H207" s="3">
        <v>34000</v>
      </c>
      <c r="I207" s="3">
        <v>909.11176470588236</v>
      </c>
    </row>
    <row r="208" spans="3:9" x14ac:dyDescent="0.25">
      <c r="C208" t="s">
        <v>779</v>
      </c>
      <c r="D208" t="s">
        <v>3</v>
      </c>
      <c r="E208" t="s">
        <v>8</v>
      </c>
      <c r="F208" t="s">
        <v>46</v>
      </c>
      <c r="G208" t="s">
        <v>778</v>
      </c>
      <c r="H208" s="3">
        <v>749300</v>
      </c>
      <c r="I208" s="3">
        <v>99.927995462431596</v>
      </c>
    </row>
    <row r="209" spans="2:9" x14ac:dyDescent="0.25">
      <c r="C209" t="s">
        <v>237</v>
      </c>
      <c r="D209" t="s">
        <v>3</v>
      </c>
      <c r="E209" t="s">
        <v>8</v>
      </c>
      <c r="F209" t="s">
        <v>33</v>
      </c>
      <c r="G209" t="s">
        <v>236</v>
      </c>
      <c r="H209" s="3">
        <v>515100</v>
      </c>
      <c r="I209" s="3">
        <v>96.096059017666477</v>
      </c>
    </row>
    <row r="210" spans="2:9" x14ac:dyDescent="0.25">
      <c r="F210" t="s">
        <v>18</v>
      </c>
      <c r="G210" t="s">
        <v>629</v>
      </c>
      <c r="H210" s="3">
        <v>30100</v>
      </c>
      <c r="I210" s="3">
        <v>99.409069767441864</v>
      </c>
    </row>
    <row r="211" spans="2:9" x14ac:dyDescent="0.25">
      <c r="C211" t="s">
        <v>1118</v>
      </c>
      <c r="D211" t="s">
        <v>3</v>
      </c>
      <c r="E211" t="s">
        <v>8</v>
      </c>
      <c r="F211" t="s">
        <v>33</v>
      </c>
      <c r="G211" t="s">
        <v>1117</v>
      </c>
      <c r="H211" s="3">
        <v>524800</v>
      </c>
      <c r="I211" s="3">
        <v>101.5718368902439</v>
      </c>
    </row>
    <row r="212" spans="2:9" x14ac:dyDescent="0.25">
      <c r="B212" t="s">
        <v>1087</v>
      </c>
      <c r="C212" t="s">
        <v>170</v>
      </c>
      <c r="D212" t="s">
        <v>3</v>
      </c>
      <c r="E212" t="s">
        <v>8</v>
      </c>
      <c r="F212" t="s">
        <v>18</v>
      </c>
      <c r="G212" t="s">
        <v>1361</v>
      </c>
      <c r="H212" s="3">
        <v>2141100</v>
      </c>
      <c r="I212" s="3">
        <v>99.367640465181438</v>
      </c>
    </row>
    <row r="213" spans="2:9" x14ac:dyDescent="0.25">
      <c r="G213" t="s">
        <v>2762</v>
      </c>
      <c r="H213" s="3">
        <v>345000</v>
      </c>
      <c r="I213" s="3">
        <v>100.35692753623189</v>
      </c>
    </row>
    <row r="214" spans="2:9" x14ac:dyDescent="0.25">
      <c r="G214" t="s">
        <v>1160</v>
      </c>
      <c r="H214" s="3">
        <v>116300</v>
      </c>
      <c r="I214" s="3">
        <v>100.6710060189166</v>
      </c>
    </row>
    <row r="215" spans="2:9" x14ac:dyDescent="0.25">
      <c r="G215" t="s">
        <v>2764</v>
      </c>
      <c r="H215" s="3">
        <v>116000</v>
      </c>
      <c r="I215" s="3">
        <v>102.13879310344828</v>
      </c>
    </row>
    <row r="216" spans="2:9" x14ac:dyDescent="0.25">
      <c r="G216" t="s">
        <v>2763</v>
      </c>
      <c r="H216" s="3">
        <v>14000</v>
      </c>
      <c r="I216" s="3">
        <v>94.508571428571429</v>
      </c>
    </row>
    <row r="217" spans="2:9" x14ac:dyDescent="0.25">
      <c r="F217" t="s">
        <v>17</v>
      </c>
      <c r="G217" t="s">
        <v>183</v>
      </c>
      <c r="H217" s="3">
        <v>335000</v>
      </c>
      <c r="I217" s="3">
        <v>100.39330746268658</v>
      </c>
    </row>
    <row r="218" spans="2:9" x14ac:dyDescent="0.25">
      <c r="G218" t="s">
        <v>559</v>
      </c>
      <c r="H218" s="3">
        <v>240000</v>
      </c>
      <c r="I218" s="3">
        <v>100.70345416666667</v>
      </c>
    </row>
    <row r="219" spans="2:9" x14ac:dyDescent="0.25">
      <c r="G219" t="s">
        <v>654</v>
      </c>
      <c r="H219" s="3">
        <v>187000</v>
      </c>
      <c r="I219" s="3">
        <v>93.028754010695181</v>
      </c>
    </row>
    <row r="220" spans="2:9" x14ac:dyDescent="0.25">
      <c r="G220" t="s">
        <v>4480</v>
      </c>
      <c r="H220" s="3">
        <v>3000</v>
      </c>
      <c r="I220" s="3">
        <v>102.77</v>
      </c>
    </row>
    <row r="221" spans="2:9" x14ac:dyDescent="0.25">
      <c r="F221" t="s">
        <v>33</v>
      </c>
      <c r="G221" t="s">
        <v>169</v>
      </c>
      <c r="H221" s="3">
        <v>190000</v>
      </c>
      <c r="I221" s="3">
        <v>99.252842105263156</v>
      </c>
    </row>
    <row r="222" spans="2:9" x14ac:dyDescent="0.25">
      <c r="G222" t="s">
        <v>623</v>
      </c>
      <c r="H222" s="3">
        <v>155000</v>
      </c>
      <c r="I222" s="3">
        <v>100.2750193548387</v>
      </c>
    </row>
    <row r="223" spans="2:9" x14ac:dyDescent="0.25">
      <c r="G223" t="s">
        <v>763</v>
      </c>
      <c r="H223" s="3">
        <v>60100</v>
      </c>
      <c r="I223" s="3">
        <v>100.37504159733777</v>
      </c>
    </row>
    <row r="224" spans="2:9" x14ac:dyDescent="0.25">
      <c r="F224" t="s">
        <v>24</v>
      </c>
      <c r="G224" t="s">
        <v>1700</v>
      </c>
      <c r="H224" s="3">
        <v>36000</v>
      </c>
      <c r="I224" s="3">
        <v>1001.6641666666668</v>
      </c>
    </row>
    <row r="225" spans="3:9" x14ac:dyDescent="0.25">
      <c r="C225" t="s">
        <v>101</v>
      </c>
      <c r="D225" t="s">
        <v>3</v>
      </c>
      <c r="E225" t="s">
        <v>8</v>
      </c>
      <c r="F225" t="s">
        <v>17</v>
      </c>
      <c r="G225" t="s">
        <v>199</v>
      </c>
      <c r="H225" s="3">
        <v>1461500</v>
      </c>
      <c r="I225" s="3">
        <v>100.77643653780363</v>
      </c>
    </row>
    <row r="226" spans="3:9" x14ac:dyDescent="0.25">
      <c r="G226" t="s">
        <v>100</v>
      </c>
      <c r="H226" s="3">
        <v>672000</v>
      </c>
      <c r="I226" s="3">
        <v>1006.0769345238094</v>
      </c>
    </row>
    <row r="227" spans="3:9" x14ac:dyDescent="0.25">
      <c r="G227" t="s">
        <v>2759</v>
      </c>
      <c r="H227" s="3">
        <v>167000</v>
      </c>
      <c r="I227" s="3">
        <v>100.60209580838324</v>
      </c>
    </row>
    <row r="228" spans="3:9" x14ac:dyDescent="0.25">
      <c r="G228" t="s">
        <v>252</v>
      </c>
      <c r="H228" s="3">
        <v>96200</v>
      </c>
      <c r="I228" s="3">
        <v>102.43128898128897</v>
      </c>
    </row>
    <row r="229" spans="3:9" x14ac:dyDescent="0.25">
      <c r="G229" t="s">
        <v>2760</v>
      </c>
      <c r="H229" s="3">
        <v>28000</v>
      </c>
      <c r="I229" s="3">
        <v>103.30500000000001</v>
      </c>
    </row>
    <row r="230" spans="3:9" x14ac:dyDescent="0.25">
      <c r="F230" t="s">
        <v>18</v>
      </c>
      <c r="G230" t="s">
        <v>140</v>
      </c>
      <c r="H230" s="3">
        <v>286000</v>
      </c>
      <c r="I230" s="3">
        <v>99.385405594405597</v>
      </c>
    </row>
    <row r="231" spans="3:9" x14ac:dyDescent="0.25">
      <c r="F231" t="s">
        <v>33</v>
      </c>
      <c r="G231" t="s">
        <v>871</v>
      </c>
      <c r="H231" s="3">
        <v>238100</v>
      </c>
      <c r="I231" s="3">
        <v>99.797102057958838</v>
      </c>
    </row>
    <row r="232" spans="3:9" x14ac:dyDescent="0.25">
      <c r="F232" t="s">
        <v>24</v>
      </c>
      <c r="G232" t="s">
        <v>367</v>
      </c>
      <c r="H232" s="3">
        <v>55000</v>
      </c>
      <c r="I232" s="3">
        <v>996.62636363636364</v>
      </c>
    </row>
    <row r="233" spans="3:9" x14ac:dyDescent="0.25">
      <c r="F233" t="s">
        <v>28</v>
      </c>
      <c r="G233" t="s">
        <v>2761</v>
      </c>
      <c r="H233" s="3">
        <v>10000</v>
      </c>
      <c r="I233" s="3">
        <v>1064.8499999999999</v>
      </c>
    </row>
    <row r="234" spans="3:9" x14ac:dyDescent="0.25">
      <c r="C234" t="s">
        <v>52</v>
      </c>
      <c r="D234" t="s">
        <v>3</v>
      </c>
      <c r="E234" t="s">
        <v>8</v>
      </c>
      <c r="F234" t="s">
        <v>17</v>
      </c>
      <c r="G234" t="s">
        <v>51</v>
      </c>
      <c r="H234" s="3">
        <v>2049500</v>
      </c>
      <c r="I234" s="3">
        <v>100.14515540375702</v>
      </c>
    </row>
    <row r="235" spans="3:9" x14ac:dyDescent="0.25">
      <c r="G235" t="s">
        <v>198</v>
      </c>
      <c r="H235" s="3">
        <v>207600</v>
      </c>
      <c r="I235" s="3">
        <v>100.84368978805395</v>
      </c>
    </row>
    <row r="236" spans="3:9" x14ac:dyDescent="0.25">
      <c r="G236" t="s">
        <v>2765</v>
      </c>
      <c r="H236" s="3">
        <v>150000</v>
      </c>
      <c r="I236" s="3">
        <v>104.85</v>
      </c>
    </row>
    <row r="237" spans="3:9" x14ac:dyDescent="0.25">
      <c r="F237" t="s">
        <v>18</v>
      </c>
      <c r="G237" t="s">
        <v>2360</v>
      </c>
      <c r="H237" s="3">
        <v>207800</v>
      </c>
      <c r="I237" s="3">
        <v>99.125</v>
      </c>
    </row>
    <row r="238" spans="3:9" x14ac:dyDescent="0.25">
      <c r="G238" t="s">
        <v>4481</v>
      </c>
      <c r="H238" s="3">
        <v>5000</v>
      </c>
      <c r="I238" s="3">
        <v>99.3</v>
      </c>
    </row>
    <row r="239" spans="3:9" x14ac:dyDescent="0.25">
      <c r="F239" t="s">
        <v>24</v>
      </c>
      <c r="G239" t="s">
        <v>420</v>
      </c>
      <c r="H239" s="3">
        <v>79000</v>
      </c>
      <c r="I239" s="3">
        <v>1003.9255696202531</v>
      </c>
    </row>
    <row r="240" spans="3:9" x14ac:dyDescent="0.25">
      <c r="C240" t="s">
        <v>142</v>
      </c>
      <c r="D240" t="s">
        <v>3</v>
      </c>
      <c r="E240" t="s">
        <v>8</v>
      </c>
      <c r="F240" t="s">
        <v>33</v>
      </c>
      <c r="G240" t="s">
        <v>2224</v>
      </c>
      <c r="H240" s="3">
        <v>1384200</v>
      </c>
      <c r="I240" s="3">
        <v>99.013964744979049</v>
      </c>
    </row>
    <row r="241" spans="3:9" x14ac:dyDescent="0.25">
      <c r="G241" t="s">
        <v>141</v>
      </c>
      <c r="H241" s="3">
        <v>249100</v>
      </c>
      <c r="I241" s="3">
        <v>100.92004014452027</v>
      </c>
    </row>
    <row r="242" spans="3:9" x14ac:dyDescent="0.25">
      <c r="C242" t="s">
        <v>557</v>
      </c>
      <c r="D242" t="s">
        <v>3</v>
      </c>
      <c r="E242" t="s">
        <v>8</v>
      </c>
      <c r="F242" t="s">
        <v>33</v>
      </c>
      <c r="G242" t="s">
        <v>556</v>
      </c>
      <c r="H242" s="3">
        <v>1202300</v>
      </c>
      <c r="I242" s="3">
        <v>100.73963237128837</v>
      </c>
    </row>
    <row r="243" spans="3:9" x14ac:dyDescent="0.25">
      <c r="C243" t="s">
        <v>316</v>
      </c>
      <c r="D243" t="s">
        <v>3</v>
      </c>
      <c r="E243" t="s">
        <v>8</v>
      </c>
      <c r="F243" t="s">
        <v>18</v>
      </c>
      <c r="G243" t="s">
        <v>315</v>
      </c>
      <c r="H243" s="3">
        <v>476500</v>
      </c>
      <c r="I243" s="3">
        <v>95.353701993704092</v>
      </c>
    </row>
    <row r="244" spans="3:9" x14ac:dyDescent="0.25">
      <c r="G244" t="s">
        <v>467</v>
      </c>
      <c r="H244" s="3">
        <v>240000</v>
      </c>
      <c r="I244" s="3">
        <v>99.946833333333331</v>
      </c>
    </row>
    <row r="245" spans="3:9" x14ac:dyDescent="0.25">
      <c r="G245" t="s">
        <v>926</v>
      </c>
      <c r="H245" s="3">
        <v>230100</v>
      </c>
      <c r="I245" s="3">
        <v>86.150286831812252</v>
      </c>
    </row>
    <row r="246" spans="3:9" x14ac:dyDescent="0.25">
      <c r="G246" t="s">
        <v>2332</v>
      </c>
      <c r="H246" s="3">
        <v>37400</v>
      </c>
      <c r="I246" s="3">
        <v>100.80871657754011</v>
      </c>
    </row>
    <row r="247" spans="3:9" x14ac:dyDescent="0.25">
      <c r="G247" t="s">
        <v>898</v>
      </c>
      <c r="H247" s="3">
        <v>14200</v>
      </c>
      <c r="I247" s="3">
        <v>98.277323943661969</v>
      </c>
    </row>
    <row r="248" spans="3:9" x14ac:dyDescent="0.25">
      <c r="F248" t="s">
        <v>24</v>
      </c>
      <c r="G248" t="s">
        <v>1394</v>
      </c>
      <c r="H248" s="3">
        <v>15000</v>
      </c>
      <c r="I248" s="3">
        <v>996.17</v>
      </c>
    </row>
    <row r="249" spans="3:9" x14ac:dyDescent="0.25">
      <c r="C249" t="s">
        <v>1087</v>
      </c>
      <c r="D249" t="s">
        <v>3</v>
      </c>
      <c r="E249" t="s">
        <v>8</v>
      </c>
      <c r="F249" t="s">
        <v>24</v>
      </c>
      <c r="G249" t="s">
        <v>2742</v>
      </c>
      <c r="H249" s="3">
        <v>505000</v>
      </c>
      <c r="I249" s="3">
        <v>1010.1352475247525</v>
      </c>
    </row>
    <row r="250" spans="3:9" x14ac:dyDescent="0.25">
      <c r="G250" t="s">
        <v>1392</v>
      </c>
      <c r="H250" s="3">
        <v>35000</v>
      </c>
      <c r="I250" s="3">
        <v>1009.0157142857144</v>
      </c>
    </row>
    <row r="251" spans="3:9" x14ac:dyDescent="0.25">
      <c r="G251" t="s">
        <v>1171</v>
      </c>
      <c r="H251" s="3">
        <v>28000</v>
      </c>
      <c r="I251" s="3">
        <v>1008.465</v>
      </c>
    </row>
    <row r="252" spans="3:9" x14ac:dyDescent="0.25">
      <c r="F252" t="s">
        <v>16</v>
      </c>
      <c r="G252" t="s">
        <v>2770</v>
      </c>
      <c r="H252" s="3">
        <v>46000</v>
      </c>
      <c r="I252" s="3">
        <v>105.46300000000001</v>
      </c>
    </row>
    <row r="253" spans="3:9" x14ac:dyDescent="0.25">
      <c r="G253" t="s">
        <v>1086</v>
      </c>
      <c r="H253" s="3">
        <v>33000</v>
      </c>
      <c r="I253" s="3">
        <v>107.49090909090908</v>
      </c>
    </row>
    <row r="254" spans="3:9" x14ac:dyDescent="0.25">
      <c r="G254" t="s">
        <v>3420</v>
      </c>
      <c r="H254" s="3">
        <v>10000</v>
      </c>
      <c r="I254" s="3">
        <v>101.52</v>
      </c>
    </row>
    <row r="255" spans="3:9" x14ac:dyDescent="0.25">
      <c r="G255" t="s">
        <v>3419</v>
      </c>
      <c r="H255" s="3">
        <v>10000</v>
      </c>
      <c r="I255" s="3">
        <v>105.46</v>
      </c>
    </row>
    <row r="256" spans="3:9" x14ac:dyDescent="0.25">
      <c r="G256" t="s">
        <v>4483</v>
      </c>
      <c r="H256" s="3">
        <v>5000</v>
      </c>
      <c r="I256" s="3">
        <v>106.05</v>
      </c>
    </row>
    <row r="257" spans="2:9" x14ac:dyDescent="0.25">
      <c r="F257" t="s">
        <v>20</v>
      </c>
      <c r="G257" t="s">
        <v>3015</v>
      </c>
      <c r="H257" s="3">
        <v>98000</v>
      </c>
      <c r="I257" s="3">
        <v>1008.16</v>
      </c>
    </row>
    <row r="258" spans="2:9" x14ac:dyDescent="0.25">
      <c r="F258" t="s">
        <v>30</v>
      </c>
      <c r="G258" t="s">
        <v>2746</v>
      </c>
      <c r="H258" s="3">
        <v>7000</v>
      </c>
      <c r="I258" s="3">
        <v>1024.6500000000001</v>
      </c>
    </row>
    <row r="259" spans="2:9" x14ac:dyDescent="0.25">
      <c r="F259" t="s">
        <v>45</v>
      </c>
      <c r="G259" t="s">
        <v>2755</v>
      </c>
      <c r="H259" s="3">
        <v>2000</v>
      </c>
      <c r="I259" s="3">
        <v>105.02000000000001</v>
      </c>
    </row>
    <row r="260" spans="2:9" x14ac:dyDescent="0.25">
      <c r="F260" t="s">
        <v>23</v>
      </c>
      <c r="G260" t="s">
        <v>3421</v>
      </c>
      <c r="H260" s="3">
        <v>1500</v>
      </c>
      <c r="I260" s="3">
        <v>105.5</v>
      </c>
    </row>
    <row r="261" spans="2:9" x14ac:dyDescent="0.25">
      <c r="C261" t="s">
        <v>779</v>
      </c>
      <c r="D261" t="s">
        <v>3</v>
      </c>
      <c r="E261" t="s">
        <v>8</v>
      </c>
      <c r="F261" t="s">
        <v>46</v>
      </c>
      <c r="G261" t="s">
        <v>778</v>
      </c>
      <c r="H261" s="3">
        <v>749300</v>
      </c>
      <c r="I261" s="3">
        <v>99.927995462431596</v>
      </c>
    </row>
    <row r="262" spans="2:9" x14ac:dyDescent="0.25">
      <c r="C262" t="s">
        <v>152</v>
      </c>
      <c r="D262" t="s">
        <v>3</v>
      </c>
      <c r="E262" t="s">
        <v>8</v>
      </c>
      <c r="F262" t="s">
        <v>30</v>
      </c>
      <c r="G262" t="s">
        <v>151</v>
      </c>
      <c r="H262" s="3">
        <v>699000</v>
      </c>
      <c r="I262" s="3">
        <v>989.89449213161663</v>
      </c>
    </row>
    <row r="263" spans="2:9" x14ac:dyDescent="0.25">
      <c r="F263" t="s">
        <v>24</v>
      </c>
      <c r="G263" t="s">
        <v>2771</v>
      </c>
      <c r="H263" s="3">
        <v>35000</v>
      </c>
      <c r="I263" s="3">
        <v>992.34857142857129</v>
      </c>
    </row>
    <row r="264" spans="2:9" x14ac:dyDescent="0.25">
      <c r="C264" t="s">
        <v>237</v>
      </c>
      <c r="D264" t="s">
        <v>3</v>
      </c>
      <c r="E264" t="s">
        <v>8</v>
      </c>
      <c r="F264" t="s">
        <v>33</v>
      </c>
      <c r="G264" t="s">
        <v>236</v>
      </c>
      <c r="H264" s="3">
        <v>515100</v>
      </c>
      <c r="I264" s="3">
        <v>96.096059017666477</v>
      </c>
    </row>
    <row r="265" spans="2:9" x14ac:dyDescent="0.25">
      <c r="F265" t="s">
        <v>18</v>
      </c>
      <c r="G265" t="s">
        <v>629</v>
      </c>
      <c r="H265" s="3">
        <v>30100</v>
      </c>
      <c r="I265" s="3">
        <v>99.409069767441864</v>
      </c>
    </row>
    <row r="266" spans="2:9" x14ac:dyDescent="0.25">
      <c r="B266" t="s">
        <v>1920</v>
      </c>
      <c r="C266" t="s">
        <v>2993</v>
      </c>
      <c r="D266" t="s">
        <v>3</v>
      </c>
      <c r="E266" t="s">
        <v>8</v>
      </c>
      <c r="F266" t="s">
        <v>17</v>
      </c>
      <c r="G266" t="s">
        <v>2992</v>
      </c>
      <c r="H266" s="3">
        <v>4363200</v>
      </c>
      <c r="I266" s="3">
        <v>99.998808214154749</v>
      </c>
    </row>
    <row r="267" spans="2:9" x14ac:dyDescent="0.25">
      <c r="G267" t="s">
        <v>3031</v>
      </c>
      <c r="H267" s="3">
        <v>164000</v>
      </c>
      <c r="I267" s="3">
        <v>99.129573170731703</v>
      </c>
    </row>
    <row r="268" spans="2:9" x14ac:dyDescent="0.25">
      <c r="C268" t="s">
        <v>2767</v>
      </c>
      <c r="D268" t="s">
        <v>3</v>
      </c>
      <c r="E268" t="s">
        <v>8</v>
      </c>
      <c r="F268" t="s">
        <v>25</v>
      </c>
      <c r="G268" t="s">
        <v>2768</v>
      </c>
      <c r="H268" s="3">
        <v>2207000</v>
      </c>
      <c r="I268" s="3">
        <v>1009.9351789759854</v>
      </c>
    </row>
    <row r="269" spans="2:9" x14ac:dyDescent="0.25">
      <c r="C269" t="s">
        <v>50</v>
      </c>
      <c r="D269" t="s">
        <v>3</v>
      </c>
      <c r="E269" t="s">
        <v>8</v>
      </c>
      <c r="F269" t="s">
        <v>25</v>
      </c>
      <c r="G269" t="s">
        <v>49</v>
      </c>
      <c r="H269" s="3">
        <v>1776000</v>
      </c>
      <c r="I269" s="3">
        <v>1002.0608333333333</v>
      </c>
    </row>
    <row r="270" spans="2:9" x14ac:dyDescent="0.25">
      <c r="F270" t="s">
        <v>18</v>
      </c>
      <c r="G270" t="s">
        <v>2782</v>
      </c>
      <c r="H270" s="3">
        <v>52000</v>
      </c>
      <c r="I270" s="3">
        <v>100.27923076923076</v>
      </c>
    </row>
    <row r="271" spans="2:9" x14ac:dyDescent="0.25">
      <c r="C271" t="s">
        <v>142</v>
      </c>
      <c r="D271" t="s">
        <v>3</v>
      </c>
      <c r="E271" t="s">
        <v>8</v>
      </c>
      <c r="F271" t="s">
        <v>33</v>
      </c>
      <c r="G271" t="s">
        <v>2224</v>
      </c>
      <c r="H271" s="3">
        <v>1384200</v>
      </c>
      <c r="I271" s="3">
        <v>99.013964744979049</v>
      </c>
    </row>
    <row r="272" spans="2:9" x14ac:dyDescent="0.25">
      <c r="G272" t="s">
        <v>141</v>
      </c>
      <c r="H272" s="3">
        <v>249100</v>
      </c>
      <c r="I272" s="3">
        <v>100.92004014452027</v>
      </c>
    </row>
    <row r="273" spans="2:9" x14ac:dyDescent="0.25">
      <c r="C273" t="s">
        <v>2997</v>
      </c>
      <c r="D273" t="s">
        <v>3</v>
      </c>
      <c r="E273" t="s">
        <v>8</v>
      </c>
      <c r="F273" t="s">
        <v>33</v>
      </c>
      <c r="G273" t="s">
        <v>2996</v>
      </c>
      <c r="H273" s="3">
        <v>1112000</v>
      </c>
      <c r="I273" s="3">
        <v>99.929361510791367</v>
      </c>
    </row>
    <row r="274" spans="2:9" x14ac:dyDescent="0.25">
      <c r="C274" t="s">
        <v>137</v>
      </c>
      <c r="D274" t="s">
        <v>3</v>
      </c>
      <c r="E274" t="s">
        <v>8</v>
      </c>
      <c r="F274" t="s">
        <v>33</v>
      </c>
      <c r="G274" t="s">
        <v>136</v>
      </c>
      <c r="H274" s="3">
        <v>982300</v>
      </c>
      <c r="I274" s="3">
        <v>99.829044080219887</v>
      </c>
    </row>
    <row r="275" spans="2:9" x14ac:dyDescent="0.25">
      <c r="C275" t="s">
        <v>95</v>
      </c>
      <c r="D275" t="s">
        <v>3</v>
      </c>
      <c r="E275" t="s">
        <v>8</v>
      </c>
      <c r="F275" t="s">
        <v>36</v>
      </c>
      <c r="G275" t="s">
        <v>94</v>
      </c>
      <c r="H275" s="3">
        <v>757000</v>
      </c>
      <c r="I275" s="3">
        <v>1047.2224438573317</v>
      </c>
    </row>
    <row r="276" spans="2:9" x14ac:dyDescent="0.25">
      <c r="G276" t="s">
        <v>314</v>
      </c>
      <c r="H276" s="3">
        <v>143000</v>
      </c>
      <c r="I276" s="3">
        <v>1056.9634265734264</v>
      </c>
    </row>
    <row r="277" spans="2:9" x14ac:dyDescent="0.25">
      <c r="C277" t="s">
        <v>112</v>
      </c>
      <c r="D277" t="s">
        <v>3</v>
      </c>
      <c r="E277" t="s">
        <v>8</v>
      </c>
      <c r="F277" t="s">
        <v>36</v>
      </c>
      <c r="G277" t="s">
        <v>111</v>
      </c>
      <c r="H277" s="3">
        <v>473000</v>
      </c>
      <c r="I277" s="3">
        <v>1091.9483086680762</v>
      </c>
    </row>
    <row r="278" spans="2:9" x14ac:dyDescent="0.25">
      <c r="F278" t="s">
        <v>24</v>
      </c>
      <c r="G278" t="s">
        <v>4484</v>
      </c>
      <c r="H278" s="3">
        <v>10000</v>
      </c>
      <c r="I278" s="3">
        <v>1007.8799999999999</v>
      </c>
    </row>
    <row r="279" spans="2:9" x14ac:dyDescent="0.25">
      <c r="G279" t="s">
        <v>2458</v>
      </c>
      <c r="H279" s="3">
        <v>4000</v>
      </c>
      <c r="I279" s="3">
        <v>1013.14</v>
      </c>
    </row>
    <row r="280" spans="2:9" x14ac:dyDescent="0.25">
      <c r="F280" t="s">
        <v>23</v>
      </c>
      <c r="G280" t="s">
        <v>3427</v>
      </c>
      <c r="H280" s="3">
        <v>1000</v>
      </c>
      <c r="I280" s="3">
        <v>99.95</v>
      </c>
    </row>
    <row r="281" spans="2:9" x14ac:dyDescent="0.25">
      <c r="C281" t="s">
        <v>393</v>
      </c>
      <c r="D281" t="s">
        <v>3</v>
      </c>
      <c r="E281" t="s">
        <v>8</v>
      </c>
      <c r="F281" t="s">
        <v>17</v>
      </c>
      <c r="G281" t="s">
        <v>392</v>
      </c>
      <c r="H281" s="3">
        <v>326700</v>
      </c>
      <c r="I281" s="3">
        <v>96.690055096418732</v>
      </c>
    </row>
    <row r="282" spans="2:9" x14ac:dyDescent="0.25">
      <c r="C282" t="s">
        <v>541</v>
      </c>
      <c r="D282" t="s">
        <v>3</v>
      </c>
      <c r="E282" t="s">
        <v>8</v>
      </c>
      <c r="F282" t="s">
        <v>36</v>
      </c>
      <c r="G282" t="s">
        <v>540</v>
      </c>
      <c r="H282" s="3">
        <v>142000</v>
      </c>
      <c r="I282" s="3">
        <v>1032.9613380281692</v>
      </c>
    </row>
    <row r="283" spans="2:9" x14ac:dyDescent="0.25">
      <c r="B283" t="s">
        <v>1996</v>
      </c>
      <c r="C283" t="s">
        <v>74</v>
      </c>
      <c r="D283" t="s">
        <v>3</v>
      </c>
      <c r="E283" t="s">
        <v>8</v>
      </c>
      <c r="F283" t="s">
        <v>45</v>
      </c>
      <c r="G283" t="s">
        <v>391</v>
      </c>
      <c r="H283" s="3">
        <v>1124100</v>
      </c>
      <c r="I283" s="3">
        <v>107.31272128814163</v>
      </c>
    </row>
    <row r="284" spans="2:9" x14ac:dyDescent="0.25">
      <c r="G284" t="s">
        <v>87</v>
      </c>
      <c r="H284" s="3">
        <v>1080000</v>
      </c>
      <c r="I284" s="3">
        <v>1061.7158796296296</v>
      </c>
    </row>
    <row r="285" spans="2:9" x14ac:dyDescent="0.25">
      <c r="G285" t="s">
        <v>148</v>
      </c>
      <c r="H285" s="3">
        <v>457000</v>
      </c>
      <c r="I285" s="3">
        <v>1020.8948796498906</v>
      </c>
    </row>
    <row r="286" spans="2:9" x14ac:dyDescent="0.25">
      <c r="G286" t="s">
        <v>526</v>
      </c>
      <c r="H286" s="3">
        <v>117254.39999999999</v>
      </c>
      <c r="I286" s="3">
        <v>101.51896103896104</v>
      </c>
    </row>
    <row r="287" spans="2:9" x14ac:dyDescent="0.25">
      <c r="G287" t="s">
        <v>479</v>
      </c>
      <c r="H287" s="3">
        <v>60236</v>
      </c>
      <c r="I287" s="3">
        <v>976.30918918918928</v>
      </c>
    </row>
    <row r="288" spans="2:9" x14ac:dyDescent="0.25">
      <c r="G288" t="s">
        <v>3422</v>
      </c>
      <c r="H288" s="3">
        <v>59566.8</v>
      </c>
      <c r="I288" s="3">
        <v>992.78000000000009</v>
      </c>
    </row>
    <row r="289" spans="6:9" x14ac:dyDescent="0.25">
      <c r="G289" t="s">
        <v>2453</v>
      </c>
      <c r="H289" s="3">
        <v>35000</v>
      </c>
      <c r="I289" s="3">
        <v>994.56142857142856</v>
      </c>
    </row>
    <row r="290" spans="6:9" x14ac:dyDescent="0.25">
      <c r="F290" t="s">
        <v>36</v>
      </c>
      <c r="G290" t="s">
        <v>73</v>
      </c>
      <c r="H290" s="3">
        <v>1305000</v>
      </c>
      <c r="I290" s="3">
        <v>1040.2035249042146</v>
      </c>
    </row>
    <row r="291" spans="6:9" x14ac:dyDescent="0.25">
      <c r="G291" t="s">
        <v>238</v>
      </c>
      <c r="H291" s="3">
        <v>215000</v>
      </c>
      <c r="I291" s="3">
        <v>998.16972093023253</v>
      </c>
    </row>
    <row r="292" spans="6:9" x14ac:dyDescent="0.25">
      <c r="G292" t="s">
        <v>2772</v>
      </c>
      <c r="H292" s="3">
        <v>20000</v>
      </c>
      <c r="I292" s="3">
        <v>101.37</v>
      </c>
    </row>
    <row r="293" spans="6:9" x14ac:dyDescent="0.25">
      <c r="G293" t="s">
        <v>1549</v>
      </c>
      <c r="H293" s="3">
        <v>10000</v>
      </c>
      <c r="I293" s="3">
        <v>103.15</v>
      </c>
    </row>
    <row r="294" spans="6:9" x14ac:dyDescent="0.25">
      <c r="F294" t="s">
        <v>18</v>
      </c>
      <c r="G294" t="s">
        <v>1323</v>
      </c>
      <c r="H294" s="3">
        <v>113283.09999999999</v>
      </c>
      <c r="I294" s="3">
        <v>1302.1045977011495</v>
      </c>
    </row>
    <row r="295" spans="6:9" x14ac:dyDescent="0.25">
      <c r="G295" t="s">
        <v>2454</v>
      </c>
      <c r="H295" s="3">
        <v>80000</v>
      </c>
      <c r="I295" s="3">
        <v>101.375625</v>
      </c>
    </row>
    <row r="296" spans="6:9" x14ac:dyDescent="0.25">
      <c r="G296" t="s">
        <v>714</v>
      </c>
      <c r="H296" s="3">
        <v>69836.090000000011</v>
      </c>
      <c r="I296" s="3">
        <v>1012.1172463768115</v>
      </c>
    </row>
    <row r="297" spans="6:9" x14ac:dyDescent="0.25">
      <c r="G297" t="s">
        <v>573</v>
      </c>
      <c r="H297" s="3">
        <v>67000</v>
      </c>
      <c r="I297" s="3">
        <v>104.43343283582088</v>
      </c>
    </row>
    <row r="298" spans="6:9" x14ac:dyDescent="0.25">
      <c r="G298" t="s">
        <v>689</v>
      </c>
      <c r="H298" s="3">
        <v>21000</v>
      </c>
      <c r="I298" s="3">
        <v>106.81428571428572</v>
      </c>
    </row>
    <row r="299" spans="6:9" x14ac:dyDescent="0.25">
      <c r="F299" t="s">
        <v>27</v>
      </c>
      <c r="G299" t="s">
        <v>224</v>
      </c>
      <c r="H299" s="3">
        <v>139422</v>
      </c>
      <c r="I299" s="3">
        <v>101.03043478260869</v>
      </c>
    </row>
    <row r="300" spans="6:9" x14ac:dyDescent="0.25">
      <c r="F300" t="s">
        <v>46</v>
      </c>
      <c r="G300" t="s">
        <v>2340</v>
      </c>
      <c r="H300" s="3">
        <v>113334</v>
      </c>
      <c r="I300" s="3">
        <v>98.55130434782609</v>
      </c>
    </row>
    <row r="301" spans="6:9" x14ac:dyDescent="0.25">
      <c r="F301" t="s">
        <v>17</v>
      </c>
      <c r="G301" t="s">
        <v>3423</v>
      </c>
      <c r="H301" s="3">
        <v>98000</v>
      </c>
      <c r="I301" s="3">
        <v>1004.89</v>
      </c>
    </row>
    <row r="302" spans="6:9" x14ac:dyDescent="0.25">
      <c r="G302" t="s">
        <v>2773</v>
      </c>
      <c r="H302" s="3">
        <v>3000</v>
      </c>
      <c r="I302" s="3">
        <v>1001.89</v>
      </c>
    </row>
    <row r="303" spans="6:9" x14ac:dyDescent="0.25">
      <c r="F303" t="s">
        <v>29</v>
      </c>
      <c r="G303" t="s">
        <v>2280</v>
      </c>
      <c r="H303" s="3">
        <v>50000</v>
      </c>
      <c r="I303" s="3">
        <v>994.30200000000002</v>
      </c>
    </row>
    <row r="304" spans="6:9" x14ac:dyDescent="0.25">
      <c r="F304" t="s">
        <v>23</v>
      </c>
      <c r="G304" t="s">
        <v>2455</v>
      </c>
      <c r="H304" s="3">
        <v>20000</v>
      </c>
      <c r="I304" s="3">
        <v>100.7</v>
      </c>
    </row>
    <row r="305" spans="3:9" x14ac:dyDescent="0.25">
      <c r="F305" t="s">
        <v>30</v>
      </c>
      <c r="G305" t="s">
        <v>3424</v>
      </c>
      <c r="H305" s="3">
        <v>10000</v>
      </c>
      <c r="I305" s="3">
        <v>1056.8499999999999</v>
      </c>
    </row>
    <row r="306" spans="3:9" x14ac:dyDescent="0.25">
      <c r="C306" t="s">
        <v>1100</v>
      </c>
      <c r="D306" t="s">
        <v>3</v>
      </c>
      <c r="E306" t="s">
        <v>8</v>
      </c>
      <c r="F306" t="s">
        <v>33</v>
      </c>
      <c r="G306" t="s">
        <v>1576</v>
      </c>
      <c r="H306" s="3">
        <v>2004000</v>
      </c>
      <c r="I306" s="3">
        <v>500.39920159680639</v>
      </c>
    </row>
    <row r="307" spans="3:9" x14ac:dyDescent="0.25">
      <c r="C307" t="s">
        <v>162</v>
      </c>
      <c r="D307" t="s">
        <v>3</v>
      </c>
      <c r="E307" t="s">
        <v>8</v>
      </c>
      <c r="F307" t="s">
        <v>25</v>
      </c>
      <c r="G307" t="s">
        <v>161</v>
      </c>
      <c r="H307" s="3">
        <v>979000</v>
      </c>
      <c r="I307" s="3">
        <v>981.96966292134834</v>
      </c>
    </row>
    <row r="308" spans="3:9" x14ac:dyDescent="0.25">
      <c r="G308" t="s">
        <v>797</v>
      </c>
      <c r="H308" s="3">
        <v>188244</v>
      </c>
      <c r="I308" s="3">
        <v>1034.0192063492063</v>
      </c>
    </row>
    <row r="309" spans="3:9" x14ac:dyDescent="0.25">
      <c r="G309" t="s">
        <v>2379</v>
      </c>
      <c r="H309" s="3">
        <v>48118</v>
      </c>
      <c r="I309" s="3">
        <v>988.1583673469388</v>
      </c>
    </row>
    <row r="310" spans="3:9" x14ac:dyDescent="0.25">
      <c r="G310" t="s">
        <v>2774</v>
      </c>
      <c r="H310" s="3">
        <v>5000</v>
      </c>
      <c r="I310" s="3">
        <v>972.21</v>
      </c>
    </row>
    <row r="311" spans="3:9" x14ac:dyDescent="0.25">
      <c r="F311" t="s">
        <v>30</v>
      </c>
      <c r="G311" t="s">
        <v>2775</v>
      </c>
      <c r="H311" s="3">
        <v>117000</v>
      </c>
      <c r="I311" s="3">
        <v>971.03119658119658</v>
      </c>
    </row>
    <row r="312" spans="3:9" x14ac:dyDescent="0.25">
      <c r="G312" t="s">
        <v>294</v>
      </c>
      <c r="H312" s="3">
        <v>84000</v>
      </c>
      <c r="I312" s="3">
        <v>1023.2617857142858</v>
      </c>
    </row>
    <row r="313" spans="3:9" x14ac:dyDescent="0.25">
      <c r="G313" t="s">
        <v>2456</v>
      </c>
      <c r="H313" s="3">
        <v>18900.900000000001</v>
      </c>
      <c r="I313" s="3">
        <v>99.478421052631589</v>
      </c>
    </row>
    <row r="314" spans="3:9" x14ac:dyDescent="0.25">
      <c r="F314" t="s">
        <v>17</v>
      </c>
      <c r="G314" t="s">
        <v>2776</v>
      </c>
      <c r="H314" s="3">
        <v>90000</v>
      </c>
      <c r="I314" s="3">
        <v>99.873888888888885</v>
      </c>
    </row>
    <row r="315" spans="3:9" x14ac:dyDescent="0.25">
      <c r="F315" t="s">
        <v>31</v>
      </c>
      <c r="G315" t="s">
        <v>670</v>
      </c>
      <c r="H315" s="3">
        <v>83000</v>
      </c>
      <c r="I315" s="3">
        <v>1003.2539759036144</v>
      </c>
    </row>
    <row r="316" spans="3:9" x14ac:dyDescent="0.25">
      <c r="F316" t="s">
        <v>33</v>
      </c>
      <c r="G316" t="s">
        <v>2457</v>
      </c>
      <c r="H316" s="3">
        <v>80000</v>
      </c>
      <c r="I316" s="3">
        <v>94.927499999999995</v>
      </c>
    </row>
    <row r="317" spans="3:9" x14ac:dyDescent="0.25">
      <c r="F317" t="s">
        <v>23</v>
      </c>
      <c r="G317" t="s">
        <v>2277</v>
      </c>
      <c r="H317" s="3">
        <v>25059.5</v>
      </c>
      <c r="I317" s="3">
        <v>1002.38</v>
      </c>
    </row>
    <row r="318" spans="3:9" x14ac:dyDescent="0.25">
      <c r="F318" t="s">
        <v>18</v>
      </c>
      <c r="G318" t="s">
        <v>2290</v>
      </c>
      <c r="H318" s="3">
        <v>21600</v>
      </c>
      <c r="I318" s="3">
        <v>100.28925925925925</v>
      </c>
    </row>
    <row r="319" spans="3:9" x14ac:dyDescent="0.25">
      <c r="C319" t="s">
        <v>2688</v>
      </c>
      <c r="D319" t="s">
        <v>3</v>
      </c>
      <c r="E319" t="s">
        <v>8</v>
      </c>
      <c r="F319" t="s">
        <v>33</v>
      </c>
      <c r="G319" t="s">
        <v>2687</v>
      </c>
      <c r="H319" s="3">
        <v>1005000</v>
      </c>
      <c r="I319" s="3">
        <v>99.602189054726367</v>
      </c>
    </row>
    <row r="320" spans="3:9" x14ac:dyDescent="0.25">
      <c r="C320" t="s">
        <v>154</v>
      </c>
      <c r="D320" t="s">
        <v>3</v>
      </c>
      <c r="E320" t="s">
        <v>8</v>
      </c>
      <c r="F320" t="s">
        <v>30</v>
      </c>
      <c r="G320" t="s">
        <v>153</v>
      </c>
      <c r="H320" s="3">
        <v>834000</v>
      </c>
      <c r="I320" s="3">
        <v>990.03141486810546</v>
      </c>
    </row>
    <row r="321" spans="3:9" x14ac:dyDescent="0.25">
      <c r="C321" t="s">
        <v>366</v>
      </c>
      <c r="D321" t="s">
        <v>3</v>
      </c>
      <c r="E321" t="s">
        <v>8</v>
      </c>
      <c r="F321" t="s">
        <v>25</v>
      </c>
      <c r="G321" t="s">
        <v>365</v>
      </c>
      <c r="H321" s="3">
        <v>817000</v>
      </c>
      <c r="I321" s="3">
        <v>994.15463892288858</v>
      </c>
    </row>
    <row r="322" spans="3:9" x14ac:dyDescent="0.25">
      <c r="C322" t="s">
        <v>888</v>
      </c>
      <c r="D322" t="s">
        <v>3</v>
      </c>
      <c r="E322" t="s">
        <v>8</v>
      </c>
      <c r="F322" t="s">
        <v>24</v>
      </c>
      <c r="G322" t="s">
        <v>1667</v>
      </c>
      <c r="H322" s="3">
        <v>194000</v>
      </c>
      <c r="I322" s="3">
        <v>996.13134020618566</v>
      </c>
    </row>
    <row r="323" spans="3:9" x14ac:dyDescent="0.25">
      <c r="G323" t="s">
        <v>1561</v>
      </c>
      <c r="H323" s="3">
        <v>110000</v>
      </c>
      <c r="I323" s="3">
        <v>1003.3445454545454</v>
      </c>
    </row>
    <row r="324" spans="3:9" x14ac:dyDescent="0.25">
      <c r="G324" t="s">
        <v>1264</v>
      </c>
      <c r="H324" s="3">
        <v>20000</v>
      </c>
      <c r="I324" s="3">
        <v>1006.1600000000001</v>
      </c>
    </row>
    <row r="325" spans="3:9" x14ac:dyDescent="0.25">
      <c r="F325" t="s">
        <v>18</v>
      </c>
      <c r="G325" t="s">
        <v>887</v>
      </c>
      <c r="H325" s="3">
        <v>125000</v>
      </c>
      <c r="I325" s="3">
        <v>960.64631999999995</v>
      </c>
    </row>
    <row r="326" spans="3:9" x14ac:dyDescent="0.25">
      <c r="G326" t="s">
        <v>2466</v>
      </c>
      <c r="H326" s="3">
        <v>2000</v>
      </c>
      <c r="I326" s="3">
        <v>1003</v>
      </c>
    </row>
    <row r="327" spans="3:9" x14ac:dyDescent="0.25">
      <c r="F327" t="s">
        <v>17</v>
      </c>
      <c r="G327" t="s">
        <v>1189</v>
      </c>
      <c r="H327" s="3">
        <v>107000</v>
      </c>
      <c r="I327" s="3">
        <v>981.90897196261676</v>
      </c>
    </row>
    <row r="328" spans="3:9" x14ac:dyDescent="0.25">
      <c r="F328" t="s">
        <v>45</v>
      </c>
      <c r="G328" t="s">
        <v>1084</v>
      </c>
      <c r="H328" s="3">
        <v>50000</v>
      </c>
      <c r="I328" s="3">
        <v>99.19</v>
      </c>
    </row>
    <row r="329" spans="3:9" x14ac:dyDescent="0.25">
      <c r="G329" t="s">
        <v>2310</v>
      </c>
      <c r="H329" s="3">
        <v>15000</v>
      </c>
      <c r="I329" s="3">
        <v>100.3</v>
      </c>
    </row>
    <row r="330" spans="3:9" x14ac:dyDescent="0.25">
      <c r="G330" t="s">
        <v>3425</v>
      </c>
      <c r="H330" s="3">
        <v>5000</v>
      </c>
      <c r="I330" s="3">
        <v>987.37999999999988</v>
      </c>
    </row>
    <row r="331" spans="3:9" x14ac:dyDescent="0.25">
      <c r="F331" t="s">
        <v>46</v>
      </c>
      <c r="G331" t="s">
        <v>4485</v>
      </c>
      <c r="H331" s="3">
        <v>30000</v>
      </c>
      <c r="I331" s="3">
        <v>991.91</v>
      </c>
    </row>
    <row r="332" spans="3:9" x14ac:dyDescent="0.25">
      <c r="G332" t="s">
        <v>1111</v>
      </c>
      <c r="H332" s="3">
        <v>26000</v>
      </c>
      <c r="I332" s="3">
        <v>999.61769230769232</v>
      </c>
    </row>
    <row r="333" spans="3:9" x14ac:dyDescent="0.25">
      <c r="F333" t="s">
        <v>26</v>
      </c>
      <c r="G333" t="s">
        <v>1195</v>
      </c>
      <c r="H333" s="3">
        <v>30000</v>
      </c>
      <c r="I333" s="3">
        <v>4811.5199999999995</v>
      </c>
    </row>
    <row r="334" spans="3:9" x14ac:dyDescent="0.25">
      <c r="F334" t="s">
        <v>30</v>
      </c>
      <c r="G334" t="s">
        <v>2467</v>
      </c>
      <c r="H334" s="3">
        <v>20000</v>
      </c>
      <c r="I334" s="3">
        <v>1006.3700000000001</v>
      </c>
    </row>
    <row r="335" spans="3:9" x14ac:dyDescent="0.25">
      <c r="F335" t="s">
        <v>23</v>
      </c>
      <c r="G335" t="s">
        <v>3426</v>
      </c>
      <c r="H335" s="3">
        <v>11000</v>
      </c>
      <c r="I335" s="3">
        <v>990.44545454545448</v>
      </c>
    </row>
    <row r="336" spans="3:9" x14ac:dyDescent="0.25">
      <c r="C336" t="s">
        <v>152</v>
      </c>
      <c r="D336" t="s">
        <v>3</v>
      </c>
      <c r="E336" t="s">
        <v>8</v>
      </c>
      <c r="F336" t="s">
        <v>30</v>
      </c>
      <c r="G336" t="s">
        <v>151</v>
      </c>
      <c r="H336" s="3">
        <v>699000</v>
      </c>
      <c r="I336" s="3">
        <v>989.89449213161663</v>
      </c>
    </row>
    <row r="337" spans="2:9" x14ac:dyDescent="0.25">
      <c r="F337" t="s">
        <v>24</v>
      </c>
      <c r="G337" t="s">
        <v>2771</v>
      </c>
      <c r="H337" s="3">
        <v>35000</v>
      </c>
      <c r="I337" s="3">
        <v>992.34857142857129</v>
      </c>
    </row>
    <row r="338" spans="2:9" x14ac:dyDescent="0.25">
      <c r="C338" t="s">
        <v>691</v>
      </c>
      <c r="D338" t="s">
        <v>3</v>
      </c>
      <c r="E338" t="s">
        <v>8</v>
      </c>
      <c r="F338" t="s">
        <v>33</v>
      </c>
      <c r="G338" t="s">
        <v>690</v>
      </c>
      <c r="H338" s="3">
        <v>531000</v>
      </c>
      <c r="I338" s="3">
        <v>611.51984934086624</v>
      </c>
    </row>
    <row r="339" spans="2:9" x14ac:dyDescent="0.25">
      <c r="C339" t="s">
        <v>307</v>
      </c>
      <c r="D339" t="s">
        <v>3</v>
      </c>
      <c r="E339" t="s">
        <v>8</v>
      </c>
      <c r="F339" t="s">
        <v>17</v>
      </c>
      <c r="G339" t="s">
        <v>306</v>
      </c>
      <c r="H339" s="3">
        <v>187300</v>
      </c>
      <c r="I339" s="3">
        <v>101.4864495461826</v>
      </c>
    </row>
    <row r="340" spans="2:9" x14ac:dyDescent="0.25">
      <c r="F340" t="s">
        <v>33</v>
      </c>
      <c r="G340" t="s">
        <v>1559</v>
      </c>
      <c r="H340" s="3">
        <v>113500</v>
      </c>
      <c r="I340" s="3">
        <v>99.173348017621151</v>
      </c>
    </row>
    <row r="341" spans="2:9" x14ac:dyDescent="0.25">
      <c r="F341" t="s">
        <v>24</v>
      </c>
      <c r="G341" t="s">
        <v>2465</v>
      </c>
      <c r="H341" s="3">
        <v>100000</v>
      </c>
      <c r="I341" s="3">
        <v>998.61</v>
      </c>
    </row>
    <row r="342" spans="2:9" x14ac:dyDescent="0.25">
      <c r="F342" t="s">
        <v>45</v>
      </c>
      <c r="G342" t="s">
        <v>1354</v>
      </c>
      <c r="H342" s="3">
        <v>23000</v>
      </c>
      <c r="I342" s="3">
        <v>102.90043478260868</v>
      </c>
    </row>
    <row r="343" spans="2:9" x14ac:dyDescent="0.25">
      <c r="B343" t="s">
        <v>1869</v>
      </c>
      <c r="C343" t="s">
        <v>209</v>
      </c>
      <c r="D343" t="s">
        <v>3</v>
      </c>
      <c r="E343" t="s">
        <v>8</v>
      </c>
      <c r="F343" t="s">
        <v>18</v>
      </c>
      <c r="G343" t="s">
        <v>1417</v>
      </c>
      <c r="H343" s="3">
        <v>631800</v>
      </c>
      <c r="I343" s="3">
        <v>99.760443178220953</v>
      </c>
    </row>
    <row r="344" spans="2:9" x14ac:dyDescent="0.25">
      <c r="G344" t="s">
        <v>212</v>
      </c>
      <c r="H344" s="3">
        <v>361000</v>
      </c>
      <c r="I344" s="3">
        <v>100.03432686980609</v>
      </c>
    </row>
    <row r="345" spans="2:9" x14ac:dyDescent="0.25">
      <c r="G345" t="s">
        <v>337</v>
      </c>
      <c r="H345" s="3">
        <v>254800</v>
      </c>
      <c r="I345" s="3">
        <v>100.31757064364207</v>
      </c>
    </row>
    <row r="346" spans="2:9" x14ac:dyDescent="0.25">
      <c r="G346" t="s">
        <v>2445</v>
      </c>
      <c r="H346" s="3">
        <v>179000</v>
      </c>
      <c r="I346" s="3">
        <v>100.58882681564246</v>
      </c>
    </row>
    <row r="347" spans="2:9" x14ac:dyDescent="0.25">
      <c r="G347" t="s">
        <v>426</v>
      </c>
      <c r="H347" s="3">
        <v>78200</v>
      </c>
      <c r="I347" s="3">
        <v>99.448196930946295</v>
      </c>
    </row>
    <row r="348" spans="2:9" x14ac:dyDescent="0.25">
      <c r="G348" t="s">
        <v>1750</v>
      </c>
      <c r="H348" s="3">
        <v>34000</v>
      </c>
      <c r="I348" s="3">
        <v>99.586176470588242</v>
      </c>
    </row>
    <row r="349" spans="2:9" x14ac:dyDescent="0.25">
      <c r="G349" t="s">
        <v>3406</v>
      </c>
      <c r="H349" s="3">
        <v>30000</v>
      </c>
      <c r="I349" s="3">
        <v>110.78333333333333</v>
      </c>
    </row>
    <row r="350" spans="2:9" x14ac:dyDescent="0.25">
      <c r="G350" t="s">
        <v>512</v>
      </c>
      <c r="H350" s="3">
        <v>30000</v>
      </c>
      <c r="I350" s="3">
        <v>103.61</v>
      </c>
    </row>
    <row r="351" spans="2:9" x14ac:dyDescent="0.25">
      <c r="G351" t="s">
        <v>1522</v>
      </c>
      <c r="H351" s="3">
        <v>12000</v>
      </c>
      <c r="I351" s="3">
        <v>101.1</v>
      </c>
    </row>
    <row r="352" spans="2:9" x14ac:dyDescent="0.25">
      <c r="F352" t="s">
        <v>24</v>
      </c>
      <c r="G352" t="s">
        <v>1484</v>
      </c>
      <c r="H352" s="3">
        <v>394000</v>
      </c>
      <c r="I352" s="3">
        <v>1010.8469796954315</v>
      </c>
    </row>
    <row r="353" spans="3:9" x14ac:dyDescent="0.25">
      <c r="G353" t="s">
        <v>208</v>
      </c>
      <c r="H353" s="3">
        <v>142000</v>
      </c>
      <c r="I353" s="3">
        <v>1004.6059154929578</v>
      </c>
    </row>
    <row r="354" spans="3:9" x14ac:dyDescent="0.25">
      <c r="G354" t="s">
        <v>3407</v>
      </c>
      <c r="H354" s="3">
        <v>68138</v>
      </c>
      <c r="I354" s="3">
        <v>973.4</v>
      </c>
    </row>
    <row r="355" spans="3:9" x14ac:dyDescent="0.25">
      <c r="F355" t="s">
        <v>29</v>
      </c>
      <c r="G355" t="s">
        <v>390</v>
      </c>
      <c r="H355" s="3">
        <v>55000</v>
      </c>
      <c r="I355" s="3">
        <v>985.37727272727273</v>
      </c>
    </row>
    <row r="356" spans="3:9" x14ac:dyDescent="0.25">
      <c r="G356" t="s">
        <v>2327</v>
      </c>
      <c r="H356" s="3">
        <v>10060</v>
      </c>
      <c r="I356" s="3">
        <v>1006</v>
      </c>
    </row>
    <row r="357" spans="3:9" x14ac:dyDescent="0.25">
      <c r="F357" t="s">
        <v>17</v>
      </c>
      <c r="G357" t="s">
        <v>3408</v>
      </c>
      <c r="H357" s="3">
        <v>50000</v>
      </c>
      <c r="I357" s="3">
        <v>1008.06</v>
      </c>
    </row>
    <row r="358" spans="3:9" x14ac:dyDescent="0.25">
      <c r="F358" t="s">
        <v>33</v>
      </c>
      <c r="G358" t="s">
        <v>783</v>
      </c>
      <c r="H358" s="3">
        <v>10000</v>
      </c>
      <c r="I358" s="3">
        <v>108.8</v>
      </c>
    </row>
    <row r="359" spans="3:9" x14ac:dyDescent="0.25">
      <c r="G359" t="s">
        <v>1346</v>
      </c>
      <c r="H359" s="3">
        <v>8534</v>
      </c>
      <c r="I359" s="3">
        <v>100.4</v>
      </c>
    </row>
    <row r="360" spans="3:9" x14ac:dyDescent="0.25">
      <c r="C360" t="s">
        <v>162</v>
      </c>
      <c r="D360" t="s">
        <v>3</v>
      </c>
      <c r="E360" t="s">
        <v>8</v>
      </c>
      <c r="F360" t="s">
        <v>25</v>
      </c>
      <c r="G360" t="s">
        <v>161</v>
      </c>
      <c r="H360" s="3">
        <v>979000</v>
      </c>
      <c r="I360" s="3">
        <v>981.96966292134834</v>
      </c>
    </row>
    <row r="361" spans="3:9" x14ac:dyDescent="0.25">
      <c r="G361" t="s">
        <v>797</v>
      </c>
      <c r="H361" s="3">
        <v>188244</v>
      </c>
      <c r="I361" s="3">
        <v>1034.0192063492063</v>
      </c>
    </row>
    <row r="362" spans="3:9" x14ac:dyDescent="0.25">
      <c r="G362" t="s">
        <v>2379</v>
      </c>
      <c r="H362" s="3">
        <v>48118</v>
      </c>
      <c r="I362" s="3">
        <v>988.1583673469388</v>
      </c>
    </row>
    <row r="363" spans="3:9" x14ac:dyDescent="0.25">
      <c r="G363" t="s">
        <v>2774</v>
      </c>
      <c r="H363" s="3">
        <v>5000</v>
      </c>
      <c r="I363" s="3">
        <v>972.21</v>
      </c>
    </row>
    <row r="364" spans="3:9" x14ac:dyDescent="0.25">
      <c r="F364" t="s">
        <v>30</v>
      </c>
      <c r="G364" t="s">
        <v>2775</v>
      </c>
      <c r="H364" s="3">
        <v>117000</v>
      </c>
      <c r="I364" s="3">
        <v>971.03119658119658</v>
      </c>
    </row>
    <row r="365" spans="3:9" x14ac:dyDescent="0.25">
      <c r="G365" t="s">
        <v>294</v>
      </c>
      <c r="H365" s="3">
        <v>84000</v>
      </c>
      <c r="I365" s="3">
        <v>1023.2617857142858</v>
      </c>
    </row>
    <row r="366" spans="3:9" x14ac:dyDescent="0.25">
      <c r="G366" t="s">
        <v>2456</v>
      </c>
      <c r="H366" s="3">
        <v>18900.900000000001</v>
      </c>
      <c r="I366" s="3">
        <v>99.478421052631589</v>
      </c>
    </row>
    <row r="367" spans="3:9" x14ac:dyDescent="0.25">
      <c r="F367" t="s">
        <v>17</v>
      </c>
      <c r="G367" t="s">
        <v>2776</v>
      </c>
      <c r="H367" s="3">
        <v>90000</v>
      </c>
      <c r="I367" s="3">
        <v>99.873888888888885</v>
      </c>
    </row>
    <row r="368" spans="3:9" x14ac:dyDescent="0.25">
      <c r="F368" t="s">
        <v>31</v>
      </c>
      <c r="G368" t="s">
        <v>670</v>
      </c>
      <c r="H368" s="3">
        <v>83000</v>
      </c>
      <c r="I368" s="3">
        <v>1003.2539759036144</v>
      </c>
    </row>
    <row r="369" spans="3:9" x14ac:dyDescent="0.25">
      <c r="F369" t="s">
        <v>33</v>
      </c>
      <c r="G369" t="s">
        <v>2457</v>
      </c>
      <c r="H369" s="3">
        <v>80000</v>
      </c>
      <c r="I369" s="3">
        <v>94.927499999999995</v>
      </c>
    </row>
    <row r="370" spans="3:9" x14ac:dyDescent="0.25">
      <c r="F370" t="s">
        <v>23</v>
      </c>
      <c r="G370" t="s">
        <v>2277</v>
      </c>
      <c r="H370" s="3">
        <v>25059.5</v>
      </c>
      <c r="I370" s="3">
        <v>1002.38</v>
      </c>
    </row>
    <row r="371" spans="3:9" x14ac:dyDescent="0.25">
      <c r="F371" t="s">
        <v>18</v>
      </c>
      <c r="G371" t="s">
        <v>2290</v>
      </c>
      <c r="H371" s="3">
        <v>21600</v>
      </c>
      <c r="I371" s="3">
        <v>100.28925925925925</v>
      </c>
    </row>
    <row r="372" spans="3:9" x14ac:dyDescent="0.25">
      <c r="C372" t="s">
        <v>821</v>
      </c>
      <c r="D372" t="s">
        <v>3</v>
      </c>
      <c r="E372" t="s">
        <v>8</v>
      </c>
      <c r="F372" t="s">
        <v>17</v>
      </c>
      <c r="G372" t="s">
        <v>2691</v>
      </c>
      <c r="H372" s="3">
        <v>1627500</v>
      </c>
      <c r="I372" s="3">
        <v>99.509461751152074</v>
      </c>
    </row>
    <row r="373" spans="3:9" x14ac:dyDescent="0.25">
      <c r="G373" t="s">
        <v>820</v>
      </c>
      <c r="H373" s="3">
        <v>62500</v>
      </c>
      <c r="I373" s="3">
        <v>122.793648</v>
      </c>
    </row>
    <row r="374" spans="3:9" x14ac:dyDescent="0.25">
      <c r="C374" t="s">
        <v>544</v>
      </c>
      <c r="D374" t="s">
        <v>3</v>
      </c>
      <c r="E374" t="s">
        <v>8</v>
      </c>
      <c r="F374" t="s">
        <v>33</v>
      </c>
      <c r="G374" t="s">
        <v>1241</v>
      </c>
      <c r="H374" s="3">
        <v>1150000</v>
      </c>
      <c r="I374" s="3">
        <v>42.603043478260872</v>
      </c>
    </row>
    <row r="375" spans="3:9" x14ac:dyDescent="0.25">
      <c r="F375" t="s">
        <v>17</v>
      </c>
      <c r="G375" t="s">
        <v>2276</v>
      </c>
      <c r="H375" s="3">
        <v>25900</v>
      </c>
      <c r="I375" s="3">
        <v>91.63861003861004</v>
      </c>
    </row>
    <row r="376" spans="3:9" x14ac:dyDescent="0.25">
      <c r="G376" t="s">
        <v>2357</v>
      </c>
      <c r="H376" s="3">
        <v>7000</v>
      </c>
      <c r="I376" s="3">
        <v>74.819999999999993</v>
      </c>
    </row>
    <row r="377" spans="3:9" x14ac:dyDescent="0.25">
      <c r="G377" t="s">
        <v>2766</v>
      </c>
      <c r="H377" s="3">
        <v>5000</v>
      </c>
      <c r="I377" s="3">
        <v>90.45</v>
      </c>
    </row>
    <row r="378" spans="3:9" x14ac:dyDescent="0.25">
      <c r="F378" t="s">
        <v>24</v>
      </c>
      <c r="G378" t="s">
        <v>2452</v>
      </c>
      <c r="H378" s="3">
        <v>2000</v>
      </c>
      <c r="I378" s="3">
        <v>708.27</v>
      </c>
    </row>
    <row r="379" spans="3:9" x14ac:dyDescent="0.25">
      <c r="C379" t="s">
        <v>36</v>
      </c>
      <c r="D379" t="s">
        <v>3</v>
      </c>
      <c r="E379" t="s">
        <v>8</v>
      </c>
      <c r="F379" t="s">
        <v>17</v>
      </c>
      <c r="G379" t="s">
        <v>612</v>
      </c>
      <c r="H379" s="3">
        <v>373000</v>
      </c>
      <c r="I379" s="3">
        <v>996.22517426273453</v>
      </c>
    </row>
    <row r="380" spans="3:9" x14ac:dyDescent="0.25">
      <c r="F380" t="s">
        <v>45</v>
      </c>
      <c r="G380" t="s">
        <v>677</v>
      </c>
      <c r="H380" s="3">
        <v>187011.5</v>
      </c>
      <c r="I380" s="3">
        <v>1038.9527777777778</v>
      </c>
    </row>
    <row r="381" spans="3:9" x14ac:dyDescent="0.25">
      <c r="G381" t="s">
        <v>4486</v>
      </c>
      <c r="H381" s="3">
        <v>100000</v>
      </c>
      <c r="I381" s="3">
        <v>1013.83</v>
      </c>
    </row>
    <row r="382" spans="3:9" x14ac:dyDescent="0.25">
      <c r="G382" t="s">
        <v>908</v>
      </c>
      <c r="H382" s="3">
        <v>23000</v>
      </c>
      <c r="I382" s="3">
        <v>985.73434782608695</v>
      </c>
    </row>
    <row r="383" spans="3:9" x14ac:dyDescent="0.25">
      <c r="G383" t="s">
        <v>4487</v>
      </c>
      <c r="H383" s="3">
        <v>10000</v>
      </c>
      <c r="I383" s="3">
        <v>992.64</v>
      </c>
    </row>
    <row r="384" spans="3:9" x14ac:dyDescent="0.25">
      <c r="F384" t="s">
        <v>18</v>
      </c>
      <c r="G384" t="s">
        <v>685</v>
      </c>
      <c r="H384" s="3">
        <v>92000</v>
      </c>
      <c r="I384" s="3">
        <v>967.56978260869562</v>
      </c>
    </row>
    <row r="385" spans="3:9" x14ac:dyDescent="0.25">
      <c r="G385" t="s">
        <v>1032</v>
      </c>
      <c r="H385" s="3">
        <v>75000</v>
      </c>
      <c r="I385" s="3">
        <v>98.674666666666667</v>
      </c>
    </row>
    <row r="386" spans="3:9" x14ac:dyDescent="0.25">
      <c r="G386" t="s">
        <v>945</v>
      </c>
      <c r="H386" s="3">
        <v>47051.159999999996</v>
      </c>
      <c r="I386" s="3">
        <v>1045.5813333333333</v>
      </c>
    </row>
    <row r="387" spans="3:9" x14ac:dyDescent="0.25">
      <c r="F387" t="s">
        <v>29</v>
      </c>
      <c r="G387" t="s">
        <v>804</v>
      </c>
      <c r="H387" s="3">
        <v>80000</v>
      </c>
      <c r="I387" s="3">
        <v>989.74125000000004</v>
      </c>
    </row>
    <row r="388" spans="3:9" x14ac:dyDescent="0.25">
      <c r="G388" t="s">
        <v>1396</v>
      </c>
      <c r="H388" s="3">
        <v>25000</v>
      </c>
      <c r="I388" s="3">
        <v>1003.058</v>
      </c>
    </row>
    <row r="389" spans="3:9" x14ac:dyDescent="0.25">
      <c r="F389" t="s">
        <v>16</v>
      </c>
      <c r="G389" t="s">
        <v>3428</v>
      </c>
      <c r="H389" s="3">
        <v>20000</v>
      </c>
      <c r="I389" s="3">
        <v>1007.3149999999999</v>
      </c>
    </row>
    <row r="390" spans="3:9" x14ac:dyDescent="0.25">
      <c r="G390" t="s">
        <v>458</v>
      </c>
      <c r="H390" s="3">
        <v>13000</v>
      </c>
      <c r="I390" s="3">
        <v>1003.7638461538462</v>
      </c>
    </row>
    <row r="391" spans="3:9" x14ac:dyDescent="0.25">
      <c r="G391" t="s">
        <v>2333</v>
      </c>
      <c r="H391" s="3">
        <v>10000</v>
      </c>
      <c r="I391" s="3">
        <v>1008.28</v>
      </c>
    </row>
    <row r="392" spans="3:9" x14ac:dyDescent="0.25">
      <c r="G392" t="s">
        <v>2459</v>
      </c>
      <c r="H392" s="3">
        <v>8000</v>
      </c>
      <c r="I392" s="3">
        <v>998.59</v>
      </c>
    </row>
    <row r="393" spans="3:9" x14ac:dyDescent="0.25">
      <c r="F393" t="s">
        <v>46</v>
      </c>
      <c r="G393" t="s">
        <v>2328</v>
      </c>
      <c r="H393" s="3">
        <v>43000</v>
      </c>
      <c r="I393" s="3">
        <v>102.63720930232559</v>
      </c>
    </row>
    <row r="394" spans="3:9" x14ac:dyDescent="0.25">
      <c r="F394" t="s">
        <v>24</v>
      </c>
      <c r="G394" t="s">
        <v>1081</v>
      </c>
      <c r="H394" s="3">
        <v>17000</v>
      </c>
      <c r="I394" s="3">
        <v>1007.7599999999999</v>
      </c>
    </row>
    <row r="395" spans="3:9" x14ac:dyDescent="0.25">
      <c r="G395" t="s">
        <v>4488</v>
      </c>
      <c r="H395" s="3">
        <v>15000</v>
      </c>
      <c r="I395" s="3">
        <v>1006.9033333333333</v>
      </c>
    </row>
    <row r="396" spans="3:9" x14ac:dyDescent="0.25">
      <c r="G396" t="s">
        <v>1106</v>
      </c>
      <c r="H396" s="3">
        <v>1000</v>
      </c>
      <c r="I396" s="3">
        <v>1012.75</v>
      </c>
    </row>
    <row r="397" spans="3:9" x14ac:dyDescent="0.25">
      <c r="F397" t="s">
        <v>23</v>
      </c>
      <c r="G397" t="s">
        <v>4489</v>
      </c>
      <c r="H397" s="3">
        <v>20000</v>
      </c>
      <c r="I397" s="3">
        <v>1008.05</v>
      </c>
    </row>
    <row r="398" spans="3:9" x14ac:dyDescent="0.25">
      <c r="G398" t="s">
        <v>413</v>
      </c>
      <c r="H398" s="3">
        <v>5400</v>
      </c>
      <c r="I398" s="3">
        <v>100.2</v>
      </c>
    </row>
    <row r="399" spans="3:9" x14ac:dyDescent="0.25">
      <c r="F399" t="s">
        <v>20</v>
      </c>
      <c r="G399" t="s">
        <v>4490</v>
      </c>
      <c r="H399" s="3">
        <v>25000</v>
      </c>
      <c r="I399" s="3">
        <v>1001.37</v>
      </c>
    </row>
    <row r="400" spans="3:9" x14ac:dyDescent="0.25">
      <c r="C400" t="s">
        <v>316</v>
      </c>
      <c r="D400" t="s">
        <v>3</v>
      </c>
      <c r="E400" t="s">
        <v>8</v>
      </c>
      <c r="F400" t="s">
        <v>18</v>
      </c>
      <c r="G400" t="s">
        <v>315</v>
      </c>
      <c r="H400" s="3">
        <v>476500</v>
      </c>
      <c r="I400" s="3">
        <v>95.353701993704092</v>
      </c>
    </row>
    <row r="401" spans="3:9" x14ac:dyDescent="0.25">
      <c r="G401" t="s">
        <v>467</v>
      </c>
      <c r="H401" s="3">
        <v>240000</v>
      </c>
      <c r="I401" s="3">
        <v>99.946833333333331</v>
      </c>
    </row>
    <row r="402" spans="3:9" x14ac:dyDescent="0.25">
      <c r="G402" t="s">
        <v>926</v>
      </c>
      <c r="H402" s="3">
        <v>230100</v>
      </c>
      <c r="I402" s="3">
        <v>86.150286831812252</v>
      </c>
    </row>
    <row r="403" spans="3:9" x14ac:dyDescent="0.25">
      <c r="G403" t="s">
        <v>2332</v>
      </c>
      <c r="H403" s="3">
        <v>37400</v>
      </c>
      <c r="I403" s="3">
        <v>100.80871657754011</v>
      </c>
    </row>
    <row r="404" spans="3:9" x14ac:dyDescent="0.25">
      <c r="G404" t="s">
        <v>898</v>
      </c>
      <c r="H404" s="3">
        <v>14200</v>
      </c>
      <c r="I404" s="3">
        <v>98.277323943661969</v>
      </c>
    </row>
    <row r="405" spans="3:9" x14ac:dyDescent="0.25">
      <c r="F405" t="s">
        <v>24</v>
      </c>
      <c r="G405" t="s">
        <v>1394</v>
      </c>
      <c r="H405" s="3">
        <v>15000</v>
      </c>
      <c r="I405" s="3">
        <v>996.17</v>
      </c>
    </row>
    <row r="406" spans="3:9" x14ac:dyDescent="0.25">
      <c r="C406" t="s">
        <v>152</v>
      </c>
      <c r="D406" t="s">
        <v>3</v>
      </c>
      <c r="E406" t="s">
        <v>8</v>
      </c>
      <c r="F406" t="s">
        <v>30</v>
      </c>
      <c r="G406" t="s">
        <v>151</v>
      </c>
      <c r="H406" s="3">
        <v>699000</v>
      </c>
      <c r="I406" s="3">
        <v>989.89449213161663</v>
      </c>
    </row>
    <row r="407" spans="3:9" x14ac:dyDescent="0.25">
      <c r="F407" t="s">
        <v>24</v>
      </c>
      <c r="G407" t="s">
        <v>2771</v>
      </c>
      <c r="H407" s="3">
        <v>35000</v>
      </c>
      <c r="I407" s="3">
        <v>992.34857142857129</v>
      </c>
    </row>
    <row r="408" spans="3:9" x14ac:dyDescent="0.25">
      <c r="C408" t="s">
        <v>3443</v>
      </c>
      <c r="D408" t="s">
        <v>3</v>
      </c>
      <c r="E408" t="s">
        <v>8</v>
      </c>
      <c r="F408" t="s">
        <v>17</v>
      </c>
      <c r="G408" t="s">
        <v>3444</v>
      </c>
      <c r="H408" s="3">
        <v>700000</v>
      </c>
      <c r="I408" s="3">
        <v>104.42285714285714</v>
      </c>
    </row>
    <row r="409" spans="3:9" x14ac:dyDescent="0.25">
      <c r="F409" t="s">
        <v>24</v>
      </c>
      <c r="G409" t="s">
        <v>4491</v>
      </c>
      <c r="H409" s="3">
        <v>5000</v>
      </c>
      <c r="I409" s="3">
        <v>1007.11</v>
      </c>
    </row>
    <row r="410" spans="3:9" x14ac:dyDescent="0.25">
      <c r="C410" t="s">
        <v>175</v>
      </c>
      <c r="D410" t="s">
        <v>3</v>
      </c>
      <c r="E410" t="s">
        <v>8</v>
      </c>
      <c r="F410" t="s">
        <v>24</v>
      </c>
      <c r="G410" t="s">
        <v>1557</v>
      </c>
      <c r="H410" s="3">
        <v>109000</v>
      </c>
      <c r="I410" s="3">
        <v>1008.3474311926605</v>
      </c>
    </row>
    <row r="411" spans="3:9" x14ac:dyDescent="0.25">
      <c r="G411" t="s">
        <v>2451</v>
      </c>
      <c r="H411" s="3">
        <v>62000</v>
      </c>
      <c r="I411" s="3">
        <v>1001.9590322580646</v>
      </c>
    </row>
    <row r="412" spans="3:9" x14ac:dyDescent="0.25">
      <c r="G412" t="s">
        <v>3429</v>
      </c>
      <c r="H412" s="3">
        <v>33000</v>
      </c>
      <c r="I412" s="3">
        <v>1010.2981818181817</v>
      </c>
    </row>
    <row r="413" spans="3:9" x14ac:dyDescent="0.25">
      <c r="F413" t="s">
        <v>18</v>
      </c>
      <c r="G413" t="s">
        <v>225</v>
      </c>
      <c r="H413" s="3">
        <v>145000</v>
      </c>
      <c r="I413" s="3">
        <v>994.61655172413793</v>
      </c>
    </row>
    <row r="414" spans="3:9" x14ac:dyDescent="0.25">
      <c r="G414" t="s">
        <v>1405</v>
      </c>
      <c r="H414" s="3">
        <v>8000</v>
      </c>
      <c r="I414" s="3">
        <v>1003.4662499999999</v>
      </c>
    </row>
    <row r="415" spans="3:9" x14ac:dyDescent="0.25">
      <c r="G415" t="s">
        <v>3430</v>
      </c>
      <c r="H415" s="3">
        <v>4900</v>
      </c>
      <c r="I415" s="3">
        <v>99.88</v>
      </c>
    </row>
    <row r="416" spans="3:9" x14ac:dyDescent="0.25">
      <c r="F416" t="s">
        <v>17</v>
      </c>
      <c r="G416" t="s">
        <v>486</v>
      </c>
      <c r="H416" s="3">
        <v>143000</v>
      </c>
      <c r="I416" s="3">
        <v>996.43384615384616</v>
      </c>
    </row>
    <row r="417" spans="2:9" x14ac:dyDescent="0.25">
      <c r="F417" t="s">
        <v>29</v>
      </c>
      <c r="G417" t="s">
        <v>2257</v>
      </c>
      <c r="H417" s="3">
        <v>75000</v>
      </c>
      <c r="I417" s="3">
        <v>1019.0085333333333</v>
      </c>
    </row>
    <row r="418" spans="2:9" x14ac:dyDescent="0.25">
      <c r="F418" t="s">
        <v>23</v>
      </c>
      <c r="G418" t="s">
        <v>3431</v>
      </c>
      <c r="H418" s="3">
        <v>20000</v>
      </c>
      <c r="I418" s="3">
        <v>1015.8</v>
      </c>
    </row>
    <row r="419" spans="2:9" x14ac:dyDescent="0.25">
      <c r="F419" t="s">
        <v>33</v>
      </c>
      <c r="G419" t="s">
        <v>3192</v>
      </c>
      <c r="H419" s="3">
        <v>6000</v>
      </c>
      <c r="I419" s="3">
        <v>1015</v>
      </c>
    </row>
    <row r="420" spans="2:9" x14ac:dyDescent="0.25">
      <c r="G420" t="s">
        <v>4492</v>
      </c>
      <c r="H420" s="3">
        <v>5000</v>
      </c>
      <c r="I420" s="3">
        <v>104.58</v>
      </c>
    </row>
    <row r="421" spans="2:9" x14ac:dyDescent="0.25">
      <c r="F421" t="s">
        <v>20</v>
      </c>
      <c r="G421" t="s">
        <v>2777</v>
      </c>
      <c r="H421" s="3">
        <v>5000</v>
      </c>
      <c r="I421" s="3">
        <v>999.39</v>
      </c>
    </row>
    <row r="422" spans="2:9" x14ac:dyDescent="0.25">
      <c r="F422" t="s">
        <v>30</v>
      </c>
      <c r="G422" t="s">
        <v>3432</v>
      </c>
      <c r="H422" s="3">
        <v>2000</v>
      </c>
      <c r="I422" s="3">
        <v>993.84</v>
      </c>
    </row>
    <row r="423" spans="2:9" x14ac:dyDescent="0.25">
      <c r="C423" t="s">
        <v>466</v>
      </c>
      <c r="D423" t="s">
        <v>3</v>
      </c>
      <c r="E423" t="s">
        <v>8</v>
      </c>
      <c r="F423" t="s">
        <v>45</v>
      </c>
      <c r="G423" t="s">
        <v>465</v>
      </c>
      <c r="H423" s="3">
        <v>505000</v>
      </c>
      <c r="I423" s="3">
        <v>1013.0422772277227</v>
      </c>
    </row>
    <row r="424" spans="2:9" x14ac:dyDescent="0.25">
      <c r="F424" t="s">
        <v>24</v>
      </c>
      <c r="G424" t="s">
        <v>4013</v>
      </c>
      <c r="H424" s="3">
        <v>19000</v>
      </c>
      <c r="I424" s="3">
        <v>995.59894736842114</v>
      </c>
    </row>
    <row r="425" spans="2:9" x14ac:dyDescent="0.25">
      <c r="B425" t="s">
        <v>2151</v>
      </c>
      <c r="C425" t="s">
        <v>2524</v>
      </c>
      <c r="D425" t="s">
        <v>3</v>
      </c>
      <c r="E425" t="s">
        <v>8</v>
      </c>
      <c r="F425" t="s">
        <v>18</v>
      </c>
      <c r="G425" t="s">
        <v>2525</v>
      </c>
      <c r="H425" s="3">
        <v>2547500</v>
      </c>
      <c r="I425" s="3">
        <v>99.385075564278694</v>
      </c>
    </row>
    <row r="426" spans="2:9" x14ac:dyDescent="0.25">
      <c r="C426" t="s">
        <v>1100</v>
      </c>
      <c r="D426" t="s">
        <v>3</v>
      </c>
      <c r="E426" t="s">
        <v>8</v>
      </c>
      <c r="F426" t="s">
        <v>33</v>
      </c>
      <c r="G426" t="s">
        <v>1576</v>
      </c>
      <c r="H426" s="3">
        <v>2004000</v>
      </c>
      <c r="I426" s="3">
        <v>500.39920159680639</v>
      </c>
    </row>
    <row r="427" spans="2:9" x14ac:dyDescent="0.25">
      <c r="C427" t="s">
        <v>806</v>
      </c>
      <c r="D427" t="s">
        <v>3</v>
      </c>
      <c r="E427" t="s">
        <v>8</v>
      </c>
      <c r="F427" t="s">
        <v>33</v>
      </c>
      <c r="G427" t="s">
        <v>805</v>
      </c>
      <c r="H427" s="3">
        <v>1269500</v>
      </c>
      <c r="I427" s="3">
        <v>100.06727845608508</v>
      </c>
    </row>
    <row r="428" spans="2:9" x14ac:dyDescent="0.25">
      <c r="C428" t="s">
        <v>544</v>
      </c>
      <c r="D428" t="s">
        <v>3</v>
      </c>
      <c r="E428" t="s">
        <v>8</v>
      </c>
      <c r="F428" t="s">
        <v>33</v>
      </c>
      <c r="G428" t="s">
        <v>1241</v>
      </c>
      <c r="H428" s="3">
        <v>1150000</v>
      </c>
      <c r="I428" s="3">
        <v>42.603043478260872</v>
      </c>
    </row>
    <row r="429" spans="2:9" x14ac:dyDescent="0.25">
      <c r="F429" t="s">
        <v>17</v>
      </c>
      <c r="G429" t="s">
        <v>2276</v>
      </c>
      <c r="H429" s="3">
        <v>25900</v>
      </c>
      <c r="I429" s="3">
        <v>91.63861003861004</v>
      </c>
    </row>
    <row r="430" spans="2:9" x14ac:dyDescent="0.25">
      <c r="G430" t="s">
        <v>2357</v>
      </c>
      <c r="H430" s="3">
        <v>7000</v>
      </c>
      <c r="I430" s="3">
        <v>74.819999999999993</v>
      </c>
    </row>
    <row r="431" spans="2:9" x14ac:dyDescent="0.25">
      <c r="G431" t="s">
        <v>2766</v>
      </c>
      <c r="H431" s="3">
        <v>5000</v>
      </c>
      <c r="I431" s="3">
        <v>90.45</v>
      </c>
    </row>
    <row r="432" spans="2:9" x14ac:dyDescent="0.25">
      <c r="F432" t="s">
        <v>24</v>
      </c>
      <c r="G432" t="s">
        <v>2452</v>
      </c>
      <c r="H432" s="3">
        <v>2000</v>
      </c>
      <c r="I432" s="3">
        <v>708.27</v>
      </c>
    </row>
    <row r="433" spans="3:9" x14ac:dyDescent="0.25">
      <c r="C433" t="s">
        <v>529</v>
      </c>
      <c r="D433" t="s">
        <v>3</v>
      </c>
      <c r="E433" t="s">
        <v>8</v>
      </c>
      <c r="F433" t="s">
        <v>36</v>
      </c>
      <c r="G433" t="s">
        <v>1101</v>
      </c>
      <c r="H433" s="3">
        <v>293000</v>
      </c>
      <c r="I433" s="3">
        <v>833.88679180887368</v>
      </c>
    </row>
    <row r="434" spans="3:9" x14ac:dyDescent="0.25">
      <c r="G434" t="s">
        <v>2334</v>
      </c>
      <c r="H434" s="3">
        <v>29100</v>
      </c>
      <c r="I434" s="3">
        <v>54.863711340206187</v>
      </c>
    </row>
    <row r="435" spans="3:9" x14ac:dyDescent="0.25">
      <c r="G435" t="s">
        <v>1295</v>
      </c>
      <c r="H435" s="3">
        <v>21000</v>
      </c>
      <c r="I435" s="3">
        <v>59.611904761904761</v>
      </c>
    </row>
    <row r="436" spans="3:9" x14ac:dyDescent="0.25">
      <c r="G436" t="s">
        <v>528</v>
      </c>
      <c r="H436" s="3">
        <v>18500</v>
      </c>
      <c r="I436" s="3">
        <v>82.424324324324331</v>
      </c>
    </row>
    <row r="437" spans="3:9" x14ac:dyDescent="0.25">
      <c r="F437" t="s">
        <v>23</v>
      </c>
      <c r="G437" t="s">
        <v>983</v>
      </c>
      <c r="H437" s="3">
        <v>103200</v>
      </c>
      <c r="I437" s="3">
        <v>66.366279069767444</v>
      </c>
    </row>
    <row r="438" spans="3:9" x14ac:dyDescent="0.25">
      <c r="G438" t="s">
        <v>882</v>
      </c>
      <c r="H438" s="3">
        <v>88270.6</v>
      </c>
      <c r="I438" s="3">
        <v>88.625100401606431</v>
      </c>
    </row>
    <row r="439" spans="3:9" x14ac:dyDescent="0.25">
      <c r="F439" t="s">
        <v>18</v>
      </c>
      <c r="G439" t="s">
        <v>1539</v>
      </c>
      <c r="H439" s="3">
        <v>98500</v>
      </c>
      <c r="I439" s="3">
        <v>50.673857868020306</v>
      </c>
    </row>
    <row r="440" spans="3:9" x14ac:dyDescent="0.25">
      <c r="G440" t="s">
        <v>3433</v>
      </c>
      <c r="H440" s="3">
        <v>20000</v>
      </c>
      <c r="I440" s="3">
        <v>72.72</v>
      </c>
    </row>
    <row r="441" spans="3:9" x14ac:dyDescent="0.25">
      <c r="G441" t="s">
        <v>1479</v>
      </c>
      <c r="H441" s="3">
        <v>18000</v>
      </c>
      <c r="I441" s="3">
        <v>45.236666666666672</v>
      </c>
    </row>
    <row r="442" spans="3:9" x14ac:dyDescent="0.25">
      <c r="G442" t="s">
        <v>1468</v>
      </c>
      <c r="H442" s="3">
        <v>10000</v>
      </c>
      <c r="I442" s="3">
        <v>39.704999999999998</v>
      </c>
    </row>
    <row r="443" spans="3:9" x14ac:dyDescent="0.25">
      <c r="G443" t="s">
        <v>1463</v>
      </c>
      <c r="H443" s="3">
        <v>7000</v>
      </c>
      <c r="I443" s="3">
        <v>63.645714285714284</v>
      </c>
    </row>
    <row r="444" spans="3:9" x14ac:dyDescent="0.25">
      <c r="G444" t="s">
        <v>3200</v>
      </c>
      <c r="H444" s="3">
        <v>5100</v>
      </c>
      <c r="I444" s="3">
        <v>58</v>
      </c>
    </row>
    <row r="445" spans="3:9" x14ac:dyDescent="0.25">
      <c r="G445" t="s">
        <v>3434</v>
      </c>
      <c r="H445" s="3">
        <v>5000</v>
      </c>
      <c r="I445" s="3">
        <v>35.979999999999997</v>
      </c>
    </row>
    <row r="446" spans="3:9" x14ac:dyDescent="0.25">
      <c r="G446" t="s">
        <v>4493</v>
      </c>
      <c r="H446" s="3">
        <v>3413.6</v>
      </c>
      <c r="I446" s="3">
        <v>85.34</v>
      </c>
    </row>
    <row r="447" spans="3:9" x14ac:dyDescent="0.25">
      <c r="F447" t="s">
        <v>17</v>
      </c>
      <c r="G447" t="s">
        <v>4494</v>
      </c>
      <c r="H447" s="3">
        <v>75000</v>
      </c>
      <c r="I447" s="3">
        <v>613.85666666666668</v>
      </c>
    </row>
    <row r="448" spans="3:9" x14ac:dyDescent="0.25">
      <c r="G448" t="s">
        <v>2461</v>
      </c>
      <c r="H448" s="3">
        <v>30000</v>
      </c>
      <c r="I448" s="3">
        <v>101.06</v>
      </c>
    </row>
    <row r="449" spans="3:9" x14ac:dyDescent="0.25">
      <c r="G449" t="s">
        <v>3082</v>
      </c>
      <c r="H449" s="3">
        <v>25000</v>
      </c>
      <c r="I449" s="3">
        <v>594.03</v>
      </c>
    </row>
    <row r="450" spans="3:9" x14ac:dyDescent="0.25">
      <c r="G450" t="s">
        <v>3435</v>
      </c>
      <c r="H450" s="3">
        <v>5000</v>
      </c>
      <c r="I450" s="3">
        <v>528.93000000000006</v>
      </c>
    </row>
    <row r="451" spans="3:9" x14ac:dyDescent="0.25">
      <c r="F451" t="s">
        <v>24</v>
      </c>
      <c r="G451" t="s">
        <v>2460</v>
      </c>
      <c r="H451" s="3">
        <v>56000</v>
      </c>
      <c r="I451" s="3">
        <v>997.72928571428565</v>
      </c>
    </row>
    <row r="452" spans="3:9" x14ac:dyDescent="0.25">
      <c r="G452" t="s">
        <v>4495</v>
      </c>
      <c r="H452" s="3">
        <v>40000</v>
      </c>
      <c r="I452" s="3">
        <v>870.08999999999992</v>
      </c>
    </row>
    <row r="453" spans="3:9" x14ac:dyDescent="0.25">
      <c r="G453" t="s">
        <v>1140</v>
      </c>
      <c r="H453" s="3">
        <v>5000</v>
      </c>
      <c r="I453" s="3">
        <v>491.46000000000004</v>
      </c>
    </row>
    <row r="454" spans="3:9" x14ac:dyDescent="0.25">
      <c r="G454" t="s">
        <v>4496</v>
      </c>
      <c r="H454" s="3">
        <v>4000</v>
      </c>
      <c r="I454" s="3">
        <v>525.86</v>
      </c>
    </row>
    <row r="455" spans="3:9" x14ac:dyDescent="0.25">
      <c r="F455" t="s">
        <v>45</v>
      </c>
      <c r="G455" t="s">
        <v>2462</v>
      </c>
      <c r="H455" s="3">
        <v>27700</v>
      </c>
      <c r="I455" s="3">
        <v>37.858483754512633</v>
      </c>
    </row>
    <row r="456" spans="3:9" x14ac:dyDescent="0.25">
      <c r="F456" t="s">
        <v>33</v>
      </c>
      <c r="G456" t="s">
        <v>3436</v>
      </c>
      <c r="H456" s="3">
        <v>14000</v>
      </c>
      <c r="I456" s="3">
        <v>532.57142857142856</v>
      </c>
    </row>
    <row r="457" spans="3:9" x14ac:dyDescent="0.25">
      <c r="G457" t="s">
        <v>1175</v>
      </c>
      <c r="H457" s="3">
        <v>10000</v>
      </c>
      <c r="I457" s="3">
        <v>102</v>
      </c>
    </row>
    <row r="458" spans="3:9" x14ac:dyDescent="0.25">
      <c r="G458" t="s">
        <v>3318</v>
      </c>
      <c r="H458" s="3">
        <v>3500</v>
      </c>
      <c r="I458" s="3">
        <v>90.48571428571428</v>
      </c>
    </row>
    <row r="459" spans="3:9" x14ac:dyDescent="0.25">
      <c r="F459" t="s">
        <v>16</v>
      </c>
      <c r="G459" t="s">
        <v>2325</v>
      </c>
      <c r="H459" s="3">
        <v>12000</v>
      </c>
      <c r="I459" s="3">
        <v>85.289999999999992</v>
      </c>
    </row>
    <row r="460" spans="3:9" x14ac:dyDescent="0.25">
      <c r="G460" t="s">
        <v>1528</v>
      </c>
      <c r="H460" s="3">
        <v>10000</v>
      </c>
      <c r="I460" s="3">
        <v>56</v>
      </c>
    </row>
    <row r="461" spans="3:9" x14ac:dyDescent="0.25">
      <c r="G461" t="s">
        <v>3437</v>
      </c>
      <c r="H461" s="3">
        <v>2000</v>
      </c>
      <c r="I461" s="3">
        <v>53.33</v>
      </c>
    </row>
    <row r="462" spans="3:9" x14ac:dyDescent="0.25">
      <c r="F462" t="s">
        <v>31</v>
      </c>
      <c r="G462" t="s">
        <v>1513</v>
      </c>
      <c r="H462" s="3">
        <v>12000</v>
      </c>
      <c r="I462" s="3">
        <v>584.83749999999998</v>
      </c>
    </row>
    <row r="463" spans="3:9" x14ac:dyDescent="0.25">
      <c r="F463" t="s">
        <v>20</v>
      </c>
      <c r="G463" t="s">
        <v>2778</v>
      </c>
      <c r="H463" s="3">
        <v>6000</v>
      </c>
      <c r="I463" s="3">
        <v>665.10500000000002</v>
      </c>
    </row>
    <row r="464" spans="3:9" x14ac:dyDescent="0.25">
      <c r="C464" t="s">
        <v>2688</v>
      </c>
      <c r="D464" t="s">
        <v>3</v>
      </c>
      <c r="E464" t="s">
        <v>8</v>
      </c>
      <c r="F464" t="s">
        <v>33</v>
      </c>
      <c r="G464" t="s">
        <v>2687</v>
      </c>
      <c r="H464" s="3">
        <v>1005000</v>
      </c>
      <c r="I464" s="3">
        <v>99.602189054726367</v>
      </c>
    </row>
    <row r="465" spans="3:9" x14ac:dyDescent="0.25">
      <c r="C465" t="s">
        <v>76</v>
      </c>
      <c r="D465" t="s">
        <v>3</v>
      </c>
      <c r="E465" t="s">
        <v>8</v>
      </c>
      <c r="F465" t="s">
        <v>25</v>
      </c>
      <c r="G465" t="s">
        <v>75</v>
      </c>
      <c r="H465" s="3">
        <v>885000</v>
      </c>
      <c r="I465" s="3">
        <v>990.4216271186441</v>
      </c>
    </row>
    <row r="466" spans="3:9" x14ac:dyDescent="0.25">
      <c r="C466" t="s">
        <v>243</v>
      </c>
      <c r="D466" t="s">
        <v>3</v>
      </c>
      <c r="E466" t="s">
        <v>8</v>
      </c>
      <c r="F466" t="s">
        <v>25</v>
      </c>
      <c r="G466" t="s">
        <v>242</v>
      </c>
      <c r="H466" s="3">
        <v>254000</v>
      </c>
      <c r="I466" s="3">
        <v>1022.1061811023623</v>
      </c>
    </row>
    <row r="467" spans="3:9" x14ac:dyDescent="0.25">
      <c r="G467" t="s">
        <v>297</v>
      </c>
      <c r="H467" s="3">
        <v>239120</v>
      </c>
      <c r="I467" s="3">
        <v>876.3578278688525</v>
      </c>
    </row>
    <row r="468" spans="3:9" x14ac:dyDescent="0.25">
      <c r="G468" t="s">
        <v>1263</v>
      </c>
      <c r="H468" s="3">
        <v>72750</v>
      </c>
      <c r="I468" s="3">
        <v>762.87866666666673</v>
      </c>
    </row>
    <row r="469" spans="3:9" x14ac:dyDescent="0.25">
      <c r="G469" t="s">
        <v>3438</v>
      </c>
      <c r="H469" s="3">
        <v>41000</v>
      </c>
      <c r="I469" s="3">
        <v>898.60463414634148</v>
      </c>
    </row>
    <row r="470" spans="3:9" x14ac:dyDescent="0.25">
      <c r="G470" t="s">
        <v>3188</v>
      </c>
      <c r="H470" s="3">
        <v>7000</v>
      </c>
      <c r="I470" s="3">
        <v>399.2</v>
      </c>
    </row>
    <row r="471" spans="3:9" x14ac:dyDescent="0.25">
      <c r="F471" t="s">
        <v>24</v>
      </c>
      <c r="G471" t="s">
        <v>2463</v>
      </c>
      <c r="H471" s="3">
        <v>60000</v>
      </c>
      <c r="I471" s="3">
        <v>552.69766666666669</v>
      </c>
    </row>
    <row r="472" spans="3:9" x14ac:dyDescent="0.25">
      <c r="G472" t="s">
        <v>3439</v>
      </c>
      <c r="H472" s="3">
        <v>5000</v>
      </c>
      <c r="I472" s="3">
        <v>595.9</v>
      </c>
    </row>
    <row r="473" spans="3:9" x14ac:dyDescent="0.25">
      <c r="G473" t="s">
        <v>4497</v>
      </c>
      <c r="H473" s="3">
        <v>3000</v>
      </c>
      <c r="I473" s="3">
        <v>306.01</v>
      </c>
    </row>
    <row r="474" spans="3:9" x14ac:dyDescent="0.25">
      <c r="F474" t="s">
        <v>33</v>
      </c>
      <c r="G474" t="s">
        <v>1610</v>
      </c>
      <c r="H474" s="3">
        <v>20000</v>
      </c>
      <c r="I474" s="3">
        <v>86.614999999999995</v>
      </c>
    </row>
    <row r="475" spans="3:9" x14ac:dyDescent="0.25">
      <c r="G475" t="s">
        <v>4498</v>
      </c>
      <c r="H475" s="3">
        <v>10000</v>
      </c>
      <c r="I475" s="3">
        <v>51.1</v>
      </c>
    </row>
    <row r="476" spans="3:9" x14ac:dyDescent="0.25">
      <c r="F476" t="s">
        <v>46</v>
      </c>
      <c r="G476" t="s">
        <v>2779</v>
      </c>
      <c r="H476" s="3">
        <v>11000</v>
      </c>
      <c r="I476" s="3">
        <v>88.891818181818181</v>
      </c>
    </row>
    <row r="477" spans="3:9" x14ac:dyDescent="0.25">
      <c r="C477" t="s">
        <v>579</v>
      </c>
      <c r="D477" t="s">
        <v>3</v>
      </c>
      <c r="E477" t="s">
        <v>8</v>
      </c>
      <c r="F477" t="s">
        <v>33</v>
      </c>
      <c r="G477" t="s">
        <v>578</v>
      </c>
      <c r="H477" s="3">
        <v>488900</v>
      </c>
      <c r="I477" s="3">
        <v>92.569022294947843</v>
      </c>
    </row>
    <row r="478" spans="3:9" x14ac:dyDescent="0.25">
      <c r="C478" t="s">
        <v>625</v>
      </c>
      <c r="D478" t="s">
        <v>3</v>
      </c>
      <c r="E478" t="s">
        <v>8</v>
      </c>
      <c r="F478" t="s">
        <v>33</v>
      </c>
      <c r="G478" t="s">
        <v>624</v>
      </c>
      <c r="H478" s="3">
        <v>221200</v>
      </c>
      <c r="I478" s="3">
        <v>43.136378842676308</v>
      </c>
    </row>
    <row r="479" spans="3:9" x14ac:dyDescent="0.25">
      <c r="G479" t="s">
        <v>982</v>
      </c>
      <c r="H479" s="3">
        <v>131000</v>
      </c>
      <c r="I479" s="3">
        <v>55.694992366412215</v>
      </c>
    </row>
    <row r="480" spans="3:9" x14ac:dyDescent="0.25">
      <c r="F480" t="s">
        <v>24</v>
      </c>
      <c r="G480" t="s">
        <v>1157</v>
      </c>
      <c r="H480" s="3">
        <v>85000</v>
      </c>
      <c r="I480" s="3">
        <v>578.79976470588235</v>
      </c>
    </row>
    <row r="481" spans="2:9" x14ac:dyDescent="0.25">
      <c r="B481" t="s">
        <v>1949</v>
      </c>
      <c r="C481" t="s">
        <v>2993</v>
      </c>
      <c r="D481" t="s">
        <v>3</v>
      </c>
      <c r="E481" t="s">
        <v>8</v>
      </c>
      <c r="F481" t="s">
        <v>17</v>
      </c>
      <c r="G481" t="s">
        <v>2992</v>
      </c>
      <c r="H481" s="3">
        <v>4363200</v>
      </c>
      <c r="I481" s="3">
        <v>99.998808214154749</v>
      </c>
    </row>
    <row r="482" spans="2:9" x14ac:dyDescent="0.25">
      <c r="G482" t="s">
        <v>3031</v>
      </c>
      <c r="H482" s="3">
        <v>164000</v>
      </c>
      <c r="I482" s="3">
        <v>99.129573170731703</v>
      </c>
    </row>
    <row r="483" spans="2:9" x14ac:dyDescent="0.25">
      <c r="C483" t="s">
        <v>50</v>
      </c>
      <c r="D483" t="s">
        <v>3</v>
      </c>
      <c r="E483" t="s">
        <v>8</v>
      </c>
      <c r="F483" t="s">
        <v>25</v>
      </c>
      <c r="G483" t="s">
        <v>49</v>
      </c>
      <c r="H483" s="3">
        <v>1776000</v>
      </c>
      <c r="I483" s="3">
        <v>1002.0608333333333</v>
      </c>
    </row>
    <row r="484" spans="2:9" x14ac:dyDescent="0.25">
      <c r="F484" t="s">
        <v>18</v>
      </c>
      <c r="G484" t="s">
        <v>2782</v>
      </c>
      <c r="H484" s="3">
        <v>52000</v>
      </c>
      <c r="I484" s="3">
        <v>100.27923076923076</v>
      </c>
    </row>
    <row r="485" spans="2:9" x14ac:dyDescent="0.25">
      <c r="C485" t="s">
        <v>120</v>
      </c>
      <c r="D485" t="s">
        <v>3</v>
      </c>
      <c r="E485" t="s">
        <v>8</v>
      </c>
      <c r="F485" t="s">
        <v>25</v>
      </c>
      <c r="G485" t="s">
        <v>119</v>
      </c>
      <c r="H485" s="3">
        <v>1359000</v>
      </c>
      <c r="I485" s="3">
        <v>1000.8935099337749</v>
      </c>
    </row>
    <row r="486" spans="2:9" x14ac:dyDescent="0.25">
      <c r="C486" t="s">
        <v>2997</v>
      </c>
      <c r="D486" t="s">
        <v>3</v>
      </c>
      <c r="E486" t="s">
        <v>8</v>
      </c>
      <c r="F486" t="s">
        <v>33</v>
      </c>
      <c r="G486" t="s">
        <v>2996</v>
      </c>
      <c r="H486" s="3">
        <v>1112000</v>
      </c>
      <c r="I486" s="3">
        <v>99.929361510791367</v>
      </c>
    </row>
    <row r="487" spans="2:9" x14ac:dyDescent="0.25">
      <c r="C487" t="s">
        <v>352</v>
      </c>
      <c r="D487" t="s">
        <v>3</v>
      </c>
      <c r="E487" t="s">
        <v>8</v>
      </c>
      <c r="F487" t="s">
        <v>24</v>
      </c>
      <c r="G487" t="s">
        <v>351</v>
      </c>
      <c r="H487" s="3">
        <v>887000</v>
      </c>
      <c r="I487" s="3">
        <v>1000.0597970687712</v>
      </c>
    </row>
    <row r="488" spans="2:9" x14ac:dyDescent="0.25">
      <c r="C488" t="s">
        <v>775</v>
      </c>
      <c r="D488" t="s">
        <v>3</v>
      </c>
      <c r="E488" t="s">
        <v>8</v>
      </c>
      <c r="F488" t="s">
        <v>33</v>
      </c>
      <c r="G488" t="s">
        <v>774</v>
      </c>
      <c r="H488" s="3">
        <v>482300</v>
      </c>
      <c r="I488" s="3">
        <v>99.294310595065312</v>
      </c>
    </row>
    <row r="489" spans="2:9" x14ac:dyDescent="0.25">
      <c r="C489" t="s">
        <v>2702</v>
      </c>
      <c r="D489" t="s">
        <v>3</v>
      </c>
      <c r="E489" t="s">
        <v>8</v>
      </c>
      <c r="F489" t="s">
        <v>18</v>
      </c>
      <c r="G489" t="s">
        <v>2701</v>
      </c>
      <c r="H489" s="3">
        <v>382200</v>
      </c>
      <c r="I489" s="3">
        <v>100.12387231815804</v>
      </c>
    </row>
    <row r="490" spans="2:9" x14ac:dyDescent="0.25">
      <c r="C490" t="s">
        <v>4499</v>
      </c>
      <c r="D490" t="s">
        <v>3</v>
      </c>
      <c r="E490" t="s">
        <v>8</v>
      </c>
      <c r="F490" t="s">
        <v>17</v>
      </c>
      <c r="G490" t="s">
        <v>4500</v>
      </c>
      <c r="H490" s="3">
        <v>355000</v>
      </c>
      <c r="I490" s="3">
        <v>99.655070422535218</v>
      </c>
    </row>
    <row r="491" spans="2:9" x14ac:dyDescent="0.25">
      <c r="C491" t="s">
        <v>89</v>
      </c>
      <c r="D491" t="s">
        <v>3</v>
      </c>
      <c r="E491" t="s">
        <v>8</v>
      </c>
      <c r="F491" t="s">
        <v>33</v>
      </c>
      <c r="G491" t="s">
        <v>88</v>
      </c>
      <c r="H491" s="3">
        <v>332200</v>
      </c>
      <c r="I491" s="3">
        <v>99.902558699578563</v>
      </c>
    </row>
    <row r="492" spans="2:9" x14ac:dyDescent="0.25">
      <c r="C492" t="s">
        <v>3059</v>
      </c>
      <c r="D492" t="s">
        <v>3</v>
      </c>
      <c r="E492" t="s">
        <v>8</v>
      </c>
      <c r="F492" t="s">
        <v>17</v>
      </c>
      <c r="G492" t="s">
        <v>3058</v>
      </c>
      <c r="H492" s="3">
        <v>128800</v>
      </c>
      <c r="I492" s="3">
        <v>101.11472049689441</v>
      </c>
    </row>
    <row r="493" spans="2:9" x14ac:dyDescent="0.25">
      <c r="B493" t="s">
        <v>1998</v>
      </c>
      <c r="C493" t="s">
        <v>162</v>
      </c>
      <c r="D493" t="s">
        <v>3</v>
      </c>
      <c r="E493" t="s">
        <v>8</v>
      </c>
      <c r="F493" t="s">
        <v>25</v>
      </c>
      <c r="G493" t="s">
        <v>161</v>
      </c>
      <c r="H493" s="3">
        <v>979000</v>
      </c>
      <c r="I493" s="3">
        <v>981.96966292134834</v>
      </c>
    </row>
    <row r="494" spans="2:9" x14ac:dyDescent="0.25">
      <c r="G494" t="s">
        <v>797</v>
      </c>
      <c r="H494" s="3">
        <v>188244</v>
      </c>
      <c r="I494" s="3">
        <v>1034.0192063492063</v>
      </c>
    </row>
    <row r="495" spans="2:9" x14ac:dyDescent="0.25">
      <c r="G495" t="s">
        <v>2379</v>
      </c>
      <c r="H495" s="3">
        <v>48118</v>
      </c>
      <c r="I495" s="3">
        <v>988.1583673469388</v>
      </c>
    </row>
    <row r="496" spans="2:9" x14ac:dyDescent="0.25">
      <c r="G496" t="s">
        <v>2774</v>
      </c>
      <c r="H496" s="3">
        <v>5000</v>
      </c>
      <c r="I496" s="3">
        <v>972.21</v>
      </c>
    </row>
    <row r="497" spans="3:9" x14ac:dyDescent="0.25">
      <c r="F497" t="s">
        <v>30</v>
      </c>
      <c r="G497" t="s">
        <v>2775</v>
      </c>
      <c r="H497" s="3">
        <v>117000</v>
      </c>
      <c r="I497" s="3">
        <v>971.03119658119658</v>
      </c>
    </row>
    <row r="498" spans="3:9" x14ac:dyDescent="0.25">
      <c r="G498" t="s">
        <v>294</v>
      </c>
      <c r="H498" s="3">
        <v>84000</v>
      </c>
      <c r="I498" s="3">
        <v>1023.2617857142858</v>
      </c>
    </row>
    <row r="499" spans="3:9" x14ac:dyDescent="0.25">
      <c r="G499" t="s">
        <v>2456</v>
      </c>
      <c r="H499" s="3">
        <v>18900.900000000001</v>
      </c>
      <c r="I499" s="3">
        <v>99.478421052631589</v>
      </c>
    </row>
    <row r="500" spans="3:9" x14ac:dyDescent="0.25">
      <c r="F500" t="s">
        <v>17</v>
      </c>
      <c r="G500" t="s">
        <v>2776</v>
      </c>
      <c r="H500" s="3">
        <v>90000</v>
      </c>
      <c r="I500" s="3">
        <v>99.873888888888885</v>
      </c>
    </row>
    <row r="501" spans="3:9" x14ac:dyDescent="0.25">
      <c r="F501" t="s">
        <v>31</v>
      </c>
      <c r="G501" t="s">
        <v>670</v>
      </c>
      <c r="H501" s="3">
        <v>83000</v>
      </c>
      <c r="I501" s="3">
        <v>1003.2539759036144</v>
      </c>
    </row>
    <row r="502" spans="3:9" x14ac:dyDescent="0.25">
      <c r="F502" t="s">
        <v>33</v>
      </c>
      <c r="G502" t="s">
        <v>2457</v>
      </c>
      <c r="H502" s="3">
        <v>80000</v>
      </c>
      <c r="I502" s="3">
        <v>94.927499999999995</v>
      </c>
    </row>
    <row r="503" spans="3:9" x14ac:dyDescent="0.25">
      <c r="F503" t="s">
        <v>23</v>
      </c>
      <c r="G503" t="s">
        <v>2277</v>
      </c>
      <c r="H503" s="3">
        <v>25059.5</v>
      </c>
      <c r="I503" s="3">
        <v>1002.38</v>
      </c>
    </row>
    <row r="504" spans="3:9" x14ac:dyDescent="0.25">
      <c r="F504" t="s">
        <v>18</v>
      </c>
      <c r="G504" t="s">
        <v>2290</v>
      </c>
      <c r="H504" s="3">
        <v>21600</v>
      </c>
      <c r="I504" s="3">
        <v>100.28925925925925</v>
      </c>
    </row>
    <row r="505" spans="3:9" x14ac:dyDescent="0.25">
      <c r="C505" t="s">
        <v>806</v>
      </c>
      <c r="D505" t="s">
        <v>3</v>
      </c>
      <c r="E505" t="s">
        <v>8</v>
      </c>
      <c r="F505" t="s">
        <v>33</v>
      </c>
      <c r="G505" t="s">
        <v>805</v>
      </c>
      <c r="H505" s="3">
        <v>1269500</v>
      </c>
      <c r="I505" s="3">
        <v>100.06727845608508</v>
      </c>
    </row>
    <row r="506" spans="3:9" x14ac:dyDescent="0.25">
      <c r="C506" t="s">
        <v>544</v>
      </c>
      <c r="D506" t="s">
        <v>3</v>
      </c>
      <c r="E506" t="s">
        <v>8</v>
      </c>
      <c r="F506" t="s">
        <v>33</v>
      </c>
      <c r="G506" t="s">
        <v>1241</v>
      </c>
      <c r="H506" s="3">
        <v>1150000</v>
      </c>
      <c r="I506" s="3">
        <v>42.603043478260872</v>
      </c>
    </row>
    <row r="507" spans="3:9" x14ac:dyDescent="0.25">
      <c r="F507" t="s">
        <v>17</v>
      </c>
      <c r="G507" t="s">
        <v>2276</v>
      </c>
      <c r="H507" s="3">
        <v>25900</v>
      </c>
      <c r="I507" s="3">
        <v>91.63861003861004</v>
      </c>
    </row>
    <row r="508" spans="3:9" x14ac:dyDescent="0.25">
      <c r="G508" t="s">
        <v>2357</v>
      </c>
      <c r="H508" s="3">
        <v>7000</v>
      </c>
      <c r="I508" s="3">
        <v>74.819999999999993</v>
      </c>
    </row>
    <row r="509" spans="3:9" x14ac:dyDescent="0.25">
      <c r="G509" t="s">
        <v>2766</v>
      </c>
      <c r="H509" s="3">
        <v>5000</v>
      </c>
      <c r="I509" s="3">
        <v>90.45</v>
      </c>
    </row>
    <row r="510" spans="3:9" x14ac:dyDescent="0.25">
      <c r="F510" t="s">
        <v>24</v>
      </c>
      <c r="G510" t="s">
        <v>2452</v>
      </c>
      <c r="H510" s="3">
        <v>2000</v>
      </c>
      <c r="I510" s="3">
        <v>708.27</v>
      </c>
    </row>
    <row r="511" spans="3:9" x14ac:dyDescent="0.25">
      <c r="C511" t="s">
        <v>181</v>
      </c>
      <c r="D511" t="s">
        <v>3</v>
      </c>
      <c r="E511" t="s">
        <v>8</v>
      </c>
      <c r="F511" t="s">
        <v>36</v>
      </c>
      <c r="G511" t="s">
        <v>180</v>
      </c>
      <c r="H511" s="3">
        <v>458000</v>
      </c>
      <c r="I511" s="3">
        <v>989.73331877729254</v>
      </c>
    </row>
    <row r="512" spans="3:9" x14ac:dyDescent="0.25">
      <c r="G512" t="s">
        <v>1701</v>
      </c>
      <c r="H512" s="3">
        <v>22900</v>
      </c>
      <c r="I512" s="3">
        <v>100.06908296943232</v>
      </c>
    </row>
    <row r="513" spans="3:9" x14ac:dyDescent="0.25">
      <c r="G513" t="s">
        <v>3445</v>
      </c>
      <c r="H513" s="3">
        <v>1500</v>
      </c>
      <c r="I513" s="3">
        <v>100</v>
      </c>
    </row>
    <row r="514" spans="3:9" x14ac:dyDescent="0.25">
      <c r="G514" t="s">
        <v>1412</v>
      </c>
      <c r="H514" s="3">
        <v>1300</v>
      </c>
      <c r="I514" s="3">
        <v>99.210000000000008</v>
      </c>
    </row>
    <row r="515" spans="3:9" x14ac:dyDescent="0.25">
      <c r="F515" t="s">
        <v>17</v>
      </c>
      <c r="G515" t="s">
        <v>2464</v>
      </c>
      <c r="H515" s="3">
        <v>127000</v>
      </c>
      <c r="I515" s="3">
        <v>984.43645669291334</v>
      </c>
    </row>
    <row r="516" spans="3:9" x14ac:dyDescent="0.25">
      <c r="G516" t="s">
        <v>1711</v>
      </c>
      <c r="H516" s="3">
        <v>116000</v>
      </c>
      <c r="I516" s="3">
        <v>968.45758620689662</v>
      </c>
    </row>
    <row r="517" spans="3:9" x14ac:dyDescent="0.25">
      <c r="F517" t="s">
        <v>45</v>
      </c>
      <c r="G517" t="s">
        <v>1560</v>
      </c>
      <c r="H517" s="3">
        <v>135000</v>
      </c>
      <c r="I517" s="3">
        <v>99.8</v>
      </c>
    </row>
    <row r="518" spans="3:9" x14ac:dyDescent="0.25">
      <c r="G518" t="s">
        <v>1274</v>
      </c>
      <c r="H518" s="3">
        <v>81000</v>
      </c>
      <c r="I518" s="3">
        <v>987.63345679012343</v>
      </c>
    </row>
    <row r="519" spans="3:9" x14ac:dyDescent="0.25">
      <c r="F519" t="s">
        <v>23</v>
      </c>
      <c r="G519" t="s">
        <v>647</v>
      </c>
      <c r="H519" s="3">
        <v>65000</v>
      </c>
      <c r="I519" s="3">
        <v>99.519230769230774</v>
      </c>
    </row>
    <row r="520" spans="3:9" x14ac:dyDescent="0.25">
      <c r="G520" t="s">
        <v>2781</v>
      </c>
      <c r="H520" s="3">
        <v>65000</v>
      </c>
      <c r="I520" s="3">
        <v>991.52692307692303</v>
      </c>
    </row>
    <row r="521" spans="3:9" x14ac:dyDescent="0.25">
      <c r="G521" t="s">
        <v>3141</v>
      </c>
      <c r="H521" s="3">
        <v>10000</v>
      </c>
      <c r="I521" s="3">
        <v>980.65</v>
      </c>
    </row>
    <row r="522" spans="3:9" x14ac:dyDescent="0.25">
      <c r="F522" t="s">
        <v>26</v>
      </c>
      <c r="G522" t="s">
        <v>637</v>
      </c>
      <c r="H522" s="3">
        <v>65000</v>
      </c>
      <c r="I522" s="3">
        <v>999.11615384615391</v>
      </c>
    </row>
    <row r="523" spans="3:9" x14ac:dyDescent="0.25">
      <c r="F523" t="s">
        <v>16</v>
      </c>
      <c r="G523" t="s">
        <v>1279</v>
      </c>
      <c r="H523" s="3">
        <v>26000</v>
      </c>
      <c r="I523" s="3">
        <v>97.097692307692313</v>
      </c>
    </row>
    <row r="524" spans="3:9" x14ac:dyDescent="0.25">
      <c r="F524" t="s">
        <v>46</v>
      </c>
      <c r="G524" t="s">
        <v>3446</v>
      </c>
      <c r="H524" s="3">
        <v>8270.9</v>
      </c>
      <c r="I524" s="3">
        <v>11.607671232876713</v>
      </c>
    </row>
    <row r="525" spans="3:9" x14ac:dyDescent="0.25">
      <c r="G525" t="s">
        <v>3447</v>
      </c>
      <c r="H525" s="3">
        <v>3761.9999999999995</v>
      </c>
      <c r="I525" s="3">
        <v>12.83</v>
      </c>
    </row>
    <row r="526" spans="3:9" x14ac:dyDescent="0.25">
      <c r="F526" t="s">
        <v>18</v>
      </c>
      <c r="G526" t="s">
        <v>4501</v>
      </c>
      <c r="H526" s="3">
        <v>2000</v>
      </c>
      <c r="I526" s="3">
        <v>954.55</v>
      </c>
    </row>
    <row r="527" spans="3:9" x14ac:dyDescent="0.25">
      <c r="C527" t="s">
        <v>366</v>
      </c>
      <c r="D527" t="s">
        <v>3</v>
      </c>
      <c r="E527" t="s">
        <v>8</v>
      </c>
      <c r="F527" t="s">
        <v>25</v>
      </c>
      <c r="G527" t="s">
        <v>365</v>
      </c>
      <c r="H527" s="3">
        <v>817000</v>
      </c>
      <c r="I527" s="3">
        <v>994.15463892288858</v>
      </c>
    </row>
    <row r="528" spans="3:9" x14ac:dyDescent="0.25">
      <c r="C528" t="s">
        <v>888</v>
      </c>
      <c r="D528" t="s">
        <v>3</v>
      </c>
      <c r="E528" t="s">
        <v>8</v>
      </c>
      <c r="F528" t="s">
        <v>24</v>
      </c>
      <c r="G528" t="s">
        <v>1667</v>
      </c>
      <c r="H528" s="3">
        <v>194000</v>
      </c>
      <c r="I528" s="3">
        <v>996.13134020618566</v>
      </c>
    </row>
    <row r="529" spans="3:9" x14ac:dyDescent="0.25">
      <c r="G529" t="s">
        <v>1561</v>
      </c>
      <c r="H529" s="3">
        <v>110000</v>
      </c>
      <c r="I529" s="3">
        <v>1003.3445454545454</v>
      </c>
    </row>
    <row r="530" spans="3:9" x14ac:dyDescent="0.25">
      <c r="G530" t="s">
        <v>1264</v>
      </c>
      <c r="H530" s="3">
        <v>20000</v>
      </c>
      <c r="I530" s="3">
        <v>1006.1600000000001</v>
      </c>
    </row>
    <row r="531" spans="3:9" x14ac:dyDescent="0.25">
      <c r="F531" t="s">
        <v>18</v>
      </c>
      <c r="G531" t="s">
        <v>887</v>
      </c>
      <c r="H531" s="3">
        <v>125000</v>
      </c>
      <c r="I531" s="3">
        <v>960.64631999999995</v>
      </c>
    </row>
    <row r="532" spans="3:9" x14ac:dyDescent="0.25">
      <c r="G532" t="s">
        <v>2466</v>
      </c>
      <c r="H532" s="3">
        <v>2000</v>
      </c>
      <c r="I532" s="3">
        <v>1003</v>
      </c>
    </row>
    <row r="533" spans="3:9" x14ac:dyDescent="0.25">
      <c r="F533" t="s">
        <v>17</v>
      </c>
      <c r="G533" t="s">
        <v>1189</v>
      </c>
      <c r="H533" s="3">
        <v>107000</v>
      </c>
      <c r="I533" s="3">
        <v>981.90897196261676</v>
      </c>
    </row>
    <row r="534" spans="3:9" x14ac:dyDescent="0.25">
      <c r="F534" t="s">
        <v>45</v>
      </c>
      <c r="G534" t="s">
        <v>1084</v>
      </c>
      <c r="H534" s="3">
        <v>50000</v>
      </c>
      <c r="I534" s="3">
        <v>99.19</v>
      </c>
    </row>
    <row r="535" spans="3:9" x14ac:dyDescent="0.25">
      <c r="G535" t="s">
        <v>2310</v>
      </c>
      <c r="H535" s="3">
        <v>15000</v>
      </c>
      <c r="I535" s="3">
        <v>100.3</v>
      </c>
    </row>
    <row r="536" spans="3:9" x14ac:dyDescent="0.25">
      <c r="G536" t="s">
        <v>3425</v>
      </c>
      <c r="H536" s="3">
        <v>5000</v>
      </c>
      <c r="I536" s="3">
        <v>987.37999999999988</v>
      </c>
    </row>
    <row r="537" spans="3:9" x14ac:dyDescent="0.25">
      <c r="F537" t="s">
        <v>46</v>
      </c>
      <c r="G537" t="s">
        <v>4485</v>
      </c>
      <c r="H537" s="3">
        <v>30000</v>
      </c>
      <c r="I537" s="3">
        <v>991.91</v>
      </c>
    </row>
    <row r="538" spans="3:9" x14ac:dyDescent="0.25">
      <c r="G538" t="s">
        <v>1111</v>
      </c>
      <c r="H538" s="3">
        <v>26000</v>
      </c>
      <c r="I538" s="3">
        <v>999.61769230769232</v>
      </c>
    </row>
    <row r="539" spans="3:9" x14ac:dyDescent="0.25">
      <c r="F539" t="s">
        <v>26</v>
      </c>
      <c r="G539" t="s">
        <v>1195</v>
      </c>
      <c r="H539" s="3">
        <v>30000</v>
      </c>
      <c r="I539" s="3">
        <v>4811.5199999999995</v>
      </c>
    </row>
    <row r="540" spans="3:9" x14ac:dyDescent="0.25">
      <c r="F540" t="s">
        <v>30</v>
      </c>
      <c r="G540" t="s">
        <v>2467</v>
      </c>
      <c r="H540" s="3">
        <v>20000</v>
      </c>
      <c r="I540" s="3">
        <v>1006.3700000000001</v>
      </c>
    </row>
    <row r="541" spans="3:9" x14ac:dyDescent="0.25">
      <c r="F541" t="s">
        <v>23</v>
      </c>
      <c r="G541" t="s">
        <v>3426</v>
      </c>
      <c r="H541" s="3">
        <v>11000</v>
      </c>
      <c r="I541" s="3">
        <v>990.44545454545448</v>
      </c>
    </row>
    <row r="542" spans="3:9" x14ac:dyDescent="0.25">
      <c r="C542" t="s">
        <v>152</v>
      </c>
      <c r="D542" t="s">
        <v>3</v>
      </c>
      <c r="E542" t="s">
        <v>8</v>
      </c>
      <c r="F542" t="s">
        <v>30</v>
      </c>
      <c r="G542" t="s">
        <v>151</v>
      </c>
      <c r="H542" s="3">
        <v>699000</v>
      </c>
      <c r="I542" s="3">
        <v>989.89449213161663</v>
      </c>
    </row>
    <row r="543" spans="3:9" x14ac:dyDescent="0.25">
      <c r="F543" t="s">
        <v>24</v>
      </c>
      <c r="G543" t="s">
        <v>2771</v>
      </c>
      <c r="H543" s="3">
        <v>35000</v>
      </c>
      <c r="I543" s="3">
        <v>992.34857142857129</v>
      </c>
    </row>
    <row r="544" spans="3:9" x14ac:dyDescent="0.25">
      <c r="C544" t="s">
        <v>466</v>
      </c>
      <c r="D544" t="s">
        <v>3</v>
      </c>
      <c r="E544" t="s">
        <v>8</v>
      </c>
      <c r="F544" t="s">
        <v>45</v>
      </c>
      <c r="G544" t="s">
        <v>465</v>
      </c>
      <c r="H544" s="3">
        <v>505000</v>
      </c>
      <c r="I544" s="3">
        <v>1013.0422772277227</v>
      </c>
    </row>
    <row r="545" spans="2:9" x14ac:dyDescent="0.25">
      <c r="F545" t="s">
        <v>24</v>
      </c>
      <c r="G545" t="s">
        <v>4013</v>
      </c>
      <c r="H545" s="3">
        <v>19000</v>
      </c>
      <c r="I545" s="3">
        <v>995.59894736842114</v>
      </c>
    </row>
    <row r="546" spans="2:9" x14ac:dyDescent="0.25">
      <c r="C546" t="s">
        <v>289</v>
      </c>
      <c r="D546" t="s">
        <v>3</v>
      </c>
      <c r="E546" t="s">
        <v>8</v>
      </c>
      <c r="F546" t="s">
        <v>29</v>
      </c>
      <c r="G546" t="s">
        <v>288</v>
      </c>
      <c r="H546" s="3">
        <v>428000</v>
      </c>
      <c r="I546" s="3">
        <v>996.88845794392523</v>
      </c>
    </row>
    <row r="547" spans="2:9" x14ac:dyDescent="0.25">
      <c r="F547" t="s">
        <v>17</v>
      </c>
      <c r="G547" t="s">
        <v>3448</v>
      </c>
      <c r="H547" s="3">
        <v>21000</v>
      </c>
      <c r="I547" s="3">
        <v>990.88809523809527</v>
      </c>
    </row>
    <row r="548" spans="2:9" x14ac:dyDescent="0.25">
      <c r="C548" t="s">
        <v>625</v>
      </c>
      <c r="D548" t="s">
        <v>3</v>
      </c>
      <c r="E548" t="s">
        <v>8</v>
      </c>
      <c r="F548" t="s">
        <v>33</v>
      </c>
      <c r="G548" t="s">
        <v>624</v>
      </c>
      <c r="H548" s="3">
        <v>221200</v>
      </c>
      <c r="I548" s="3">
        <v>43.136378842676308</v>
      </c>
    </row>
    <row r="549" spans="2:9" x14ac:dyDescent="0.25">
      <c r="G549" t="s">
        <v>982</v>
      </c>
      <c r="H549" s="3">
        <v>131000</v>
      </c>
      <c r="I549" s="3">
        <v>55.694992366412215</v>
      </c>
    </row>
    <row r="550" spans="2:9" x14ac:dyDescent="0.25">
      <c r="F550" t="s">
        <v>24</v>
      </c>
      <c r="G550" t="s">
        <v>1157</v>
      </c>
      <c r="H550" s="3">
        <v>85000</v>
      </c>
      <c r="I550" s="3">
        <v>578.79976470588235</v>
      </c>
    </row>
    <row r="551" spans="2:9" x14ac:dyDescent="0.25">
      <c r="B551" t="s">
        <v>1931</v>
      </c>
      <c r="C551" t="s">
        <v>2767</v>
      </c>
      <c r="D551" t="s">
        <v>3</v>
      </c>
      <c r="E551" t="s">
        <v>8</v>
      </c>
      <c r="F551" t="s">
        <v>25</v>
      </c>
      <c r="G551" t="s">
        <v>2768</v>
      </c>
      <c r="H551" s="3">
        <v>2207000</v>
      </c>
      <c r="I551" s="3">
        <v>1009.9351789759854</v>
      </c>
    </row>
    <row r="552" spans="2:9" x14ac:dyDescent="0.25">
      <c r="C552" t="s">
        <v>557</v>
      </c>
      <c r="D552" t="s">
        <v>3</v>
      </c>
      <c r="E552" t="s">
        <v>8</v>
      </c>
      <c r="F552" t="s">
        <v>33</v>
      </c>
      <c r="G552" t="s">
        <v>556</v>
      </c>
      <c r="H552" s="3">
        <v>1202300</v>
      </c>
      <c r="I552" s="3">
        <v>100.73963237128837</v>
      </c>
    </row>
    <row r="553" spans="2:9" x14ac:dyDescent="0.25">
      <c r="C553" t="s">
        <v>95</v>
      </c>
      <c r="D553" t="s">
        <v>3</v>
      </c>
      <c r="E553" t="s">
        <v>8</v>
      </c>
      <c r="F553" t="s">
        <v>36</v>
      </c>
      <c r="G553" t="s">
        <v>94</v>
      </c>
      <c r="H553" s="3">
        <v>757000</v>
      </c>
      <c r="I553" s="3">
        <v>1047.2224438573317</v>
      </c>
    </row>
    <row r="554" spans="2:9" x14ac:dyDescent="0.25">
      <c r="G554" t="s">
        <v>314</v>
      </c>
      <c r="H554" s="3">
        <v>143000</v>
      </c>
      <c r="I554" s="3">
        <v>1056.9634265734264</v>
      </c>
    </row>
    <row r="555" spans="2:9" x14ac:dyDescent="0.25">
      <c r="C555" t="s">
        <v>352</v>
      </c>
      <c r="D555" t="s">
        <v>3</v>
      </c>
      <c r="E555" t="s">
        <v>8</v>
      </c>
      <c r="F555" t="s">
        <v>24</v>
      </c>
      <c r="G555" t="s">
        <v>351</v>
      </c>
      <c r="H555" s="3">
        <v>887000</v>
      </c>
      <c r="I555" s="3">
        <v>1000.0597970687712</v>
      </c>
    </row>
    <row r="556" spans="2:9" x14ac:dyDescent="0.25">
      <c r="C556" t="s">
        <v>3443</v>
      </c>
      <c r="D556" t="s">
        <v>3</v>
      </c>
      <c r="E556" t="s">
        <v>8</v>
      </c>
      <c r="F556" t="s">
        <v>17</v>
      </c>
      <c r="G556" t="s">
        <v>3444</v>
      </c>
      <c r="H556" s="3">
        <v>700000</v>
      </c>
      <c r="I556" s="3">
        <v>104.42285714285714</v>
      </c>
    </row>
    <row r="557" spans="2:9" x14ac:dyDescent="0.25">
      <c r="F557" t="s">
        <v>24</v>
      </c>
      <c r="G557" t="s">
        <v>4491</v>
      </c>
      <c r="H557" s="3">
        <v>5000</v>
      </c>
      <c r="I557" s="3">
        <v>1007.11</v>
      </c>
    </row>
    <row r="558" spans="2:9" x14ac:dyDescent="0.25">
      <c r="C558" t="s">
        <v>129</v>
      </c>
      <c r="D558" t="s">
        <v>3</v>
      </c>
      <c r="E558" t="s">
        <v>8</v>
      </c>
      <c r="F558" t="s">
        <v>25</v>
      </c>
      <c r="G558" t="s">
        <v>128</v>
      </c>
      <c r="H558" s="3">
        <v>677000</v>
      </c>
      <c r="I558" s="3">
        <v>995.48556868537662</v>
      </c>
    </row>
    <row r="559" spans="2:9" x14ac:dyDescent="0.25">
      <c r="C559" t="s">
        <v>2215</v>
      </c>
      <c r="D559" t="s">
        <v>3</v>
      </c>
      <c r="E559" t="s">
        <v>8</v>
      </c>
      <c r="F559" t="s">
        <v>25</v>
      </c>
      <c r="G559" t="s">
        <v>2214</v>
      </c>
      <c r="H559" s="3">
        <v>622000</v>
      </c>
      <c r="I559" s="3">
        <v>976.2829742765274</v>
      </c>
    </row>
    <row r="560" spans="2:9" x14ac:dyDescent="0.25">
      <c r="C560" t="s">
        <v>2220</v>
      </c>
      <c r="D560" t="s">
        <v>3</v>
      </c>
      <c r="E560" t="s">
        <v>8</v>
      </c>
      <c r="F560" t="s">
        <v>25</v>
      </c>
      <c r="G560" t="s">
        <v>2219</v>
      </c>
      <c r="H560" s="3">
        <v>500000</v>
      </c>
      <c r="I560" s="3">
        <v>761.02230000000009</v>
      </c>
    </row>
    <row r="561" spans="2:9" x14ac:dyDescent="0.25">
      <c r="C561" t="s">
        <v>172</v>
      </c>
      <c r="D561" t="s">
        <v>3</v>
      </c>
      <c r="E561" t="s">
        <v>8</v>
      </c>
      <c r="F561" t="s">
        <v>36</v>
      </c>
      <c r="G561" t="s">
        <v>171</v>
      </c>
      <c r="H561" s="3">
        <v>360000</v>
      </c>
      <c r="I561" s="3">
        <v>1054.8532222222223</v>
      </c>
    </row>
    <row r="562" spans="2:9" x14ac:dyDescent="0.25">
      <c r="G562" t="s">
        <v>2308</v>
      </c>
      <c r="H562" s="3">
        <v>15500</v>
      </c>
      <c r="I562" s="3">
        <v>103.21</v>
      </c>
    </row>
    <row r="563" spans="2:9" x14ac:dyDescent="0.25">
      <c r="G563" t="s">
        <v>4502</v>
      </c>
      <c r="H563" s="3">
        <v>10000</v>
      </c>
      <c r="I563" s="3">
        <v>104.94</v>
      </c>
    </row>
    <row r="564" spans="2:9" x14ac:dyDescent="0.25">
      <c r="F564" t="s">
        <v>17</v>
      </c>
      <c r="G564" t="s">
        <v>2780</v>
      </c>
      <c r="H564" s="3">
        <v>25000</v>
      </c>
      <c r="I564" s="3">
        <v>994.01600000000008</v>
      </c>
    </row>
    <row r="565" spans="2:9" x14ac:dyDescent="0.25">
      <c r="G565" t="s">
        <v>1017</v>
      </c>
      <c r="H565" s="3">
        <v>10000</v>
      </c>
      <c r="I565" s="3">
        <v>1014.05</v>
      </c>
    </row>
    <row r="566" spans="2:9" x14ac:dyDescent="0.25">
      <c r="F566" t="s">
        <v>45</v>
      </c>
      <c r="G566" t="s">
        <v>3442</v>
      </c>
      <c r="H566" s="3">
        <v>30000</v>
      </c>
      <c r="I566" s="3">
        <v>1026.8866666666665</v>
      </c>
    </row>
    <row r="567" spans="2:9" x14ac:dyDescent="0.25">
      <c r="F567" t="s">
        <v>46</v>
      </c>
      <c r="G567" t="s">
        <v>2468</v>
      </c>
      <c r="H567" s="3">
        <v>7074.1</v>
      </c>
      <c r="I567" s="3">
        <v>68.900000000000006</v>
      </c>
    </row>
    <row r="568" spans="2:9" x14ac:dyDescent="0.25">
      <c r="C568" t="s">
        <v>4499</v>
      </c>
      <c r="D568" t="s">
        <v>3</v>
      </c>
      <c r="E568" t="s">
        <v>8</v>
      </c>
      <c r="F568" t="s">
        <v>17</v>
      </c>
      <c r="G568" t="s">
        <v>4500</v>
      </c>
      <c r="H568" s="3">
        <v>355000</v>
      </c>
      <c r="I568" s="3">
        <v>99.655070422535218</v>
      </c>
    </row>
    <row r="569" spans="2:9" x14ac:dyDescent="0.25">
      <c r="B569" t="s">
        <v>2152</v>
      </c>
      <c r="C569" t="s">
        <v>2524</v>
      </c>
      <c r="D569" t="s">
        <v>3</v>
      </c>
      <c r="E569" t="s">
        <v>8</v>
      </c>
      <c r="F569" t="s">
        <v>18</v>
      </c>
      <c r="G569" t="s">
        <v>2525</v>
      </c>
      <c r="H569" s="3">
        <v>2547500</v>
      </c>
      <c r="I569" s="3">
        <v>99.385075564278694</v>
      </c>
    </row>
    <row r="570" spans="2:9" x14ac:dyDescent="0.25">
      <c r="C570" t="s">
        <v>806</v>
      </c>
      <c r="D570" t="s">
        <v>3</v>
      </c>
      <c r="E570" t="s">
        <v>8</v>
      </c>
      <c r="F570" t="s">
        <v>33</v>
      </c>
      <c r="G570" t="s">
        <v>805</v>
      </c>
      <c r="H570" s="3">
        <v>1269500</v>
      </c>
      <c r="I570" s="3">
        <v>100.06727845608508</v>
      </c>
    </row>
    <row r="571" spans="2:9" x14ac:dyDescent="0.25">
      <c r="C571" t="s">
        <v>76</v>
      </c>
      <c r="D571" t="s">
        <v>3</v>
      </c>
      <c r="E571" t="s">
        <v>8</v>
      </c>
      <c r="F571" t="s">
        <v>25</v>
      </c>
      <c r="G571" t="s">
        <v>75</v>
      </c>
      <c r="H571" s="3">
        <v>885000</v>
      </c>
      <c r="I571" s="3">
        <v>990.4216271186441</v>
      </c>
    </row>
    <row r="572" spans="2:9" x14ac:dyDescent="0.25">
      <c r="C572" t="s">
        <v>340</v>
      </c>
      <c r="D572" t="s">
        <v>3</v>
      </c>
      <c r="E572" t="s">
        <v>8</v>
      </c>
      <c r="F572" t="s">
        <v>33</v>
      </c>
      <c r="G572" t="s">
        <v>339</v>
      </c>
      <c r="H572" s="3">
        <v>726447.2</v>
      </c>
      <c r="I572" s="3">
        <v>100.18480579868709</v>
      </c>
    </row>
    <row r="573" spans="2:9" x14ac:dyDescent="0.25">
      <c r="C573" t="s">
        <v>243</v>
      </c>
      <c r="D573" t="s">
        <v>3</v>
      </c>
      <c r="E573" t="s">
        <v>8</v>
      </c>
      <c r="F573" t="s">
        <v>25</v>
      </c>
      <c r="G573" t="s">
        <v>242</v>
      </c>
      <c r="H573" s="3">
        <v>254000</v>
      </c>
      <c r="I573" s="3">
        <v>1022.1061811023623</v>
      </c>
    </row>
    <row r="574" spans="2:9" x14ac:dyDescent="0.25">
      <c r="G574" t="s">
        <v>297</v>
      </c>
      <c r="H574" s="3">
        <v>239120</v>
      </c>
      <c r="I574" s="3">
        <v>876.3578278688525</v>
      </c>
    </row>
    <row r="575" spans="2:9" x14ac:dyDescent="0.25">
      <c r="G575" t="s">
        <v>1263</v>
      </c>
      <c r="H575" s="3">
        <v>72750</v>
      </c>
      <c r="I575" s="3">
        <v>762.87866666666673</v>
      </c>
    </row>
    <row r="576" spans="2:9" x14ac:dyDescent="0.25">
      <c r="G576" t="s">
        <v>3438</v>
      </c>
      <c r="H576" s="3">
        <v>41000</v>
      </c>
      <c r="I576" s="3">
        <v>898.60463414634148</v>
      </c>
    </row>
    <row r="577" spans="2:9" x14ac:dyDescent="0.25">
      <c r="G577" t="s">
        <v>3188</v>
      </c>
      <c r="H577" s="3">
        <v>7000</v>
      </c>
      <c r="I577" s="3">
        <v>399.2</v>
      </c>
    </row>
    <row r="578" spans="2:9" x14ac:dyDescent="0.25">
      <c r="F578" t="s">
        <v>24</v>
      </c>
      <c r="G578" t="s">
        <v>2463</v>
      </c>
      <c r="H578" s="3">
        <v>60000</v>
      </c>
      <c r="I578" s="3">
        <v>552.69766666666669</v>
      </c>
    </row>
    <row r="579" spans="2:9" x14ac:dyDescent="0.25">
      <c r="G579" t="s">
        <v>3439</v>
      </c>
      <c r="H579" s="3">
        <v>5000</v>
      </c>
      <c r="I579" s="3">
        <v>595.9</v>
      </c>
    </row>
    <row r="580" spans="2:9" x14ac:dyDescent="0.25">
      <c r="G580" t="s">
        <v>4497</v>
      </c>
      <c r="H580" s="3">
        <v>3000</v>
      </c>
      <c r="I580" s="3">
        <v>306.01</v>
      </c>
    </row>
    <row r="581" spans="2:9" x14ac:dyDescent="0.25">
      <c r="F581" t="s">
        <v>33</v>
      </c>
      <c r="G581" t="s">
        <v>1610</v>
      </c>
      <c r="H581" s="3">
        <v>20000</v>
      </c>
      <c r="I581" s="3">
        <v>86.614999999999995</v>
      </c>
    </row>
    <row r="582" spans="2:9" x14ac:dyDescent="0.25">
      <c r="G582" t="s">
        <v>4498</v>
      </c>
      <c r="H582" s="3">
        <v>10000</v>
      </c>
      <c r="I582" s="3">
        <v>51.1</v>
      </c>
    </row>
    <row r="583" spans="2:9" x14ac:dyDescent="0.25">
      <c r="F583" t="s">
        <v>46</v>
      </c>
      <c r="G583" t="s">
        <v>2779</v>
      </c>
      <c r="H583" s="3">
        <v>11000</v>
      </c>
      <c r="I583" s="3">
        <v>88.891818181818181</v>
      </c>
    </row>
    <row r="584" spans="2:9" x14ac:dyDescent="0.25">
      <c r="C584" t="s">
        <v>579</v>
      </c>
      <c r="D584" t="s">
        <v>3</v>
      </c>
      <c r="E584" t="s">
        <v>8</v>
      </c>
      <c r="F584" t="s">
        <v>33</v>
      </c>
      <c r="G584" t="s">
        <v>578</v>
      </c>
      <c r="H584" s="3">
        <v>488900</v>
      </c>
      <c r="I584" s="3">
        <v>92.569022294947843</v>
      </c>
    </row>
    <row r="585" spans="2:9" x14ac:dyDescent="0.25">
      <c r="C585" t="s">
        <v>625</v>
      </c>
      <c r="D585" t="s">
        <v>3</v>
      </c>
      <c r="E585" t="s">
        <v>8</v>
      </c>
      <c r="F585" t="s">
        <v>33</v>
      </c>
      <c r="G585" t="s">
        <v>624</v>
      </c>
      <c r="H585" s="3">
        <v>221200</v>
      </c>
      <c r="I585" s="3">
        <v>43.136378842676308</v>
      </c>
    </row>
    <row r="586" spans="2:9" x14ac:dyDescent="0.25">
      <c r="G586" t="s">
        <v>982</v>
      </c>
      <c r="H586" s="3">
        <v>131000</v>
      </c>
      <c r="I586" s="3">
        <v>55.694992366412215</v>
      </c>
    </row>
    <row r="587" spans="2:9" x14ac:dyDescent="0.25">
      <c r="F587" t="s">
        <v>24</v>
      </c>
      <c r="G587" t="s">
        <v>1157</v>
      </c>
      <c r="H587" s="3">
        <v>85000</v>
      </c>
      <c r="I587" s="3">
        <v>578.79976470588235</v>
      </c>
    </row>
    <row r="588" spans="2:9" x14ac:dyDescent="0.25">
      <c r="C588" t="s">
        <v>2270</v>
      </c>
      <c r="D588" t="s">
        <v>3</v>
      </c>
      <c r="E588" t="s">
        <v>8</v>
      </c>
      <c r="F588" t="s">
        <v>30</v>
      </c>
      <c r="G588" t="s">
        <v>2269</v>
      </c>
      <c r="H588" s="3">
        <v>423400</v>
      </c>
      <c r="I588" s="3">
        <v>99.598575814832316</v>
      </c>
    </row>
    <row r="589" spans="2:9" x14ac:dyDescent="0.25">
      <c r="C589" t="s">
        <v>114</v>
      </c>
      <c r="D589" t="s">
        <v>3</v>
      </c>
      <c r="E589" t="s">
        <v>8</v>
      </c>
      <c r="F589" t="s">
        <v>33</v>
      </c>
      <c r="G589" t="s">
        <v>113</v>
      </c>
      <c r="H589" s="3">
        <v>348900</v>
      </c>
      <c r="I589" s="3">
        <v>89.591484666093436</v>
      </c>
    </row>
    <row r="590" spans="2:9" x14ac:dyDescent="0.25">
      <c r="C590" t="s">
        <v>2807</v>
      </c>
      <c r="D590" t="s">
        <v>3</v>
      </c>
      <c r="E590" t="s">
        <v>8</v>
      </c>
      <c r="F590" t="s">
        <v>23</v>
      </c>
      <c r="G590" t="s">
        <v>2808</v>
      </c>
      <c r="H590" s="3">
        <v>336000</v>
      </c>
      <c r="I590" s="3">
        <v>844.24821428571431</v>
      </c>
    </row>
    <row r="591" spans="2:9" x14ac:dyDescent="0.25">
      <c r="F591" t="s">
        <v>33</v>
      </c>
      <c r="G591" t="s">
        <v>3327</v>
      </c>
      <c r="H591" s="3">
        <v>1500</v>
      </c>
      <c r="I591" s="3">
        <v>86.5</v>
      </c>
    </row>
    <row r="592" spans="2:9" x14ac:dyDescent="0.25">
      <c r="B592" t="s">
        <v>1915</v>
      </c>
      <c r="C592" t="s">
        <v>50</v>
      </c>
      <c r="D592" t="s">
        <v>3</v>
      </c>
      <c r="E592" t="s">
        <v>8</v>
      </c>
      <c r="F592" t="s">
        <v>25</v>
      </c>
      <c r="G592" t="s">
        <v>49</v>
      </c>
      <c r="H592" s="3">
        <v>1776000</v>
      </c>
      <c r="I592" s="3">
        <v>1002.0608333333333</v>
      </c>
    </row>
    <row r="593" spans="2:9" x14ac:dyDescent="0.25">
      <c r="F593" t="s">
        <v>18</v>
      </c>
      <c r="G593" t="s">
        <v>2782</v>
      </c>
      <c r="H593" s="3">
        <v>52000</v>
      </c>
      <c r="I593" s="3">
        <v>100.27923076923076</v>
      </c>
    </row>
    <row r="594" spans="2:9" x14ac:dyDescent="0.25">
      <c r="C594" t="s">
        <v>142</v>
      </c>
      <c r="D594" t="s">
        <v>3</v>
      </c>
      <c r="E594" t="s">
        <v>8</v>
      </c>
      <c r="F594" t="s">
        <v>33</v>
      </c>
      <c r="G594" t="s">
        <v>2224</v>
      </c>
      <c r="H594" s="3">
        <v>1384200</v>
      </c>
      <c r="I594" s="3">
        <v>99.013964744979049</v>
      </c>
    </row>
    <row r="595" spans="2:9" x14ac:dyDescent="0.25">
      <c r="G595" t="s">
        <v>141</v>
      </c>
      <c r="H595" s="3">
        <v>249100</v>
      </c>
      <c r="I595" s="3">
        <v>100.92004014452027</v>
      </c>
    </row>
    <row r="596" spans="2:9" x14ac:dyDescent="0.25">
      <c r="C596" t="s">
        <v>120</v>
      </c>
      <c r="D596" t="s">
        <v>3</v>
      </c>
      <c r="E596" t="s">
        <v>8</v>
      </c>
      <c r="F596" t="s">
        <v>25</v>
      </c>
      <c r="G596" t="s">
        <v>119</v>
      </c>
      <c r="H596" s="3">
        <v>1359000</v>
      </c>
      <c r="I596" s="3">
        <v>1000.8935099337749</v>
      </c>
    </row>
    <row r="597" spans="2:9" x14ac:dyDescent="0.25">
      <c r="C597" t="s">
        <v>352</v>
      </c>
      <c r="D597" t="s">
        <v>3</v>
      </c>
      <c r="E597" t="s">
        <v>8</v>
      </c>
      <c r="F597" t="s">
        <v>24</v>
      </c>
      <c r="G597" t="s">
        <v>351</v>
      </c>
      <c r="H597" s="3">
        <v>887000</v>
      </c>
      <c r="I597" s="3">
        <v>1000.0597970687712</v>
      </c>
    </row>
    <row r="598" spans="2:9" x14ac:dyDescent="0.25">
      <c r="C598" t="s">
        <v>2702</v>
      </c>
      <c r="D598" t="s">
        <v>3</v>
      </c>
      <c r="E598" t="s">
        <v>8</v>
      </c>
      <c r="F598" t="s">
        <v>18</v>
      </c>
      <c r="G598" t="s">
        <v>2701</v>
      </c>
      <c r="H598" s="3">
        <v>382200</v>
      </c>
      <c r="I598" s="3">
        <v>100.12387231815804</v>
      </c>
    </row>
    <row r="599" spans="2:9" x14ac:dyDescent="0.25">
      <c r="C599" t="s">
        <v>89</v>
      </c>
      <c r="D599" t="s">
        <v>3</v>
      </c>
      <c r="E599" t="s">
        <v>8</v>
      </c>
      <c r="F599" t="s">
        <v>33</v>
      </c>
      <c r="G599" t="s">
        <v>88</v>
      </c>
      <c r="H599" s="3">
        <v>332200</v>
      </c>
      <c r="I599" s="3">
        <v>99.902558699578563</v>
      </c>
    </row>
    <row r="600" spans="2:9" x14ac:dyDescent="0.25">
      <c r="C600" t="s">
        <v>4503</v>
      </c>
      <c r="D600" t="s">
        <v>3</v>
      </c>
      <c r="E600" t="s">
        <v>8</v>
      </c>
      <c r="F600" t="s">
        <v>28</v>
      </c>
      <c r="G600" t="s">
        <v>4504</v>
      </c>
      <c r="H600" s="3">
        <v>205000</v>
      </c>
      <c r="I600" s="3">
        <v>990.18292682926824</v>
      </c>
    </row>
    <row r="601" spans="2:9" x14ac:dyDescent="0.25">
      <c r="C601" t="s">
        <v>4402</v>
      </c>
      <c r="D601" t="s">
        <v>3</v>
      </c>
      <c r="E601" t="s">
        <v>8</v>
      </c>
      <c r="F601" t="s">
        <v>45</v>
      </c>
      <c r="G601" t="s">
        <v>4401</v>
      </c>
      <c r="H601" s="3">
        <v>167300</v>
      </c>
      <c r="I601" s="3">
        <v>100.16901972504482</v>
      </c>
    </row>
    <row r="602" spans="2:9" x14ac:dyDescent="0.25">
      <c r="C602" t="s">
        <v>305</v>
      </c>
      <c r="D602" t="s">
        <v>3</v>
      </c>
      <c r="E602" t="s">
        <v>8</v>
      </c>
      <c r="F602" t="s">
        <v>25</v>
      </c>
      <c r="G602" t="s">
        <v>304</v>
      </c>
      <c r="H602" s="3">
        <v>164900</v>
      </c>
      <c r="I602" s="3">
        <v>910.74824742268038</v>
      </c>
    </row>
    <row r="603" spans="2:9" x14ac:dyDescent="0.25">
      <c r="C603" t="s">
        <v>516</v>
      </c>
      <c r="D603" t="s">
        <v>3</v>
      </c>
      <c r="E603" t="s">
        <v>8</v>
      </c>
      <c r="F603" t="s">
        <v>24</v>
      </c>
      <c r="G603" t="s">
        <v>515</v>
      </c>
      <c r="H603" s="3">
        <v>140000</v>
      </c>
      <c r="I603" s="3">
        <v>996.86714285714277</v>
      </c>
    </row>
    <row r="604" spans="2:9" x14ac:dyDescent="0.25">
      <c r="B604" t="s">
        <v>2018</v>
      </c>
      <c r="C604" t="s">
        <v>162</v>
      </c>
      <c r="D604" t="s">
        <v>3</v>
      </c>
      <c r="E604" t="s">
        <v>8</v>
      </c>
      <c r="F604" t="s">
        <v>25</v>
      </c>
      <c r="G604" t="s">
        <v>161</v>
      </c>
      <c r="H604" s="3">
        <v>979000</v>
      </c>
      <c r="I604" s="3">
        <v>981.96966292134834</v>
      </c>
    </row>
    <row r="605" spans="2:9" x14ac:dyDescent="0.25">
      <c r="G605" t="s">
        <v>797</v>
      </c>
      <c r="H605" s="3">
        <v>188244</v>
      </c>
      <c r="I605" s="3">
        <v>1034.0192063492063</v>
      </c>
    </row>
    <row r="606" spans="2:9" x14ac:dyDescent="0.25">
      <c r="G606" t="s">
        <v>2379</v>
      </c>
      <c r="H606" s="3">
        <v>48118</v>
      </c>
      <c r="I606" s="3">
        <v>988.1583673469388</v>
      </c>
    </row>
    <row r="607" spans="2:9" x14ac:dyDescent="0.25">
      <c r="G607" t="s">
        <v>2774</v>
      </c>
      <c r="H607" s="3">
        <v>5000</v>
      </c>
      <c r="I607" s="3">
        <v>972.21</v>
      </c>
    </row>
    <row r="608" spans="2:9" x14ac:dyDescent="0.25">
      <c r="F608" t="s">
        <v>30</v>
      </c>
      <c r="G608" t="s">
        <v>2775</v>
      </c>
      <c r="H608" s="3">
        <v>117000</v>
      </c>
      <c r="I608" s="3">
        <v>971.03119658119658</v>
      </c>
    </row>
    <row r="609" spans="3:9" x14ac:dyDescent="0.25">
      <c r="G609" t="s">
        <v>294</v>
      </c>
      <c r="H609" s="3">
        <v>84000</v>
      </c>
      <c r="I609" s="3">
        <v>1023.2617857142858</v>
      </c>
    </row>
    <row r="610" spans="3:9" x14ac:dyDescent="0.25">
      <c r="G610" t="s">
        <v>2456</v>
      </c>
      <c r="H610" s="3">
        <v>18900.900000000001</v>
      </c>
      <c r="I610" s="3">
        <v>99.478421052631589</v>
      </c>
    </row>
    <row r="611" spans="3:9" x14ac:dyDescent="0.25">
      <c r="F611" t="s">
        <v>17</v>
      </c>
      <c r="G611" t="s">
        <v>2776</v>
      </c>
      <c r="H611" s="3">
        <v>90000</v>
      </c>
      <c r="I611" s="3">
        <v>99.873888888888885</v>
      </c>
    </row>
    <row r="612" spans="3:9" x14ac:dyDescent="0.25">
      <c r="F612" t="s">
        <v>31</v>
      </c>
      <c r="G612" t="s">
        <v>670</v>
      </c>
      <c r="H612" s="3">
        <v>83000</v>
      </c>
      <c r="I612" s="3">
        <v>1003.2539759036144</v>
      </c>
    </row>
    <row r="613" spans="3:9" x14ac:dyDescent="0.25">
      <c r="F613" t="s">
        <v>33</v>
      </c>
      <c r="G613" t="s">
        <v>2457</v>
      </c>
      <c r="H613" s="3">
        <v>80000</v>
      </c>
      <c r="I613" s="3">
        <v>94.927499999999995</v>
      </c>
    </row>
    <row r="614" spans="3:9" x14ac:dyDescent="0.25">
      <c r="F614" t="s">
        <v>23</v>
      </c>
      <c r="G614" t="s">
        <v>2277</v>
      </c>
      <c r="H614" s="3">
        <v>25059.5</v>
      </c>
      <c r="I614" s="3">
        <v>1002.38</v>
      </c>
    </row>
    <row r="615" spans="3:9" x14ac:dyDescent="0.25">
      <c r="F615" t="s">
        <v>18</v>
      </c>
      <c r="G615" t="s">
        <v>2290</v>
      </c>
      <c r="H615" s="3">
        <v>21600</v>
      </c>
      <c r="I615" s="3">
        <v>100.28925925925925</v>
      </c>
    </row>
    <row r="616" spans="3:9" x14ac:dyDescent="0.25">
      <c r="C616" t="s">
        <v>62</v>
      </c>
      <c r="D616" t="s">
        <v>3</v>
      </c>
      <c r="E616" t="s">
        <v>8</v>
      </c>
      <c r="F616" t="s">
        <v>27</v>
      </c>
      <c r="G616" t="s">
        <v>61</v>
      </c>
      <c r="H616" s="3">
        <v>1034000</v>
      </c>
      <c r="I616" s="3">
        <v>1018.0212282398452</v>
      </c>
    </row>
    <row r="617" spans="3:9" x14ac:dyDescent="0.25">
      <c r="C617" t="s">
        <v>291</v>
      </c>
      <c r="D617" t="s">
        <v>3</v>
      </c>
      <c r="E617" t="s">
        <v>8</v>
      </c>
      <c r="F617" t="s">
        <v>36</v>
      </c>
      <c r="G617" t="s">
        <v>1085</v>
      </c>
      <c r="H617" s="3">
        <v>374000</v>
      </c>
      <c r="I617" s="3">
        <v>984.05574866310155</v>
      </c>
    </row>
    <row r="618" spans="3:9" x14ac:dyDescent="0.25">
      <c r="G618" t="s">
        <v>443</v>
      </c>
      <c r="H618" s="3">
        <v>200000</v>
      </c>
      <c r="I618" s="3">
        <v>998.17554999999993</v>
      </c>
    </row>
    <row r="619" spans="3:9" x14ac:dyDescent="0.25">
      <c r="G619" t="s">
        <v>3449</v>
      </c>
      <c r="H619" s="3">
        <v>10000</v>
      </c>
      <c r="I619" s="3">
        <v>103.8</v>
      </c>
    </row>
    <row r="620" spans="3:9" x14ac:dyDescent="0.25">
      <c r="F620" t="s">
        <v>45</v>
      </c>
      <c r="G620" t="s">
        <v>290</v>
      </c>
      <c r="H620" s="3">
        <v>168000</v>
      </c>
      <c r="I620" s="3">
        <v>1004.5507142857142</v>
      </c>
    </row>
    <row r="621" spans="3:9" x14ac:dyDescent="0.25">
      <c r="F621" t="s">
        <v>18</v>
      </c>
      <c r="G621" t="s">
        <v>1105</v>
      </c>
      <c r="H621" s="3">
        <v>11131.7</v>
      </c>
      <c r="I621" s="3">
        <v>101.19727272727273</v>
      </c>
    </row>
    <row r="622" spans="3:9" x14ac:dyDescent="0.25">
      <c r="G622" t="s">
        <v>4505</v>
      </c>
      <c r="H622" s="3">
        <v>5230</v>
      </c>
      <c r="I622" s="3">
        <v>104.6</v>
      </c>
    </row>
    <row r="623" spans="3:9" x14ac:dyDescent="0.25">
      <c r="C623" t="s">
        <v>129</v>
      </c>
      <c r="D623" t="s">
        <v>3</v>
      </c>
      <c r="E623" t="s">
        <v>8</v>
      </c>
      <c r="F623" t="s">
        <v>25</v>
      </c>
      <c r="G623" t="s">
        <v>128</v>
      </c>
      <c r="H623" s="3">
        <v>677000</v>
      </c>
      <c r="I623" s="3">
        <v>995.48556868537662</v>
      </c>
    </row>
    <row r="624" spans="3:9" x14ac:dyDescent="0.25">
      <c r="C624" t="s">
        <v>2215</v>
      </c>
      <c r="D624" t="s">
        <v>3</v>
      </c>
      <c r="E624" t="s">
        <v>8</v>
      </c>
      <c r="F624" t="s">
        <v>25</v>
      </c>
      <c r="G624" t="s">
        <v>2214</v>
      </c>
      <c r="H624" s="3">
        <v>622000</v>
      </c>
      <c r="I624" s="3">
        <v>976.2829742765274</v>
      </c>
    </row>
    <row r="625" spans="2:9" x14ac:dyDescent="0.25">
      <c r="C625" t="s">
        <v>2488</v>
      </c>
      <c r="D625" t="s">
        <v>3</v>
      </c>
      <c r="E625" t="s">
        <v>8</v>
      </c>
      <c r="F625" t="s">
        <v>18</v>
      </c>
      <c r="G625" t="s">
        <v>2489</v>
      </c>
      <c r="H625" s="3">
        <v>467400</v>
      </c>
      <c r="I625" s="3">
        <v>100.15670945656825</v>
      </c>
    </row>
    <row r="626" spans="2:9" x14ac:dyDescent="0.25">
      <c r="C626" t="s">
        <v>399</v>
      </c>
      <c r="D626" t="s">
        <v>3</v>
      </c>
      <c r="E626" t="s">
        <v>8</v>
      </c>
      <c r="F626" t="s">
        <v>24</v>
      </c>
      <c r="G626" t="s">
        <v>398</v>
      </c>
      <c r="H626" s="3">
        <v>461000</v>
      </c>
      <c r="I626" s="3">
        <v>999.93251626898052</v>
      </c>
    </row>
    <row r="627" spans="2:9" x14ac:dyDescent="0.25">
      <c r="C627" t="s">
        <v>581</v>
      </c>
      <c r="D627" t="s">
        <v>3</v>
      </c>
      <c r="E627" t="s">
        <v>8</v>
      </c>
      <c r="F627" t="s">
        <v>25</v>
      </c>
      <c r="G627" t="s">
        <v>580</v>
      </c>
      <c r="H627" s="3">
        <v>393820</v>
      </c>
      <c r="I627" s="3">
        <v>983.25416256157632</v>
      </c>
    </row>
    <row r="628" spans="2:9" x14ac:dyDescent="0.25">
      <c r="F628" t="s">
        <v>33</v>
      </c>
      <c r="G628" t="s">
        <v>2469</v>
      </c>
      <c r="H628" s="3">
        <v>1800</v>
      </c>
      <c r="I628" s="3">
        <v>98.1</v>
      </c>
    </row>
    <row r="629" spans="2:9" x14ac:dyDescent="0.25">
      <c r="C629" t="s">
        <v>384</v>
      </c>
      <c r="D629" t="s">
        <v>3</v>
      </c>
      <c r="E629" t="s">
        <v>8</v>
      </c>
      <c r="F629" t="s">
        <v>25</v>
      </c>
      <c r="G629" t="s">
        <v>383</v>
      </c>
      <c r="H629" s="3">
        <v>303000</v>
      </c>
      <c r="I629" s="3">
        <v>997.1478217821782</v>
      </c>
    </row>
    <row r="630" spans="2:9" x14ac:dyDescent="0.25">
      <c r="C630" t="s">
        <v>147</v>
      </c>
      <c r="D630" t="s">
        <v>3</v>
      </c>
      <c r="E630" t="s">
        <v>8</v>
      </c>
      <c r="F630" t="s">
        <v>18</v>
      </c>
      <c r="G630" t="s">
        <v>146</v>
      </c>
      <c r="H630" s="3">
        <v>266779.62</v>
      </c>
      <c r="I630" s="3">
        <v>104.99001180637543</v>
      </c>
    </row>
    <row r="631" spans="2:9" x14ac:dyDescent="0.25">
      <c r="B631" t="s">
        <v>1970</v>
      </c>
      <c r="C631" t="s">
        <v>2767</v>
      </c>
      <c r="D631" t="s">
        <v>3</v>
      </c>
      <c r="E631" t="s">
        <v>8</v>
      </c>
      <c r="F631" t="s">
        <v>25</v>
      </c>
      <c r="G631" t="s">
        <v>2768</v>
      </c>
      <c r="H631" s="3">
        <v>2207000</v>
      </c>
      <c r="I631" s="3">
        <v>1009.9351789759854</v>
      </c>
    </row>
    <row r="632" spans="2:9" x14ac:dyDescent="0.25">
      <c r="C632" t="s">
        <v>2997</v>
      </c>
      <c r="D632" t="s">
        <v>3</v>
      </c>
      <c r="E632" t="s">
        <v>8</v>
      </c>
      <c r="F632" t="s">
        <v>33</v>
      </c>
      <c r="G632" t="s">
        <v>2996</v>
      </c>
      <c r="H632" s="3">
        <v>1112000</v>
      </c>
      <c r="I632" s="3">
        <v>99.929361510791367</v>
      </c>
    </row>
    <row r="633" spans="2:9" x14ac:dyDescent="0.25">
      <c r="C633" t="s">
        <v>137</v>
      </c>
      <c r="D633" t="s">
        <v>3</v>
      </c>
      <c r="E633" t="s">
        <v>8</v>
      </c>
      <c r="F633" t="s">
        <v>33</v>
      </c>
      <c r="G633" t="s">
        <v>136</v>
      </c>
      <c r="H633" s="3">
        <v>982300</v>
      </c>
      <c r="I633" s="3">
        <v>99.829044080219887</v>
      </c>
    </row>
    <row r="634" spans="2:9" x14ac:dyDescent="0.25">
      <c r="C634" t="s">
        <v>3443</v>
      </c>
      <c r="D634" t="s">
        <v>3</v>
      </c>
      <c r="E634" t="s">
        <v>8</v>
      </c>
      <c r="F634" t="s">
        <v>17</v>
      </c>
      <c r="G634" t="s">
        <v>3444</v>
      </c>
      <c r="H634" s="3">
        <v>700000</v>
      </c>
      <c r="I634" s="3">
        <v>104.42285714285714</v>
      </c>
    </row>
    <row r="635" spans="2:9" x14ac:dyDescent="0.25">
      <c r="F635" t="s">
        <v>24</v>
      </c>
      <c r="G635" t="s">
        <v>4491</v>
      </c>
      <c r="H635" s="3">
        <v>5000</v>
      </c>
      <c r="I635" s="3">
        <v>1007.11</v>
      </c>
    </row>
    <row r="636" spans="2:9" x14ac:dyDescent="0.25">
      <c r="C636" t="s">
        <v>89</v>
      </c>
      <c r="D636" t="s">
        <v>3</v>
      </c>
      <c r="E636" t="s">
        <v>8</v>
      </c>
      <c r="F636" t="s">
        <v>33</v>
      </c>
      <c r="G636" t="s">
        <v>88</v>
      </c>
      <c r="H636" s="3">
        <v>332200</v>
      </c>
      <c r="I636" s="3">
        <v>99.902558699578563</v>
      </c>
    </row>
    <row r="637" spans="2:9" x14ac:dyDescent="0.25">
      <c r="C637" t="s">
        <v>346</v>
      </c>
      <c r="D637" t="s">
        <v>3</v>
      </c>
      <c r="E637" t="s">
        <v>8</v>
      </c>
      <c r="F637" t="s">
        <v>33</v>
      </c>
      <c r="G637" t="s">
        <v>345</v>
      </c>
      <c r="H637" s="3">
        <v>307200</v>
      </c>
      <c r="I637" s="3">
        <v>99.885631510416658</v>
      </c>
    </row>
    <row r="638" spans="2:9" x14ac:dyDescent="0.25">
      <c r="C638" t="s">
        <v>4503</v>
      </c>
      <c r="D638" t="s">
        <v>3</v>
      </c>
      <c r="E638" t="s">
        <v>8</v>
      </c>
      <c r="F638" t="s">
        <v>28</v>
      </c>
      <c r="G638" t="s">
        <v>4504</v>
      </c>
      <c r="H638" s="3">
        <v>205000</v>
      </c>
      <c r="I638" s="3">
        <v>990.18292682926824</v>
      </c>
    </row>
    <row r="639" spans="2:9" x14ac:dyDescent="0.25">
      <c r="C639" t="s">
        <v>508</v>
      </c>
      <c r="D639" t="s">
        <v>3</v>
      </c>
      <c r="E639" t="s">
        <v>8</v>
      </c>
      <c r="F639" t="s">
        <v>18</v>
      </c>
      <c r="G639" t="s">
        <v>907</v>
      </c>
      <c r="H639" s="3">
        <v>68600</v>
      </c>
      <c r="I639" s="3">
        <v>100.90539358600584</v>
      </c>
    </row>
    <row r="640" spans="2:9" x14ac:dyDescent="0.25">
      <c r="F640" t="s">
        <v>33</v>
      </c>
      <c r="G640" t="s">
        <v>507</v>
      </c>
      <c r="H640" s="3">
        <v>57000</v>
      </c>
      <c r="I640" s="3">
        <v>998.49122807017545</v>
      </c>
    </row>
    <row r="641" spans="2:9" x14ac:dyDescent="0.25">
      <c r="C641" t="s">
        <v>3033</v>
      </c>
      <c r="D641" t="s">
        <v>3</v>
      </c>
      <c r="E641" t="s">
        <v>8</v>
      </c>
      <c r="F641" t="s">
        <v>25</v>
      </c>
      <c r="G641" t="s">
        <v>3032</v>
      </c>
      <c r="H641" s="3">
        <v>101000</v>
      </c>
      <c r="I641" s="3">
        <v>1002.8842574257426</v>
      </c>
    </row>
    <row r="642" spans="2:9" x14ac:dyDescent="0.25">
      <c r="C642" t="s">
        <v>3735</v>
      </c>
      <c r="D642" t="s">
        <v>3</v>
      </c>
      <c r="E642" t="s">
        <v>8</v>
      </c>
      <c r="F642" t="s">
        <v>24</v>
      </c>
      <c r="G642" t="s">
        <v>3736</v>
      </c>
      <c r="H642" s="3">
        <v>58000</v>
      </c>
      <c r="I642" s="3">
        <v>1001.7806896551724</v>
      </c>
    </row>
    <row r="643" spans="2:9" x14ac:dyDescent="0.25">
      <c r="B643" t="s">
        <v>2055</v>
      </c>
      <c r="C643" t="s">
        <v>806</v>
      </c>
      <c r="D643" t="s">
        <v>3</v>
      </c>
      <c r="E643" t="s">
        <v>8</v>
      </c>
      <c r="F643" t="s">
        <v>33</v>
      </c>
      <c r="G643" t="s">
        <v>805</v>
      </c>
      <c r="H643" s="3">
        <v>1269500</v>
      </c>
      <c r="I643" s="3">
        <v>100.06727845608508</v>
      </c>
    </row>
    <row r="644" spans="2:9" x14ac:dyDescent="0.25">
      <c r="C644" t="s">
        <v>557</v>
      </c>
      <c r="D644" t="s">
        <v>3</v>
      </c>
      <c r="E644" t="s">
        <v>8</v>
      </c>
      <c r="F644" t="s">
        <v>33</v>
      </c>
      <c r="G644" t="s">
        <v>556</v>
      </c>
      <c r="H644" s="3">
        <v>1202300</v>
      </c>
      <c r="I644" s="3">
        <v>100.73963237128837</v>
      </c>
    </row>
    <row r="645" spans="2:9" x14ac:dyDescent="0.25">
      <c r="C645" t="s">
        <v>366</v>
      </c>
      <c r="D645" t="s">
        <v>3</v>
      </c>
      <c r="E645" t="s">
        <v>8</v>
      </c>
      <c r="F645" t="s">
        <v>25</v>
      </c>
      <c r="G645" t="s">
        <v>365</v>
      </c>
      <c r="H645" s="3">
        <v>817000</v>
      </c>
      <c r="I645" s="3">
        <v>994.15463892288858</v>
      </c>
    </row>
    <row r="646" spans="2:9" x14ac:dyDescent="0.25">
      <c r="C646" t="s">
        <v>237</v>
      </c>
      <c r="D646" t="s">
        <v>3</v>
      </c>
      <c r="E646" t="s">
        <v>8</v>
      </c>
      <c r="F646" t="s">
        <v>33</v>
      </c>
      <c r="G646" t="s">
        <v>236</v>
      </c>
      <c r="H646" s="3">
        <v>515100</v>
      </c>
      <c r="I646" s="3">
        <v>96.096059017666477</v>
      </c>
    </row>
    <row r="647" spans="2:9" x14ac:dyDescent="0.25">
      <c r="F647" t="s">
        <v>18</v>
      </c>
      <c r="G647" t="s">
        <v>629</v>
      </c>
      <c r="H647" s="3">
        <v>30100</v>
      </c>
      <c r="I647" s="3">
        <v>99.409069767441864</v>
      </c>
    </row>
    <row r="648" spans="2:9" x14ac:dyDescent="0.25">
      <c r="C648" t="s">
        <v>669</v>
      </c>
      <c r="D648" t="s">
        <v>3</v>
      </c>
      <c r="E648" t="s">
        <v>8</v>
      </c>
      <c r="F648" t="s">
        <v>18</v>
      </c>
      <c r="G648" t="s">
        <v>668</v>
      </c>
      <c r="H648" s="3">
        <v>445100</v>
      </c>
      <c r="I648" s="3">
        <v>99.802255672882509</v>
      </c>
    </row>
    <row r="649" spans="2:9" x14ac:dyDescent="0.25">
      <c r="F649" t="s">
        <v>46</v>
      </c>
      <c r="G649" t="s">
        <v>4506</v>
      </c>
      <c r="H649" s="3">
        <v>64000</v>
      </c>
      <c r="I649" s="3">
        <v>99.368828125000007</v>
      </c>
    </row>
    <row r="650" spans="2:9" x14ac:dyDescent="0.25">
      <c r="C650" t="s">
        <v>160</v>
      </c>
      <c r="D650" t="s">
        <v>3</v>
      </c>
      <c r="E650" t="s">
        <v>8</v>
      </c>
      <c r="F650" t="s">
        <v>25</v>
      </c>
      <c r="G650" t="s">
        <v>582</v>
      </c>
      <c r="H650" s="3">
        <v>273000</v>
      </c>
      <c r="I650" s="3">
        <v>991.51102564102564</v>
      </c>
    </row>
    <row r="651" spans="2:9" x14ac:dyDescent="0.25">
      <c r="G651" t="s">
        <v>159</v>
      </c>
      <c r="H651" s="3">
        <v>143550</v>
      </c>
      <c r="I651" s="3">
        <v>992.46131034482767</v>
      </c>
    </row>
    <row r="652" spans="2:9" x14ac:dyDescent="0.25">
      <c r="F652" t="s">
        <v>33</v>
      </c>
      <c r="G652" t="s">
        <v>2289</v>
      </c>
      <c r="H652" s="3">
        <v>30000</v>
      </c>
      <c r="I652" s="3">
        <v>97.333333333333329</v>
      </c>
    </row>
    <row r="653" spans="2:9" x14ac:dyDescent="0.25">
      <c r="C653" t="s">
        <v>281</v>
      </c>
      <c r="D653" t="s">
        <v>3</v>
      </c>
      <c r="E653" t="s">
        <v>8</v>
      </c>
      <c r="F653" t="s">
        <v>18</v>
      </c>
      <c r="G653" t="s">
        <v>280</v>
      </c>
      <c r="H653" s="3">
        <v>326700</v>
      </c>
      <c r="I653" s="3">
        <v>95.401398836853375</v>
      </c>
    </row>
    <row r="654" spans="2:9" x14ac:dyDescent="0.25">
      <c r="G654" t="s">
        <v>1240</v>
      </c>
      <c r="H654" s="3">
        <v>103000</v>
      </c>
      <c r="I654" s="3">
        <v>93.783883495145631</v>
      </c>
    </row>
    <row r="655" spans="2:9" x14ac:dyDescent="0.25">
      <c r="C655" t="s">
        <v>452</v>
      </c>
      <c r="D655" t="s">
        <v>3</v>
      </c>
      <c r="E655" t="s">
        <v>8</v>
      </c>
      <c r="F655" t="s">
        <v>45</v>
      </c>
      <c r="G655" t="s">
        <v>3005</v>
      </c>
      <c r="H655" s="3">
        <v>140000</v>
      </c>
      <c r="I655" s="3">
        <v>983.44464285714287</v>
      </c>
    </row>
    <row r="656" spans="2:9" x14ac:dyDescent="0.25">
      <c r="G656" t="s">
        <v>451</v>
      </c>
      <c r="H656" s="3">
        <v>117000</v>
      </c>
      <c r="I656" s="3">
        <v>1004.4705128205128</v>
      </c>
    </row>
    <row r="657" spans="2:9" x14ac:dyDescent="0.25">
      <c r="C657" t="s">
        <v>684</v>
      </c>
      <c r="D657" t="s">
        <v>3</v>
      </c>
      <c r="E657" t="s">
        <v>8</v>
      </c>
      <c r="F657" t="s">
        <v>25</v>
      </c>
      <c r="G657" t="s">
        <v>683</v>
      </c>
      <c r="H657" s="3">
        <v>243818.55000000002</v>
      </c>
      <c r="I657" s="3">
        <v>979.19096385542161</v>
      </c>
    </row>
    <row r="658" spans="2:9" x14ac:dyDescent="0.25">
      <c r="C658" t="s">
        <v>3834</v>
      </c>
      <c r="D658" t="s">
        <v>3</v>
      </c>
      <c r="E658" t="s">
        <v>8</v>
      </c>
      <c r="F658" t="s">
        <v>45</v>
      </c>
      <c r="G658" t="s">
        <v>3833</v>
      </c>
      <c r="H658" s="3">
        <v>155000</v>
      </c>
      <c r="I658" s="3">
        <v>1004.6048387096774</v>
      </c>
    </row>
    <row r="659" spans="2:9" x14ac:dyDescent="0.25">
      <c r="G659" t="s">
        <v>4507</v>
      </c>
      <c r="H659" s="3">
        <v>46683</v>
      </c>
      <c r="I659" s="3">
        <v>103.74</v>
      </c>
    </row>
    <row r="660" spans="2:9" x14ac:dyDescent="0.25">
      <c r="G660" t="s">
        <v>4442</v>
      </c>
      <c r="H660" s="3">
        <v>1000</v>
      </c>
      <c r="I660" s="3">
        <v>107.22499999999999</v>
      </c>
    </row>
    <row r="661" spans="2:9" x14ac:dyDescent="0.25">
      <c r="F661" t="s">
        <v>30</v>
      </c>
      <c r="G661" t="s">
        <v>4508</v>
      </c>
      <c r="H661" s="3">
        <v>5000</v>
      </c>
      <c r="I661" s="3">
        <v>972.99</v>
      </c>
    </row>
    <row r="662" spans="2:9" x14ac:dyDescent="0.25">
      <c r="B662" t="s">
        <v>1845</v>
      </c>
      <c r="C662" t="s">
        <v>118</v>
      </c>
      <c r="D662" t="s">
        <v>3</v>
      </c>
      <c r="E662" t="s">
        <v>8</v>
      </c>
      <c r="F662" t="s">
        <v>25</v>
      </c>
      <c r="G662" t="s">
        <v>2213</v>
      </c>
      <c r="H662" s="3">
        <v>2037000</v>
      </c>
      <c r="I662" s="3">
        <v>999.94657339224341</v>
      </c>
    </row>
    <row r="663" spans="2:9" x14ac:dyDescent="0.25">
      <c r="G663" t="s">
        <v>117</v>
      </c>
      <c r="H663" s="3">
        <v>161000</v>
      </c>
      <c r="I663" s="3">
        <v>1021.9300000000001</v>
      </c>
    </row>
    <row r="664" spans="2:9" x14ac:dyDescent="0.25">
      <c r="F664" t="s">
        <v>30</v>
      </c>
      <c r="G664" t="s">
        <v>2994</v>
      </c>
      <c r="H664" s="3">
        <v>1730000</v>
      </c>
      <c r="I664" s="3">
        <v>1004.5056069364161</v>
      </c>
    </row>
    <row r="665" spans="2:9" x14ac:dyDescent="0.25">
      <c r="C665" t="s">
        <v>667</v>
      </c>
      <c r="D665" t="s">
        <v>3</v>
      </c>
      <c r="E665" t="s">
        <v>8</v>
      </c>
      <c r="F665" t="s">
        <v>45</v>
      </c>
      <c r="G665" t="s">
        <v>666</v>
      </c>
      <c r="H665" s="3">
        <v>623700</v>
      </c>
      <c r="I665" s="3">
        <v>99.304441237774583</v>
      </c>
    </row>
    <row r="666" spans="2:9" x14ac:dyDescent="0.25">
      <c r="C666" t="s">
        <v>411</v>
      </c>
      <c r="D666" t="s">
        <v>3</v>
      </c>
      <c r="E666" t="s">
        <v>8</v>
      </c>
      <c r="F666" t="s">
        <v>25</v>
      </c>
      <c r="G666" t="s">
        <v>2227</v>
      </c>
      <c r="H666" s="3">
        <v>377000</v>
      </c>
      <c r="I666" s="3">
        <v>1000</v>
      </c>
    </row>
    <row r="667" spans="2:9" x14ac:dyDescent="0.25">
      <c r="G667" t="s">
        <v>410</v>
      </c>
      <c r="H667" s="3">
        <v>109000</v>
      </c>
      <c r="I667" s="3">
        <v>993.54110091743121</v>
      </c>
    </row>
    <row r="668" spans="2:9" x14ac:dyDescent="0.25">
      <c r="C668" t="s">
        <v>503</v>
      </c>
      <c r="D668" t="s">
        <v>3</v>
      </c>
      <c r="E668" t="s">
        <v>8</v>
      </c>
      <c r="F668" t="s">
        <v>36</v>
      </c>
      <c r="G668" t="s">
        <v>2484</v>
      </c>
      <c r="H668" s="3">
        <v>100000</v>
      </c>
      <c r="I668" s="3">
        <v>961.23</v>
      </c>
    </row>
    <row r="669" spans="2:9" x14ac:dyDescent="0.25">
      <c r="G669" t="s">
        <v>864</v>
      </c>
      <c r="H669" s="3">
        <v>92000</v>
      </c>
      <c r="I669" s="3">
        <v>996.10260869565218</v>
      </c>
    </row>
    <row r="670" spans="2:9" x14ac:dyDescent="0.25">
      <c r="G670" t="s">
        <v>3454</v>
      </c>
      <c r="H670" s="3">
        <v>24000</v>
      </c>
      <c r="I670" s="3">
        <v>980.68</v>
      </c>
    </row>
    <row r="671" spans="2:9" x14ac:dyDescent="0.25">
      <c r="G671" t="s">
        <v>3243</v>
      </c>
      <c r="H671" s="3">
        <v>15000</v>
      </c>
      <c r="I671" s="3">
        <v>982.70333333333326</v>
      </c>
    </row>
    <row r="672" spans="2:9" x14ac:dyDescent="0.25">
      <c r="F672" t="s">
        <v>45</v>
      </c>
      <c r="G672" t="s">
        <v>565</v>
      </c>
      <c r="H672" s="3">
        <v>94000</v>
      </c>
      <c r="I672" s="3">
        <v>967.8423404255318</v>
      </c>
    </row>
    <row r="673" spans="2:9" x14ac:dyDescent="0.25">
      <c r="G673" t="s">
        <v>2485</v>
      </c>
      <c r="H673" s="3">
        <v>21000</v>
      </c>
      <c r="I673" s="3">
        <v>96.75</v>
      </c>
    </row>
    <row r="674" spans="2:9" x14ac:dyDescent="0.25">
      <c r="F674" t="s">
        <v>33</v>
      </c>
      <c r="G674" t="s">
        <v>3060</v>
      </c>
      <c r="H674" s="3">
        <v>35000</v>
      </c>
      <c r="I674" s="3">
        <v>98.6</v>
      </c>
    </row>
    <row r="675" spans="2:9" x14ac:dyDescent="0.25">
      <c r="F675" t="s">
        <v>25</v>
      </c>
      <c r="G675" t="s">
        <v>4509</v>
      </c>
      <c r="H675" s="3">
        <v>8000</v>
      </c>
      <c r="I675" s="3">
        <v>974.91</v>
      </c>
    </row>
    <row r="676" spans="2:9" x14ac:dyDescent="0.25">
      <c r="F676" t="s">
        <v>23</v>
      </c>
      <c r="G676" t="s">
        <v>3223</v>
      </c>
      <c r="H676" s="3">
        <v>5000</v>
      </c>
      <c r="I676" s="3">
        <v>888.51</v>
      </c>
    </row>
    <row r="677" spans="2:9" x14ac:dyDescent="0.25">
      <c r="C677" t="s">
        <v>969</v>
      </c>
      <c r="D677" t="s">
        <v>3</v>
      </c>
      <c r="E677" t="s">
        <v>8</v>
      </c>
      <c r="F677" t="s">
        <v>18</v>
      </c>
      <c r="G677" t="s">
        <v>968</v>
      </c>
      <c r="H677" s="3">
        <v>100000</v>
      </c>
      <c r="I677" s="3">
        <v>99.091999999999999</v>
      </c>
    </row>
    <row r="678" spans="2:9" x14ac:dyDescent="0.25">
      <c r="F678" t="s">
        <v>25</v>
      </c>
      <c r="G678" t="s">
        <v>3171</v>
      </c>
      <c r="H678" s="3">
        <v>10000</v>
      </c>
      <c r="I678" s="3">
        <v>1011.6299999999999</v>
      </c>
    </row>
    <row r="679" spans="2:9" x14ac:dyDescent="0.25">
      <c r="C679" t="s">
        <v>986</v>
      </c>
      <c r="D679" t="s">
        <v>3</v>
      </c>
      <c r="E679" t="s">
        <v>8</v>
      </c>
      <c r="F679" t="s">
        <v>36</v>
      </c>
      <c r="G679" t="s">
        <v>985</v>
      </c>
      <c r="H679" s="3">
        <v>31000</v>
      </c>
      <c r="I679" s="3">
        <v>980.80580645161285</v>
      </c>
    </row>
    <row r="680" spans="2:9" x14ac:dyDescent="0.25">
      <c r="F680" t="s">
        <v>24</v>
      </c>
      <c r="G680" t="s">
        <v>4510</v>
      </c>
      <c r="H680" s="3">
        <v>25000</v>
      </c>
      <c r="I680" s="3">
        <v>998</v>
      </c>
    </row>
    <row r="681" spans="2:9" x14ac:dyDescent="0.25">
      <c r="C681" t="s">
        <v>2312</v>
      </c>
      <c r="D681" t="s">
        <v>3</v>
      </c>
      <c r="E681" t="s">
        <v>8</v>
      </c>
      <c r="F681" t="s">
        <v>45</v>
      </c>
      <c r="G681" t="s">
        <v>2311</v>
      </c>
      <c r="H681" s="3">
        <v>15000</v>
      </c>
      <c r="I681" s="3">
        <v>959.45999999999992</v>
      </c>
    </row>
    <row r="682" spans="2:9" x14ac:dyDescent="0.25">
      <c r="C682" t="s">
        <v>3455</v>
      </c>
      <c r="D682" t="s">
        <v>3</v>
      </c>
      <c r="E682" t="s">
        <v>8</v>
      </c>
      <c r="F682" t="s">
        <v>28</v>
      </c>
      <c r="G682" t="s">
        <v>3456</v>
      </c>
      <c r="H682" s="3">
        <v>14000</v>
      </c>
      <c r="I682" s="3">
        <v>957.51785714285711</v>
      </c>
    </row>
    <row r="683" spans="2:9" x14ac:dyDescent="0.25">
      <c r="C683" t="s">
        <v>3173</v>
      </c>
      <c r="D683" t="s">
        <v>3</v>
      </c>
      <c r="E683" t="s">
        <v>8</v>
      </c>
      <c r="F683" t="s">
        <v>25</v>
      </c>
      <c r="G683" t="s">
        <v>3172</v>
      </c>
      <c r="H683" s="3">
        <v>10000</v>
      </c>
      <c r="I683" s="3">
        <v>1010.68</v>
      </c>
    </row>
    <row r="684" spans="2:9" x14ac:dyDescent="0.25">
      <c r="C684" t="s">
        <v>1024</v>
      </c>
      <c r="D684" t="s">
        <v>3</v>
      </c>
      <c r="E684" t="s">
        <v>8</v>
      </c>
      <c r="F684" t="s">
        <v>45</v>
      </c>
      <c r="G684" t="s">
        <v>1023</v>
      </c>
      <c r="H684" s="3">
        <v>10000</v>
      </c>
      <c r="I684" s="3">
        <v>99.65</v>
      </c>
    </row>
    <row r="685" spans="2:9" x14ac:dyDescent="0.25">
      <c r="B685" t="s">
        <v>2021</v>
      </c>
      <c r="C685" t="s">
        <v>50</v>
      </c>
      <c r="D685" t="s">
        <v>3</v>
      </c>
      <c r="E685" t="s">
        <v>8</v>
      </c>
      <c r="F685" t="s">
        <v>25</v>
      </c>
      <c r="G685" t="s">
        <v>49</v>
      </c>
      <c r="H685" s="3">
        <v>1776000</v>
      </c>
      <c r="I685" s="3">
        <v>1002.0608333333333</v>
      </c>
    </row>
    <row r="686" spans="2:9" x14ac:dyDescent="0.25">
      <c r="F686" t="s">
        <v>18</v>
      </c>
      <c r="G686" t="s">
        <v>2782</v>
      </c>
      <c r="H686" s="3">
        <v>52000</v>
      </c>
      <c r="I686" s="3">
        <v>100.27923076923076</v>
      </c>
    </row>
    <row r="687" spans="2:9" x14ac:dyDescent="0.25">
      <c r="C687" t="s">
        <v>60</v>
      </c>
      <c r="D687" t="s">
        <v>3</v>
      </c>
      <c r="E687" t="s">
        <v>8</v>
      </c>
      <c r="F687" t="s">
        <v>36</v>
      </c>
      <c r="G687" t="s">
        <v>59</v>
      </c>
      <c r="H687" s="3">
        <v>1191000</v>
      </c>
      <c r="I687" s="3">
        <v>1108.7880184718724</v>
      </c>
    </row>
    <row r="688" spans="2:9" x14ac:dyDescent="0.25">
      <c r="G688" t="s">
        <v>1565</v>
      </c>
      <c r="H688" s="3">
        <v>8000</v>
      </c>
      <c r="I688" s="3">
        <v>1000.19</v>
      </c>
    </row>
    <row r="689" spans="2:9" x14ac:dyDescent="0.25">
      <c r="C689" t="s">
        <v>64</v>
      </c>
      <c r="D689" t="s">
        <v>3</v>
      </c>
      <c r="E689" t="s">
        <v>8</v>
      </c>
      <c r="F689" t="s">
        <v>25</v>
      </c>
      <c r="G689" t="s">
        <v>63</v>
      </c>
      <c r="H689" s="3">
        <v>697000</v>
      </c>
      <c r="I689" s="3">
        <v>1001.083888091822</v>
      </c>
    </row>
    <row r="690" spans="2:9" x14ac:dyDescent="0.25">
      <c r="C690" t="s">
        <v>89</v>
      </c>
      <c r="D690" t="s">
        <v>3</v>
      </c>
      <c r="E690" t="s">
        <v>8</v>
      </c>
      <c r="F690" t="s">
        <v>33</v>
      </c>
      <c r="G690" t="s">
        <v>88</v>
      </c>
      <c r="H690" s="3">
        <v>332200</v>
      </c>
      <c r="I690" s="3">
        <v>99.902558699578563</v>
      </c>
    </row>
    <row r="691" spans="2:9" x14ac:dyDescent="0.25">
      <c r="C691" t="s">
        <v>4045</v>
      </c>
      <c r="D691" t="s">
        <v>3</v>
      </c>
      <c r="E691" t="s">
        <v>8</v>
      </c>
      <c r="F691" t="s">
        <v>18</v>
      </c>
      <c r="G691" t="s">
        <v>4044</v>
      </c>
      <c r="H691" s="3">
        <v>211000</v>
      </c>
      <c r="I691" s="3">
        <v>993.05071090047397</v>
      </c>
    </row>
    <row r="692" spans="2:9" x14ac:dyDescent="0.25">
      <c r="C692" t="s">
        <v>4511</v>
      </c>
      <c r="D692" t="s">
        <v>3</v>
      </c>
      <c r="E692" t="s">
        <v>8</v>
      </c>
      <c r="F692" t="s">
        <v>27</v>
      </c>
      <c r="G692" t="s">
        <v>4512</v>
      </c>
      <c r="H692" s="3">
        <v>200000</v>
      </c>
      <c r="I692" s="3">
        <v>994.6</v>
      </c>
    </row>
    <row r="693" spans="2:9" x14ac:dyDescent="0.25">
      <c r="C693" t="s">
        <v>520</v>
      </c>
      <c r="D693" t="s">
        <v>3</v>
      </c>
      <c r="E693" t="s">
        <v>8</v>
      </c>
      <c r="F693" t="s">
        <v>33</v>
      </c>
      <c r="G693" t="s">
        <v>519</v>
      </c>
      <c r="H693" s="3">
        <v>187300</v>
      </c>
      <c r="I693" s="3">
        <v>86.140096102509347</v>
      </c>
    </row>
    <row r="694" spans="2:9" x14ac:dyDescent="0.25">
      <c r="C694" t="s">
        <v>537</v>
      </c>
      <c r="D694" t="s">
        <v>3</v>
      </c>
      <c r="E694" t="s">
        <v>8</v>
      </c>
      <c r="F694" t="s">
        <v>17</v>
      </c>
      <c r="G694" t="s">
        <v>536</v>
      </c>
      <c r="H694" s="3">
        <v>172000</v>
      </c>
      <c r="I694" s="3">
        <v>998.62267441860467</v>
      </c>
    </row>
    <row r="695" spans="2:9" x14ac:dyDescent="0.25">
      <c r="C695" t="s">
        <v>488</v>
      </c>
      <c r="D695" t="s">
        <v>3</v>
      </c>
      <c r="E695" t="s">
        <v>8</v>
      </c>
      <c r="F695" t="s">
        <v>33</v>
      </c>
      <c r="G695" t="s">
        <v>487</v>
      </c>
      <c r="H695" s="3">
        <v>161000</v>
      </c>
      <c r="I695" s="3">
        <v>1035.9194409937888</v>
      </c>
    </row>
    <row r="696" spans="2:9" x14ac:dyDescent="0.25">
      <c r="C696" t="s">
        <v>541</v>
      </c>
      <c r="D696" t="s">
        <v>3</v>
      </c>
      <c r="E696" t="s">
        <v>8</v>
      </c>
      <c r="F696" t="s">
        <v>36</v>
      </c>
      <c r="G696" t="s">
        <v>540</v>
      </c>
      <c r="H696" s="3">
        <v>142000</v>
      </c>
      <c r="I696" s="3">
        <v>1032.9613380281692</v>
      </c>
    </row>
    <row r="697" spans="2:9" x14ac:dyDescent="0.25">
      <c r="B697" t="s">
        <v>2084</v>
      </c>
      <c r="C697" t="s">
        <v>3057</v>
      </c>
      <c r="D697" t="s">
        <v>3</v>
      </c>
      <c r="E697" t="s">
        <v>8</v>
      </c>
      <c r="F697" t="s">
        <v>33</v>
      </c>
      <c r="G697" t="s">
        <v>3056</v>
      </c>
      <c r="H697" s="3">
        <v>812600</v>
      </c>
      <c r="I697" s="3">
        <v>99.208700467634756</v>
      </c>
    </row>
    <row r="698" spans="2:9" x14ac:dyDescent="0.25">
      <c r="C698" t="s">
        <v>93</v>
      </c>
      <c r="D698" t="s">
        <v>3</v>
      </c>
      <c r="E698" t="s">
        <v>8</v>
      </c>
      <c r="F698" t="s">
        <v>25</v>
      </c>
      <c r="G698" t="s">
        <v>92</v>
      </c>
      <c r="H698" s="3">
        <v>680120</v>
      </c>
      <c r="I698" s="3">
        <v>1004.0701152737753</v>
      </c>
    </row>
    <row r="699" spans="2:9" x14ac:dyDescent="0.25">
      <c r="G699" t="s">
        <v>628</v>
      </c>
      <c r="H699" s="3">
        <v>115050</v>
      </c>
      <c r="I699" s="3">
        <v>1009.1540677966101</v>
      </c>
    </row>
    <row r="700" spans="2:9" x14ac:dyDescent="0.25">
      <c r="C700" t="s">
        <v>168</v>
      </c>
      <c r="D700" t="s">
        <v>3</v>
      </c>
      <c r="E700" t="s">
        <v>8</v>
      </c>
      <c r="F700" t="s">
        <v>33</v>
      </c>
      <c r="G700" t="s">
        <v>167</v>
      </c>
      <c r="H700" s="3">
        <v>533000</v>
      </c>
      <c r="I700" s="3">
        <v>100.58841651031895</v>
      </c>
    </row>
    <row r="701" spans="2:9" x14ac:dyDescent="0.25">
      <c r="G701" t="s">
        <v>184</v>
      </c>
      <c r="H701" s="3">
        <v>236500</v>
      </c>
      <c r="I701" s="3">
        <v>99.881539112050731</v>
      </c>
    </row>
    <row r="702" spans="2:9" x14ac:dyDescent="0.25">
      <c r="C702" t="s">
        <v>471</v>
      </c>
      <c r="D702" t="s">
        <v>3</v>
      </c>
      <c r="E702" t="s">
        <v>8</v>
      </c>
      <c r="F702" t="s">
        <v>45</v>
      </c>
      <c r="G702" t="s">
        <v>1068</v>
      </c>
      <c r="H702" s="3">
        <v>185000</v>
      </c>
      <c r="I702" s="3">
        <v>99.614972972972978</v>
      </c>
    </row>
    <row r="703" spans="2:9" x14ac:dyDescent="0.25">
      <c r="G703" t="s">
        <v>1544</v>
      </c>
      <c r="H703" s="3">
        <v>104900</v>
      </c>
      <c r="I703" s="3">
        <v>102.52813155386082</v>
      </c>
    </row>
    <row r="704" spans="2:9" x14ac:dyDescent="0.25">
      <c r="G704" t="s">
        <v>1757</v>
      </c>
      <c r="H704" s="3">
        <v>80000</v>
      </c>
      <c r="I704" s="3">
        <v>66.525000000000006</v>
      </c>
    </row>
    <row r="705" spans="3:9" x14ac:dyDescent="0.25">
      <c r="G705" t="s">
        <v>1393</v>
      </c>
      <c r="H705" s="3">
        <v>41200</v>
      </c>
      <c r="I705" s="3">
        <v>99.979077669902907</v>
      </c>
    </row>
    <row r="706" spans="3:9" x14ac:dyDescent="0.25">
      <c r="F706" t="s">
        <v>24</v>
      </c>
      <c r="G706" t="s">
        <v>2790</v>
      </c>
      <c r="H706" s="3">
        <v>80000</v>
      </c>
      <c r="I706" s="3">
        <v>978.83500000000004</v>
      </c>
    </row>
    <row r="707" spans="3:9" x14ac:dyDescent="0.25">
      <c r="G707" t="s">
        <v>889</v>
      </c>
      <c r="H707" s="3">
        <v>14000</v>
      </c>
      <c r="I707" s="3">
        <v>992.81571428571431</v>
      </c>
    </row>
    <row r="708" spans="3:9" x14ac:dyDescent="0.25">
      <c r="G708" t="s">
        <v>2352</v>
      </c>
      <c r="H708" s="3">
        <v>5000</v>
      </c>
      <c r="I708" s="3">
        <v>863.62999999999988</v>
      </c>
    </row>
    <row r="709" spans="3:9" x14ac:dyDescent="0.25">
      <c r="F709" t="s">
        <v>33</v>
      </c>
      <c r="G709" t="s">
        <v>1509</v>
      </c>
      <c r="H709" s="3">
        <v>53000</v>
      </c>
      <c r="I709" s="3">
        <v>101.28990566037736</v>
      </c>
    </row>
    <row r="710" spans="3:9" x14ac:dyDescent="0.25">
      <c r="F710" t="s">
        <v>25</v>
      </c>
      <c r="G710" t="s">
        <v>2342</v>
      </c>
      <c r="H710" s="3">
        <v>13000</v>
      </c>
      <c r="I710" s="3">
        <v>896.04307692307691</v>
      </c>
    </row>
    <row r="711" spans="3:9" x14ac:dyDescent="0.25">
      <c r="C711" t="s">
        <v>555</v>
      </c>
      <c r="D711" t="s">
        <v>3</v>
      </c>
      <c r="E711" t="s">
        <v>8</v>
      </c>
      <c r="F711" t="s">
        <v>24</v>
      </c>
      <c r="G711" t="s">
        <v>2216</v>
      </c>
      <c r="H711" s="3">
        <v>394000</v>
      </c>
      <c r="I711" s="3">
        <v>1008.6858121827412</v>
      </c>
    </row>
    <row r="712" spans="3:9" x14ac:dyDescent="0.25">
      <c r="F712" t="s">
        <v>18</v>
      </c>
      <c r="G712" t="s">
        <v>3035</v>
      </c>
      <c r="H712" s="3">
        <v>107500</v>
      </c>
      <c r="I712" s="3">
        <v>99.452790697674416</v>
      </c>
    </row>
    <row r="713" spans="3:9" x14ac:dyDescent="0.25">
      <c r="F713" t="s">
        <v>17</v>
      </c>
      <c r="G713" t="s">
        <v>1104</v>
      </c>
      <c r="H713" s="3">
        <v>22500</v>
      </c>
      <c r="I713" s="3">
        <v>101.8</v>
      </c>
    </row>
    <row r="714" spans="3:9" x14ac:dyDescent="0.25">
      <c r="G714" t="s">
        <v>2789</v>
      </c>
      <c r="H714" s="3">
        <v>18700</v>
      </c>
      <c r="I714" s="3">
        <v>98.289999999999992</v>
      </c>
    </row>
    <row r="715" spans="3:9" x14ac:dyDescent="0.25">
      <c r="G715" t="s">
        <v>4513</v>
      </c>
      <c r="H715" s="3">
        <v>1500</v>
      </c>
      <c r="I715" s="3">
        <v>95.32</v>
      </c>
    </row>
    <row r="716" spans="3:9" x14ac:dyDescent="0.25">
      <c r="F716" t="s">
        <v>26</v>
      </c>
      <c r="G716" t="s">
        <v>4514</v>
      </c>
      <c r="H716" s="3">
        <v>12000</v>
      </c>
      <c r="I716" s="3">
        <v>983.21999999999991</v>
      </c>
    </row>
    <row r="717" spans="3:9" x14ac:dyDescent="0.25">
      <c r="F717" t="s">
        <v>29</v>
      </c>
      <c r="G717" t="s">
        <v>2339</v>
      </c>
      <c r="H717" s="3">
        <v>10000</v>
      </c>
      <c r="I717" s="3">
        <v>988.41000000000008</v>
      </c>
    </row>
    <row r="718" spans="3:9" x14ac:dyDescent="0.25">
      <c r="C718" t="s">
        <v>3028</v>
      </c>
      <c r="D718" t="s">
        <v>3</v>
      </c>
      <c r="E718" t="s">
        <v>8</v>
      </c>
      <c r="F718" t="s">
        <v>24</v>
      </c>
      <c r="G718" t="s">
        <v>3027</v>
      </c>
      <c r="H718" s="3">
        <v>505000</v>
      </c>
      <c r="I718" s="3">
        <v>1004.4510495049506</v>
      </c>
    </row>
    <row r="719" spans="3:9" x14ac:dyDescent="0.25">
      <c r="C719" t="s">
        <v>1510</v>
      </c>
      <c r="D719" t="s">
        <v>3</v>
      </c>
      <c r="E719" t="s">
        <v>8</v>
      </c>
      <c r="F719" t="s">
        <v>47</v>
      </c>
      <c r="G719" t="s">
        <v>1615</v>
      </c>
      <c r="H719" s="3">
        <v>300000</v>
      </c>
      <c r="I719" s="3">
        <v>1027.1500000000001</v>
      </c>
    </row>
    <row r="720" spans="3:9" x14ac:dyDescent="0.25">
      <c r="C720" t="s">
        <v>235</v>
      </c>
      <c r="D720" t="s">
        <v>3</v>
      </c>
      <c r="E720" t="s">
        <v>8</v>
      </c>
      <c r="F720" t="s">
        <v>25</v>
      </c>
      <c r="G720" t="s">
        <v>234</v>
      </c>
      <c r="H720" s="3">
        <v>249000</v>
      </c>
      <c r="I720" s="3">
        <v>954.95289156626507</v>
      </c>
    </row>
    <row r="721" spans="2:9" x14ac:dyDescent="0.25">
      <c r="C721" t="s">
        <v>2723</v>
      </c>
      <c r="D721" t="s">
        <v>3</v>
      </c>
      <c r="E721" t="s">
        <v>8</v>
      </c>
      <c r="F721" t="s">
        <v>36</v>
      </c>
      <c r="G721" t="s">
        <v>2722</v>
      </c>
      <c r="H721" s="3">
        <v>241000</v>
      </c>
      <c r="I721" s="3">
        <v>99.589502074688795</v>
      </c>
    </row>
    <row r="722" spans="2:9" x14ac:dyDescent="0.25">
      <c r="C722" t="s">
        <v>844</v>
      </c>
      <c r="D722" t="s">
        <v>3</v>
      </c>
      <c r="E722" t="s">
        <v>8</v>
      </c>
      <c r="F722" t="s">
        <v>25</v>
      </c>
      <c r="G722" t="s">
        <v>843</v>
      </c>
      <c r="H722" s="3">
        <v>130000</v>
      </c>
      <c r="I722" s="3">
        <v>974.04015384615388</v>
      </c>
    </row>
    <row r="723" spans="2:9" x14ac:dyDescent="0.25">
      <c r="G723" t="s">
        <v>2793</v>
      </c>
      <c r="H723" s="3">
        <v>57960</v>
      </c>
      <c r="I723" s="3">
        <v>944.38652173913044</v>
      </c>
    </row>
    <row r="724" spans="2:9" x14ac:dyDescent="0.25">
      <c r="G724" t="s">
        <v>3468</v>
      </c>
      <c r="H724" s="3">
        <v>18620</v>
      </c>
      <c r="I724" s="3">
        <v>854.21052631578948</v>
      </c>
    </row>
    <row r="725" spans="2:9" x14ac:dyDescent="0.25">
      <c r="B725" t="s">
        <v>2045</v>
      </c>
      <c r="C725" t="s">
        <v>343</v>
      </c>
      <c r="D725" t="s">
        <v>3</v>
      </c>
      <c r="E725" t="s">
        <v>8</v>
      </c>
      <c r="F725" t="s">
        <v>17</v>
      </c>
      <c r="G725" t="s">
        <v>342</v>
      </c>
      <c r="H725" s="3">
        <v>2054000</v>
      </c>
      <c r="I725" s="3">
        <v>98.023320350535542</v>
      </c>
    </row>
    <row r="726" spans="2:9" x14ac:dyDescent="0.25">
      <c r="C726" t="s">
        <v>154</v>
      </c>
      <c r="D726" t="s">
        <v>3</v>
      </c>
      <c r="E726" t="s">
        <v>8</v>
      </c>
      <c r="F726" t="s">
        <v>30</v>
      </c>
      <c r="G726" t="s">
        <v>153</v>
      </c>
      <c r="H726" s="3">
        <v>834000</v>
      </c>
      <c r="I726" s="3">
        <v>990.03141486810546</v>
      </c>
    </row>
    <row r="727" spans="2:9" x14ac:dyDescent="0.25">
      <c r="C727" t="s">
        <v>2220</v>
      </c>
      <c r="D727" t="s">
        <v>3</v>
      </c>
      <c r="E727" t="s">
        <v>8</v>
      </c>
      <c r="F727" t="s">
        <v>25</v>
      </c>
      <c r="G727" t="s">
        <v>2219</v>
      </c>
      <c r="H727" s="3">
        <v>500000</v>
      </c>
      <c r="I727" s="3">
        <v>761.02230000000009</v>
      </c>
    </row>
    <row r="728" spans="2:9" x14ac:dyDescent="0.25">
      <c r="C728" t="s">
        <v>114</v>
      </c>
      <c r="D728" t="s">
        <v>3</v>
      </c>
      <c r="E728" t="s">
        <v>8</v>
      </c>
      <c r="F728" t="s">
        <v>33</v>
      </c>
      <c r="G728" t="s">
        <v>113</v>
      </c>
      <c r="H728" s="3">
        <v>348900</v>
      </c>
      <c r="I728" s="3">
        <v>89.591484666093436</v>
      </c>
    </row>
    <row r="729" spans="2:9" x14ac:dyDescent="0.25">
      <c r="C729" t="s">
        <v>3457</v>
      </c>
      <c r="D729" t="s">
        <v>3</v>
      </c>
      <c r="E729" t="s">
        <v>8</v>
      </c>
      <c r="F729" t="s">
        <v>17</v>
      </c>
      <c r="G729" t="s">
        <v>3458</v>
      </c>
      <c r="H729" s="3">
        <v>213000</v>
      </c>
      <c r="I729" s="3">
        <v>99.819201877934276</v>
      </c>
    </row>
    <row r="730" spans="2:9" x14ac:dyDescent="0.25">
      <c r="F730" t="s">
        <v>16</v>
      </c>
      <c r="G730" t="s">
        <v>3459</v>
      </c>
      <c r="H730" s="3">
        <v>20000</v>
      </c>
      <c r="I730" s="3">
        <v>98.69</v>
      </c>
    </row>
    <row r="731" spans="2:9" x14ac:dyDescent="0.25">
      <c r="F731" t="s">
        <v>45</v>
      </c>
      <c r="G731" t="s">
        <v>3460</v>
      </c>
      <c r="H731" s="3">
        <v>11493</v>
      </c>
      <c r="I731" s="3">
        <v>76.62</v>
      </c>
    </row>
    <row r="732" spans="2:9" x14ac:dyDescent="0.25">
      <c r="C732" t="s">
        <v>663</v>
      </c>
      <c r="D732" t="s">
        <v>3</v>
      </c>
      <c r="E732" t="s">
        <v>8</v>
      </c>
      <c r="F732" t="s">
        <v>28</v>
      </c>
      <c r="G732" t="s">
        <v>662</v>
      </c>
      <c r="H732" s="3">
        <v>199000</v>
      </c>
      <c r="I732" s="3">
        <v>47.65</v>
      </c>
    </row>
    <row r="733" spans="2:9" x14ac:dyDescent="0.25">
      <c r="C733" t="s">
        <v>767</v>
      </c>
      <c r="D733" t="s">
        <v>3</v>
      </c>
      <c r="E733" t="s">
        <v>8</v>
      </c>
      <c r="F733" t="s">
        <v>17</v>
      </c>
      <c r="G733" t="s">
        <v>920</v>
      </c>
      <c r="H733" s="3">
        <v>187100</v>
      </c>
      <c r="I733" s="3">
        <v>98.314943880277937</v>
      </c>
    </row>
    <row r="734" spans="2:9" x14ac:dyDescent="0.25">
      <c r="F734" t="s">
        <v>18</v>
      </c>
      <c r="G734" t="s">
        <v>3315</v>
      </c>
      <c r="H734" s="3">
        <v>10000</v>
      </c>
      <c r="I734" s="3">
        <v>100.8522</v>
      </c>
    </row>
    <row r="735" spans="2:9" x14ac:dyDescent="0.25">
      <c r="C735" t="s">
        <v>218</v>
      </c>
      <c r="D735" t="s">
        <v>3</v>
      </c>
      <c r="E735" t="s">
        <v>8</v>
      </c>
      <c r="F735" t="s">
        <v>18</v>
      </c>
      <c r="G735" t="s">
        <v>217</v>
      </c>
      <c r="H735" s="3">
        <v>191900</v>
      </c>
      <c r="I735" s="3">
        <v>100.23052631578948</v>
      </c>
    </row>
    <row r="736" spans="2:9" x14ac:dyDescent="0.25">
      <c r="C736" t="s">
        <v>188</v>
      </c>
      <c r="D736" t="s">
        <v>3</v>
      </c>
      <c r="E736" t="s">
        <v>8</v>
      </c>
      <c r="F736" t="s">
        <v>18</v>
      </c>
      <c r="G736" t="s">
        <v>187</v>
      </c>
      <c r="H736" s="3">
        <v>168300</v>
      </c>
      <c r="I736" s="3">
        <v>105.18019607843136</v>
      </c>
    </row>
    <row r="737" spans="2:9" x14ac:dyDescent="0.25">
      <c r="C737" t="s">
        <v>3064</v>
      </c>
      <c r="D737" t="s">
        <v>3</v>
      </c>
      <c r="E737" t="s">
        <v>8</v>
      </c>
      <c r="F737" t="s">
        <v>33</v>
      </c>
      <c r="G737" t="s">
        <v>3063</v>
      </c>
      <c r="H737" s="3">
        <v>163500</v>
      </c>
      <c r="I737" s="3">
        <v>102.51620795107034</v>
      </c>
    </row>
    <row r="738" spans="2:9" x14ac:dyDescent="0.25">
      <c r="B738" t="s">
        <v>2119</v>
      </c>
      <c r="C738" t="s">
        <v>343</v>
      </c>
      <c r="D738" t="s">
        <v>3</v>
      </c>
      <c r="E738" t="s">
        <v>8</v>
      </c>
      <c r="F738" t="s">
        <v>17</v>
      </c>
      <c r="G738" t="s">
        <v>342</v>
      </c>
      <c r="H738" s="3">
        <v>2054000</v>
      </c>
      <c r="I738" s="3">
        <v>98.023320350535542</v>
      </c>
    </row>
    <row r="739" spans="2:9" x14ac:dyDescent="0.25">
      <c r="C739" t="s">
        <v>1556</v>
      </c>
      <c r="D739" t="s">
        <v>3</v>
      </c>
      <c r="E739" t="s">
        <v>8</v>
      </c>
      <c r="F739" t="s">
        <v>17</v>
      </c>
      <c r="G739" t="s">
        <v>3453</v>
      </c>
      <c r="H739" s="3">
        <v>2000000</v>
      </c>
      <c r="I739" s="3">
        <v>100.69499999999999</v>
      </c>
    </row>
    <row r="740" spans="2:9" x14ac:dyDescent="0.25">
      <c r="F740" t="s">
        <v>24</v>
      </c>
      <c r="G740" t="s">
        <v>2707</v>
      </c>
      <c r="H740" s="3">
        <v>30000</v>
      </c>
      <c r="I740" s="3">
        <v>1015.77</v>
      </c>
    </row>
    <row r="741" spans="2:9" x14ac:dyDescent="0.25">
      <c r="G741" t="s">
        <v>4515</v>
      </c>
      <c r="H741" s="3">
        <v>1000</v>
      </c>
      <c r="I741" s="3">
        <v>1001.44</v>
      </c>
    </row>
    <row r="742" spans="2:9" x14ac:dyDescent="0.25">
      <c r="C742" t="s">
        <v>3064</v>
      </c>
      <c r="D742" t="s">
        <v>3</v>
      </c>
      <c r="E742" t="s">
        <v>8</v>
      </c>
      <c r="F742" t="s">
        <v>33</v>
      </c>
      <c r="G742" t="s">
        <v>3063</v>
      </c>
      <c r="H742" s="3">
        <v>163500</v>
      </c>
      <c r="I742" s="3">
        <v>102.51620795107034</v>
      </c>
    </row>
    <row r="743" spans="2:9" x14ac:dyDescent="0.25">
      <c r="C743" t="s">
        <v>407</v>
      </c>
      <c r="D743" t="s">
        <v>3</v>
      </c>
      <c r="E743" t="s">
        <v>8</v>
      </c>
      <c r="F743" t="s">
        <v>24</v>
      </c>
      <c r="G743" t="s">
        <v>406</v>
      </c>
      <c r="H743" s="3">
        <v>136000</v>
      </c>
      <c r="I743" s="3">
        <v>995.97757352941187</v>
      </c>
    </row>
    <row r="744" spans="2:9" x14ac:dyDescent="0.25">
      <c r="C744" t="s">
        <v>457</v>
      </c>
      <c r="D744" t="s">
        <v>3</v>
      </c>
      <c r="E744" t="s">
        <v>8</v>
      </c>
      <c r="F744" t="s">
        <v>33</v>
      </c>
      <c r="G744" t="s">
        <v>456</v>
      </c>
      <c r="H744" s="3">
        <v>118900</v>
      </c>
      <c r="I744" s="3">
        <v>103.50284272497898</v>
      </c>
    </row>
    <row r="745" spans="2:9" x14ac:dyDescent="0.25">
      <c r="C745" t="s">
        <v>1419</v>
      </c>
      <c r="D745" t="s">
        <v>3</v>
      </c>
      <c r="E745" t="s">
        <v>8</v>
      </c>
      <c r="F745" t="s">
        <v>33</v>
      </c>
      <c r="G745" t="s">
        <v>1418</v>
      </c>
      <c r="H745" s="3">
        <v>99100</v>
      </c>
      <c r="I745" s="3">
        <v>99.539354187689199</v>
      </c>
    </row>
    <row r="746" spans="2:9" x14ac:dyDescent="0.25">
      <c r="F746" t="s">
        <v>24</v>
      </c>
      <c r="G746" t="s">
        <v>2354</v>
      </c>
      <c r="H746" s="3">
        <v>15000</v>
      </c>
      <c r="I746" s="3">
        <v>1031.9733333333334</v>
      </c>
    </row>
    <row r="747" spans="2:9" x14ac:dyDescent="0.25">
      <c r="C747" t="s">
        <v>830</v>
      </c>
      <c r="D747" t="s">
        <v>3</v>
      </c>
      <c r="E747" t="s">
        <v>8</v>
      </c>
      <c r="F747" t="s">
        <v>33</v>
      </c>
      <c r="G747" t="s">
        <v>829</v>
      </c>
      <c r="H747" s="3">
        <v>53000</v>
      </c>
      <c r="I747" s="3">
        <v>97.773584905660371</v>
      </c>
    </row>
    <row r="748" spans="2:9" x14ac:dyDescent="0.25">
      <c r="C748" t="s">
        <v>1029</v>
      </c>
      <c r="D748" t="s">
        <v>3</v>
      </c>
      <c r="E748" t="s">
        <v>8</v>
      </c>
      <c r="F748" t="s">
        <v>17</v>
      </c>
      <c r="G748" t="s">
        <v>2806</v>
      </c>
      <c r="H748" s="3">
        <v>30000</v>
      </c>
      <c r="I748" s="3">
        <v>100.63666666666667</v>
      </c>
    </row>
    <row r="749" spans="2:9" x14ac:dyDescent="0.25">
      <c r="F749" t="s">
        <v>18</v>
      </c>
      <c r="G749" t="s">
        <v>1028</v>
      </c>
      <c r="H749" s="3">
        <v>18600</v>
      </c>
      <c r="I749" s="3">
        <v>102.65354838709678</v>
      </c>
    </row>
    <row r="750" spans="2:9" x14ac:dyDescent="0.25">
      <c r="G750" t="s">
        <v>2383</v>
      </c>
      <c r="H750" s="3">
        <v>3000</v>
      </c>
      <c r="I750" s="3">
        <v>90.03</v>
      </c>
    </row>
    <row r="751" spans="2:9" x14ac:dyDescent="0.25">
      <c r="C751" t="s">
        <v>1767</v>
      </c>
      <c r="D751" t="s">
        <v>3</v>
      </c>
      <c r="E751" t="s">
        <v>8</v>
      </c>
      <c r="F751" t="s">
        <v>18</v>
      </c>
      <c r="G751" t="s">
        <v>2603</v>
      </c>
      <c r="H751" s="3">
        <v>40200</v>
      </c>
      <c r="I751" s="3">
        <v>100.1649751243781</v>
      </c>
    </row>
    <row r="752" spans="2:9" x14ac:dyDescent="0.25">
      <c r="C752" t="s">
        <v>879</v>
      </c>
      <c r="D752" t="s">
        <v>3</v>
      </c>
      <c r="E752" t="s">
        <v>8</v>
      </c>
      <c r="F752" t="s">
        <v>18</v>
      </c>
      <c r="G752" t="s">
        <v>878</v>
      </c>
      <c r="H752" s="3">
        <v>40000</v>
      </c>
      <c r="I752" s="3">
        <v>103.31625</v>
      </c>
    </row>
    <row r="753" spans="2:9" x14ac:dyDescent="0.25">
      <c r="B753" t="s">
        <v>1837</v>
      </c>
      <c r="C753" t="s">
        <v>118</v>
      </c>
      <c r="D753" t="s">
        <v>3</v>
      </c>
      <c r="E753" t="s">
        <v>8</v>
      </c>
      <c r="F753" t="s">
        <v>25</v>
      </c>
      <c r="G753" t="s">
        <v>2213</v>
      </c>
      <c r="H753" s="3">
        <v>2037000</v>
      </c>
      <c r="I753" s="3">
        <v>999.94657339224341</v>
      </c>
    </row>
    <row r="754" spans="2:9" x14ac:dyDescent="0.25">
      <c r="G754" t="s">
        <v>117</v>
      </c>
      <c r="H754" s="3">
        <v>161000</v>
      </c>
      <c r="I754" s="3">
        <v>1021.9300000000001</v>
      </c>
    </row>
    <row r="755" spans="2:9" x14ac:dyDescent="0.25">
      <c r="F755" t="s">
        <v>30</v>
      </c>
      <c r="G755" t="s">
        <v>2994</v>
      </c>
      <c r="H755" s="3">
        <v>1730000</v>
      </c>
      <c r="I755" s="3">
        <v>1004.5056069364161</v>
      </c>
    </row>
    <row r="756" spans="2:9" x14ac:dyDescent="0.25">
      <c r="C756" t="s">
        <v>503</v>
      </c>
      <c r="D756" t="s">
        <v>3</v>
      </c>
      <c r="E756" t="s">
        <v>8</v>
      </c>
      <c r="F756" t="s">
        <v>36</v>
      </c>
      <c r="G756" t="s">
        <v>2484</v>
      </c>
      <c r="H756" s="3">
        <v>100000</v>
      </c>
      <c r="I756" s="3">
        <v>961.23</v>
      </c>
    </row>
    <row r="757" spans="2:9" x14ac:dyDescent="0.25">
      <c r="G757" t="s">
        <v>864</v>
      </c>
      <c r="H757" s="3">
        <v>92000</v>
      </c>
      <c r="I757" s="3">
        <v>996.10260869565218</v>
      </c>
    </row>
    <row r="758" spans="2:9" x14ac:dyDescent="0.25">
      <c r="G758" t="s">
        <v>3454</v>
      </c>
      <c r="H758" s="3">
        <v>24000</v>
      </c>
      <c r="I758" s="3">
        <v>980.68</v>
      </c>
    </row>
    <row r="759" spans="2:9" x14ac:dyDescent="0.25">
      <c r="G759" t="s">
        <v>3243</v>
      </c>
      <c r="H759" s="3">
        <v>15000</v>
      </c>
      <c r="I759" s="3">
        <v>982.70333333333326</v>
      </c>
    </row>
    <row r="760" spans="2:9" x14ac:dyDescent="0.25">
      <c r="F760" t="s">
        <v>45</v>
      </c>
      <c r="G760" t="s">
        <v>565</v>
      </c>
      <c r="H760" s="3">
        <v>94000</v>
      </c>
      <c r="I760" s="3">
        <v>967.8423404255318</v>
      </c>
    </row>
    <row r="761" spans="2:9" x14ac:dyDescent="0.25">
      <c r="G761" t="s">
        <v>2485</v>
      </c>
      <c r="H761" s="3">
        <v>21000</v>
      </c>
      <c r="I761" s="3">
        <v>96.75</v>
      </c>
    </row>
    <row r="762" spans="2:9" x14ac:dyDescent="0.25">
      <c r="F762" t="s">
        <v>33</v>
      </c>
      <c r="G762" t="s">
        <v>3060</v>
      </c>
      <c r="H762" s="3">
        <v>35000</v>
      </c>
      <c r="I762" s="3">
        <v>98.6</v>
      </c>
    </row>
    <row r="763" spans="2:9" x14ac:dyDescent="0.25">
      <c r="F763" t="s">
        <v>25</v>
      </c>
      <c r="G763" t="s">
        <v>4509</v>
      </c>
      <c r="H763" s="3">
        <v>8000</v>
      </c>
      <c r="I763" s="3">
        <v>974.91</v>
      </c>
    </row>
    <row r="764" spans="2:9" x14ac:dyDescent="0.25">
      <c r="F764" t="s">
        <v>23</v>
      </c>
      <c r="G764" t="s">
        <v>3223</v>
      </c>
      <c r="H764" s="3">
        <v>5000</v>
      </c>
      <c r="I764" s="3">
        <v>888.51</v>
      </c>
    </row>
    <row r="765" spans="2:9" x14ac:dyDescent="0.25">
      <c r="C765" t="s">
        <v>1671</v>
      </c>
      <c r="D765" t="s">
        <v>3</v>
      </c>
      <c r="E765" t="s">
        <v>8</v>
      </c>
      <c r="F765" t="s">
        <v>45</v>
      </c>
      <c r="G765" t="s">
        <v>1670</v>
      </c>
      <c r="H765" s="3">
        <v>97600</v>
      </c>
      <c r="I765" s="3">
        <v>98.171004098360655</v>
      </c>
    </row>
    <row r="766" spans="2:9" x14ac:dyDescent="0.25">
      <c r="C766" t="s">
        <v>986</v>
      </c>
      <c r="D766" t="s">
        <v>3</v>
      </c>
      <c r="E766" t="s">
        <v>8</v>
      </c>
      <c r="F766" t="s">
        <v>36</v>
      </c>
      <c r="G766" t="s">
        <v>985</v>
      </c>
      <c r="H766" s="3">
        <v>31000</v>
      </c>
      <c r="I766" s="3">
        <v>980.80580645161285</v>
      </c>
    </row>
    <row r="767" spans="2:9" x14ac:dyDescent="0.25">
      <c r="F767" t="s">
        <v>24</v>
      </c>
      <c r="G767" t="s">
        <v>4510</v>
      </c>
      <c r="H767" s="3">
        <v>25000</v>
      </c>
      <c r="I767" s="3">
        <v>998</v>
      </c>
    </row>
    <row r="768" spans="2:9" x14ac:dyDescent="0.25">
      <c r="C768" t="s">
        <v>2507</v>
      </c>
      <c r="D768" t="s">
        <v>3</v>
      </c>
      <c r="E768" t="s">
        <v>8</v>
      </c>
      <c r="F768" t="s">
        <v>24</v>
      </c>
      <c r="G768" t="s">
        <v>2508</v>
      </c>
      <c r="H768" s="3">
        <v>30000</v>
      </c>
      <c r="I768" s="3">
        <v>1000</v>
      </c>
    </row>
    <row r="769" spans="2:9" x14ac:dyDescent="0.25">
      <c r="C769" t="s">
        <v>2312</v>
      </c>
      <c r="D769" t="s">
        <v>3</v>
      </c>
      <c r="E769" t="s">
        <v>8</v>
      </c>
      <c r="F769" t="s">
        <v>45</v>
      </c>
      <c r="G769" t="s">
        <v>2311</v>
      </c>
      <c r="H769" s="3">
        <v>15000</v>
      </c>
      <c r="I769" s="3">
        <v>959.45999999999992</v>
      </c>
    </row>
    <row r="770" spans="2:9" x14ac:dyDescent="0.25">
      <c r="C770" t="s">
        <v>4516</v>
      </c>
      <c r="D770" t="s">
        <v>3</v>
      </c>
      <c r="E770" t="s">
        <v>8</v>
      </c>
      <c r="F770" t="s">
        <v>45</v>
      </c>
      <c r="G770" t="s">
        <v>4517</v>
      </c>
      <c r="H770" s="3">
        <v>12158.4</v>
      </c>
      <c r="I770" s="3">
        <v>101.32</v>
      </c>
    </row>
    <row r="771" spans="2:9" x14ac:dyDescent="0.25">
      <c r="B771" t="s">
        <v>58</v>
      </c>
      <c r="C771" t="s">
        <v>58</v>
      </c>
      <c r="D771" t="s">
        <v>3</v>
      </c>
      <c r="E771" t="s">
        <v>8</v>
      </c>
      <c r="F771" t="s">
        <v>36</v>
      </c>
      <c r="G771" t="s">
        <v>57</v>
      </c>
      <c r="H771" s="3">
        <v>755000</v>
      </c>
      <c r="I771" s="3">
        <v>1005.9956953642384</v>
      </c>
    </row>
    <row r="772" spans="2:9" x14ac:dyDescent="0.25">
      <c r="G772" t="s">
        <v>2995</v>
      </c>
      <c r="H772" s="3">
        <v>496000</v>
      </c>
      <c r="I772" s="3">
        <v>1007.6899999999999</v>
      </c>
    </row>
    <row r="773" spans="2:9" x14ac:dyDescent="0.25">
      <c r="G773" t="s">
        <v>461</v>
      </c>
      <c r="H773" s="3">
        <v>290000</v>
      </c>
      <c r="I773" s="3">
        <v>1002.6075517241379</v>
      </c>
    </row>
    <row r="774" spans="2:9" x14ac:dyDescent="0.25">
      <c r="G774" t="s">
        <v>221</v>
      </c>
      <c r="H774" s="3">
        <v>170000</v>
      </c>
      <c r="I774" s="3">
        <v>1006.1338235294118</v>
      </c>
    </row>
    <row r="775" spans="2:9" x14ac:dyDescent="0.25">
      <c r="G775" t="s">
        <v>195</v>
      </c>
      <c r="H775" s="3">
        <v>138000</v>
      </c>
      <c r="I775" s="3">
        <v>1038.5464492753624</v>
      </c>
    </row>
    <row r="776" spans="2:9" x14ac:dyDescent="0.25">
      <c r="F776" t="s">
        <v>21</v>
      </c>
      <c r="G776" t="s">
        <v>2470</v>
      </c>
      <c r="H776" s="3">
        <v>300000</v>
      </c>
      <c r="I776" s="3">
        <v>105.35666666666667</v>
      </c>
    </row>
    <row r="777" spans="2:9" x14ac:dyDescent="0.25">
      <c r="G777" t="s">
        <v>4518</v>
      </c>
      <c r="H777" s="3">
        <v>10000</v>
      </c>
      <c r="I777" s="3">
        <v>99.09</v>
      </c>
    </row>
    <row r="778" spans="2:9" x14ac:dyDescent="0.25">
      <c r="F778" t="s">
        <v>18</v>
      </c>
      <c r="G778" t="s">
        <v>2471</v>
      </c>
      <c r="H778" s="3">
        <v>67500</v>
      </c>
      <c r="I778" s="3">
        <v>104.96362962962962</v>
      </c>
    </row>
    <row r="779" spans="2:9" x14ac:dyDescent="0.25">
      <c r="G779" t="s">
        <v>3133</v>
      </c>
      <c r="H779" s="3">
        <v>52465</v>
      </c>
      <c r="I779" s="3">
        <v>104.93</v>
      </c>
    </row>
    <row r="780" spans="2:9" x14ac:dyDescent="0.25">
      <c r="G780" t="s">
        <v>2794</v>
      </c>
      <c r="H780" s="3">
        <v>29000</v>
      </c>
      <c r="I780" s="3">
        <v>95.897241379310344</v>
      </c>
    </row>
    <row r="781" spans="2:9" x14ac:dyDescent="0.25">
      <c r="G781" t="s">
        <v>1151</v>
      </c>
      <c r="H781" s="3">
        <v>20000</v>
      </c>
      <c r="I781" s="3">
        <v>98.160499999999999</v>
      </c>
    </row>
    <row r="782" spans="2:9" x14ac:dyDescent="0.25">
      <c r="G782" t="s">
        <v>2472</v>
      </c>
      <c r="H782" s="3">
        <v>10008.5</v>
      </c>
      <c r="I782" s="3">
        <v>100.08499999999999</v>
      </c>
    </row>
    <row r="783" spans="2:9" x14ac:dyDescent="0.25">
      <c r="F783" t="s">
        <v>23</v>
      </c>
      <c r="G783" t="s">
        <v>4519</v>
      </c>
      <c r="H783" s="3">
        <v>30550.5</v>
      </c>
      <c r="I783" s="3">
        <v>1018.35</v>
      </c>
    </row>
    <row r="784" spans="2:9" x14ac:dyDescent="0.25">
      <c r="F784" t="s">
        <v>45</v>
      </c>
      <c r="G784" t="s">
        <v>2473</v>
      </c>
      <c r="H784" s="3">
        <v>6996.15</v>
      </c>
      <c r="I784" s="3">
        <v>999.44999999999993</v>
      </c>
    </row>
    <row r="785" spans="3:9" x14ac:dyDescent="0.25">
      <c r="C785" t="s">
        <v>91</v>
      </c>
      <c r="D785" t="s">
        <v>3</v>
      </c>
      <c r="E785" t="s">
        <v>8</v>
      </c>
      <c r="F785" t="s">
        <v>25</v>
      </c>
      <c r="G785" t="s">
        <v>90</v>
      </c>
      <c r="H785" s="3">
        <v>532000</v>
      </c>
      <c r="I785" s="3">
        <v>999.34133458646613</v>
      </c>
    </row>
    <row r="786" spans="3:9" x14ac:dyDescent="0.25">
      <c r="G786" t="s">
        <v>798</v>
      </c>
      <c r="H786" s="3">
        <v>185000</v>
      </c>
      <c r="I786" s="3">
        <v>1007.2645945945947</v>
      </c>
    </row>
    <row r="787" spans="3:9" x14ac:dyDescent="0.25">
      <c r="C787" t="s">
        <v>122</v>
      </c>
      <c r="D787" t="s">
        <v>3</v>
      </c>
      <c r="E787" t="s">
        <v>8</v>
      </c>
      <c r="F787" t="s">
        <v>25</v>
      </c>
      <c r="G787" t="s">
        <v>121</v>
      </c>
      <c r="H787" s="3">
        <v>415000</v>
      </c>
      <c r="I787" s="3">
        <v>998.38710843373497</v>
      </c>
    </row>
    <row r="788" spans="3:9" x14ac:dyDescent="0.25">
      <c r="G788" t="s">
        <v>464</v>
      </c>
      <c r="H788" s="3">
        <v>50000</v>
      </c>
      <c r="I788" s="3">
        <v>1013.46</v>
      </c>
    </row>
    <row r="789" spans="3:9" x14ac:dyDescent="0.25">
      <c r="G789" t="s">
        <v>2474</v>
      </c>
      <c r="H789" s="3">
        <v>32000</v>
      </c>
      <c r="I789" s="3">
        <v>1024.26</v>
      </c>
    </row>
    <row r="790" spans="3:9" x14ac:dyDescent="0.25">
      <c r="F790" t="s">
        <v>45</v>
      </c>
      <c r="G790" t="s">
        <v>2795</v>
      </c>
      <c r="H790" s="3">
        <v>51800</v>
      </c>
      <c r="I790" s="3">
        <v>96.948166023166024</v>
      </c>
    </row>
    <row r="791" spans="3:9" x14ac:dyDescent="0.25">
      <c r="G791" t="s">
        <v>4520</v>
      </c>
      <c r="H791" s="3">
        <v>15000</v>
      </c>
      <c r="I791" s="3">
        <v>99.3</v>
      </c>
    </row>
    <row r="792" spans="3:9" x14ac:dyDescent="0.25">
      <c r="F792" t="s">
        <v>30</v>
      </c>
      <c r="G792" t="s">
        <v>1450</v>
      </c>
      <c r="H792" s="3">
        <v>24000</v>
      </c>
      <c r="I792" s="3">
        <v>1035.6166666666666</v>
      </c>
    </row>
    <row r="793" spans="3:9" x14ac:dyDescent="0.25">
      <c r="C793" t="s">
        <v>254</v>
      </c>
      <c r="D793" t="s">
        <v>3</v>
      </c>
      <c r="E793" t="s">
        <v>8</v>
      </c>
      <c r="F793" t="s">
        <v>25</v>
      </c>
      <c r="G793" t="s">
        <v>253</v>
      </c>
      <c r="H793" s="3">
        <v>252000</v>
      </c>
      <c r="I793" s="3">
        <v>992.27126984126983</v>
      </c>
    </row>
    <row r="794" spans="3:9" x14ac:dyDescent="0.25">
      <c r="G794" t="s">
        <v>417</v>
      </c>
      <c r="H794" s="3">
        <v>89000</v>
      </c>
      <c r="I794" s="3">
        <v>999.40887640449432</v>
      </c>
    </row>
    <row r="795" spans="3:9" x14ac:dyDescent="0.25">
      <c r="G795" t="s">
        <v>1205</v>
      </c>
      <c r="H795" s="3">
        <v>30000</v>
      </c>
      <c r="I795" s="3">
        <v>993.93000000000006</v>
      </c>
    </row>
    <row r="796" spans="3:9" x14ac:dyDescent="0.25">
      <c r="G796" t="s">
        <v>1334</v>
      </c>
      <c r="H796" s="3">
        <v>4000</v>
      </c>
      <c r="I796" s="3">
        <v>1004</v>
      </c>
    </row>
    <row r="797" spans="3:9" x14ac:dyDescent="0.25">
      <c r="C797" t="s">
        <v>1188</v>
      </c>
      <c r="D797" t="s">
        <v>3</v>
      </c>
      <c r="E797" t="s">
        <v>8</v>
      </c>
      <c r="F797" t="s">
        <v>45</v>
      </c>
      <c r="G797" t="s">
        <v>1187</v>
      </c>
      <c r="H797" s="3">
        <v>95000</v>
      </c>
      <c r="I797" s="3">
        <v>994.16315789473686</v>
      </c>
    </row>
    <row r="798" spans="3:9" x14ac:dyDescent="0.25">
      <c r="C798" t="s">
        <v>229</v>
      </c>
      <c r="D798" t="s">
        <v>3</v>
      </c>
      <c r="E798" t="s">
        <v>8</v>
      </c>
      <c r="F798" t="s">
        <v>25</v>
      </c>
      <c r="G798" t="s">
        <v>228</v>
      </c>
      <c r="H798" s="3">
        <v>43000</v>
      </c>
      <c r="I798" s="3">
        <v>999.77883720930231</v>
      </c>
    </row>
    <row r="799" spans="3:9" x14ac:dyDescent="0.25">
      <c r="G799" t="s">
        <v>1395</v>
      </c>
      <c r="H799" s="3">
        <v>39000</v>
      </c>
      <c r="I799" s="3">
        <v>1013.6041025641025</v>
      </c>
    </row>
    <row r="800" spans="3:9" x14ac:dyDescent="0.25">
      <c r="F800" t="s">
        <v>36</v>
      </c>
      <c r="G800" t="s">
        <v>3272</v>
      </c>
      <c r="H800" s="3">
        <v>4000</v>
      </c>
      <c r="I800" s="3">
        <v>1030.3</v>
      </c>
    </row>
    <row r="801" spans="2:9" x14ac:dyDescent="0.25">
      <c r="C801" t="s">
        <v>363</v>
      </c>
      <c r="D801" t="s">
        <v>3</v>
      </c>
      <c r="E801" t="s">
        <v>8</v>
      </c>
      <c r="F801" t="s">
        <v>25</v>
      </c>
      <c r="G801" t="s">
        <v>362</v>
      </c>
      <c r="H801" s="3">
        <v>69000</v>
      </c>
      <c r="I801" s="3">
        <v>999.94057971014479</v>
      </c>
    </row>
    <row r="802" spans="2:9" x14ac:dyDescent="0.25">
      <c r="C802" t="s">
        <v>514</v>
      </c>
      <c r="D802" t="s">
        <v>3</v>
      </c>
      <c r="E802" t="s">
        <v>8</v>
      </c>
      <c r="F802" t="s">
        <v>25</v>
      </c>
      <c r="G802" t="s">
        <v>513</v>
      </c>
      <c r="H802" s="3">
        <v>31000</v>
      </c>
      <c r="I802" s="3">
        <v>981.61064516129034</v>
      </c>
    </row>
    <row r="803" spans="2:9" x14ac:dyDescent="0.25">
      <c r="G803" t="s">
        <v>3465</v>
      </c>
      <c r="H803" s="3">
        <v>12000</v>
      </c>
      <c r="I803" s="3">
        <v>1004</v>
      </c>
    </row>
    <row r="804" spans="2:9" x14ac:dyDescent="0.25">
      <c r="G804" t="s">
        <v>3180</v>
      </c>
      <c r="H804" s="3">
        <v>8000</v>
      </c>
      <c r="I804" s="3">
        <v>996.27</v>
      </c>
    </row>
    <row r="805" spans="2:9" x14ac:dyDescent="0.25">
      <c r="C805" t="s">
        <v>3463</v>
      </c>
      <c r="D805" t="s">
        <v>3</v>
      </c>
      <c r="E805" t="s">
        <v>8</v>
      </c>
      <c r="F805" t="s">
        <v>25</v>
      </c>
      <c r="G805" t="s">
        <v>3464</v>
      </c>
      <c r="H805" s="3">
        <v>51000</v>
      </c>
      <c r="I805" s="3">
        <v>993.16000000000008</v>
      </c>
    </row>
    <row r="806" spans="2:9" x14ac:dyDescent="0.25">
      <c r="C806" t="s">
        <v>2796</v>
      </c>
      <c r="D806" t="s">
        <v>3</v>
      </c>
      <c r="E806" t="s">
        <v>8</v>
      </c>
      <c r="F806" t="s">
        <v>25</v>
      </c>
      <c r="G806" t="s">
        <v>2797</v>
      </c>
      <c r="H806" s="3">
        <v>46000</v>
      </c>
      <c r="I806" s="3">
        <v>997.65804347826077</v>
      </c>
    </row>
    <row r="807" spans="2:9" x14ac:dyDescent="0.25">
      <c r="B807" t="s">
        <v>1803</v>
      </c>
      <c r="C807" t="s">
        <v>118</v>
      </c>
      <c r="D807" t="s">
        <v>3</v>
      </c>
      <c r="E807" t="s">
        <v>8</v>
      </c>
      <c r="F807" t="s">
        <v>25</v>
      </c>
      <c r="G807" t="s">
        <v>2213</v>
      </c>
      <c r="H807" s="3">
        <v>2037000</v>
      </c>
      <c r="I807" s="3">
        <v>999.94657339224341</v>
      </c>
    </row>
    <row r="808" spans="2:9" x14ac:dyDescent="0.25">
      <c r="G808" t="s">
        <v>117</v>
      </c>
      <c r="H808" s="3">
        <v>161000</v>
      </c>
      <c r="I808" s="3">
        <v>1021.9300000000001</v>
      </c>
    </row>
    <row r="809" spans="2:9" x14ac:dyDescent="0.25">
      <c r="F809" t="s">
        <v>30</v>
      </c>
      <c r="G809" t="s">
        <v>2994</v>
      </c>
      <c r="H809" s="3">
        <v>1730000</v>
      </c>
      <c r="I809" s="3">
        <v>1004.5056069364161</v>
      </c>
    </row>
    <row r="810" spans="2:9" x14ac:dyDescent="0.25">
      <c r="B810" t="s">
        <v>1808</v>
      </c>
      <c r="C810" t="s">
        <v>118</v>
      </c>
      <c r="D810" t="s">
        <v>3</v>
      </c>
      <c r="E810" t="s">
        <v>8</v>
      </c>
      <c r="F810" t="s">
        <v>25</v>
      </c>
      <c r="G810" t="s">
        <v>2213</v>
      </c>
      <c r="H810" s="3">
        <v>2037000</v>
      </c>
      <c r="I810" s="3">
        <v>999.94657339224341</v>
      </c>
    </row>
    <row r="811" spans="2:9" x14ac:dyDescent="0.25">
      <c r="G811" t="s">
        <v>117</v>
      </c>
      <c r="H811" s="3">
        <v>161000</v>
      </c>
      <c r="I811" s="3">
        <v>1021.9300000000001</v>
      </c>
    </row>
    <row r="812" spans="2:9" x14ac:dyDescent="0.25">
      <c r="F812" t="s">
        <v>30</v>
      </c>
      <c r="G812" t="s">
        <v>2994</v>
      </c>
      <c r="H812" s="3">
        <v>1730000</v>
      </c>
      <c r="I812" s="3">
        <v>1004.5056069364161</v>
      </c>
    </row>
    <row r="813" spans="2:9" x14ac:dyDescent="0.25">
      <c r="B813" t="s">
        <v>1941</v>
      </c>
      <c r="C813" t="s">
        <v>108</v>
      </c>
      <c r="D813" t="s">
        <v>3</v>
      </c>
      <c r="E813" t="s">
        <v>8</v>
      </c>
      <c r="F813" t="s">
        <v>36</v>
      </c>
      <c r="G813" t="s">
        <v>107</v>
      </c>
      <c r="H813" s="3">
        <v>588000</v>
      </c>
      <c r="I813" s="3">
        <v>1053.1865816326531</v>
      </c>
    </row>
    <row r="814" spans="2:9" x14ac:dyDescent="0.25">
      <c r="F814" t="s">
        <v>18</v>
      </c>
      <c r="G814" t="s">
        <v>468</v>
      </c>
      <c r="H814" s="3">
        <v>220000</v>
      </c>
      <c r="I814" s="3">
        <v>99.790272727272736</v>
      </c>
    </row>
    <row r="815" spans="2:9" x14ac:dyDescent="0.25">
      <c r="G815" t="s">
        <v>302</v>
      </c>
      <c r="H815" s="3">
        <v>110600</v>
      </c>
      <c r="I815" s="3">
        <v>100.43633815551537</v>
      </c>
    </row>
    <row r="816" spans="2:9" x14ac:dyDescent="0.25">
      <c r="F816" t="s">
        <v>30</v>
      </c>
      <c r="G816" t="s">
        <v>1404</v>
      </c>
      <c r="H816" s="3">
        <v>26000</v>
      </c>
      <c r="I816" s="3">
        <v>998.90692307692314</v>
      </c>
    </row>
    <row r="817" spans="2:9" x14ac:dyDescent="0.25">
      <c r="C817" t="s">
        <v>95</v>
      </c>
      <c r="D817" t="s">
        <v>3</v>
      </c>
      <c r="E817" t="s">
        <v>8</v>
      </c>
      <c r="F817" t="s">
        <v>36</v>
      </c>
      <c r="G817" t="s">
        <v>94</v>
      </c>
      <c r="H817" s="3">
        <v>757000</v>
      </c>
      <c r="I817" s="3">
        <v>1047.2224438573317</v>
      </c>
    </row>
    <row r="818" spans="2:9" x14ac:dyDescent="0.25">
      <c r="G818" t="s">
        <v>314</v>
      </c>
      <c r="H818" s="3">
        <v>143000</v>
      </c>
      <c r="I818" s="3">
        <v>1056.9634265734264</v>
      </c>
    </row>
    <row r="819" spans="2:9" x14ac:dyDescent="0.25">
      <c r="C819" t="s">
        <v>779</v>
      </c>
      <c r="D819" t="s">
        <v>3</v>
      </c>
      <c r="E819" t="s">
        <v>8</v>
      </c>
      <c r="F819" t="s">
        <v>46</v>
      </c>
      <c r="G819" t="s">
        <v>778</v>
      </c>
      <c r="H819" s="3">
        <v>749300</v>
      </c>
      <c r="I819" s="3">
        <v>99.927995462431596</v>
      </c>
    </row>
    <row r="820" spans="2:9" x14ac:dyDescent="0.25">
      <c r="C820" t="s">
        <v>2215</v>
      </c>
      <c r="D820" t="s">
        <v>3</v>
      </c>
      <c r="E820" t="s">
        <v>8</v>
      </c>
      <c r="F820" t="s">
        <v>25</v>
      </c>
      <c r="G820" t="s">
        <v>2214</v>
      </c>
      <c r="H820" s="3">
        <v>622000</v>
      </c>
      <c r="I820" s="3">
        <v>976.2829742765274</v>
      </c>
    </row>
    <row r="821" spans="2:9" x14ac:dyDescent="0.25">
      <c r="C821" t="s">
        <v>665</v>
      </c>
      <c r="D821" t="s">
        <v>3</v>
      </c>
      <c r="E821" t="s">
        <v>8</v>
      </c>
      <c r="F821" t="s">
        <v>25</v>
      </c>
      <c r="G821" t="s">
        <v>664</v>
      </c>
      <c r="H821" s="3">
        <v>152000</v>
      </c>
      <c r="I821" s="3">
        <v>1003.0532236842105</v>
      </c>
    </row>
    <row r="822" spans="2:9" x14ac:dyDescent="0.25">
      <c r="C822" t="s">
        <v>1026</v>
      </c>
      <c r="D822" t="s">
        <v>3</v>
      </c>
      <c r="E822" t="s">
        <v>8</v>
      </c>
      <c r="F822" t="s">
        <v>17</v>
      </c>
      <c r="G822" t="s">
        <v>1025</v>
      </c>
      <c r="H822" s="3">
        <v>139000</v>
      </c>
      <c r="I822" s="3">
        <v>98.821151079136683</v>
      </c>
    </row>
    <row r="823" spans="2:9" x14ac:dyDescent="0.25">
      <c r="C823" t="s">
        <v>866</v>
      </c>
      <c r="D823" t="s">
        <v>3</v>
      </c>
      <c r="E823" t="s">
        <v>8</v>
      </c>
      <c r="F823" t="s">
        <v>18</v>
      </c>
      <c r="G823" t="s">
        <v>865</v>
      </c>
      <c r="H823" s="3">
        <v>90000</v>
      </c>
      <c r="I823" s="3">
        <v>982.85977777777782</v>
      </c>
    </row>
    <row r="824" spans="2:9" x14ac:dyDescent="0.25">
      <c r="F824" t="s">
        <v>17</v>
      </c>
      <c r="G824" t="s">
        <v>3221</v>
      </c>
      <c r="H824" s="3">
        <v>5000</v>
      </c>
      <c r="I824" s="3">
        <v>995.0200000000001</v>
      </c>
    </row>
    <row r="825" spans="2:9" x14ac:dyDescent="0.25">
      <c r="C825" t="s">
        <v>2255</v>
      </c>
      <c r="D825" t="s">
        <v>3</v>
      </c>
      <c r="E825" t="s">
        <v>8</v>
      </c>
      <c r="F825" t="s">
        <v>17</v>
      </c>
      <c r="G825" t="s">
        <v>2254</v>
      </c>
      <c r="H825" s="3">
        <v>49200</v>
      </c>
      <c r="I825" s="3">
        <v>97.680040650406511</v>
      </c>
    </row>
    <row r="826" spans="2:9" x14ac:dyDescent="0.25">
      <c r="C826" t="s">
        <v>2785</v>
      </c>
      <c r="D826" t="s">
        <v>3</v>
      </c>
      <c r="E826" t="s">
        <v>8</v>
      </c>
      <c r="F826" t="s">
        <v>25</v>
      </c>
      <c r="G826" t="s">
        <v>2786</v>
      </c>
      <c r="H826" s="3">
        <v>38000</v>
      </c>
      <c r="I826" s="3">
        <v>972.69</v>
      </c>
    </row>
    <row r="827" spans="2:9" x14ac:dyDescent="0.25">
      <c r="C827" t="s">
        <v>2787</v>
      </c>
      <c r="D827" t="s">
        <v>3</v>
      </c>
      <c r="E827" t="s">
        <v>8</v>
      </c>
      <c r="F827" t="s">
        <v>25</v>
      </c>
      <c r="G827" t="s">
        <v>2788</v>
      </c>
      <c r="H827" s="3">
        <v>30000</v>
      </c>
      <c r="I827" s="3">
        <v>999.56500000000005</v>
      </c>
    </row>
    <row r="828" spans="2:9" x14ac:dyDescent="0.25">
      <c r="B828" t="s">
        <v>2163</v>
      </c>
      <c r="C828" t="s">
        <v>93</v>
      </c>
      <c r="D828" t="s">
        <v>3</v>
      </c>
      <c r="E828" t="s">
        <v>8</v>
      </c>
      <c r="F828" t="s">
        <v>25</v>
      </c>
      <c r="G828" t="s">
        <v>92</v>
      </c>
      <c r="H828" s="3">
        <v>680120</v>
      </c>
      <c r="I828" s="3">
        <v>1004.0701152737753</v>
      </c>
    </row>
    <row r="829" spans="2:9" x14ac:dyDescent="0.25">
      <c r="G829" t="s">
        <v>628</v>
      </c>
      <c r="H829" s="3">
        <v>115050</v>
      </c>
      <c r="I829" s="3">
        <v>1009.1540677966101</v>
      </c>
    </row>
    <row r="830" spans="2:9" x14ac:dyDescent="0.25">
      <c r="C830" t="s">
        <v>168</v>
      </c>
      <c r="D830" t="s">
        <v>3</v>
      </c>
      <c r="E830" t="s">
        <v>8</v>
      </c>
      <c r="F830" t="s">
        <v>33</v>
      </c>
      <c r="G830" t="s">
        <v>167</v>
      </c>
      <c r="H830" s="3">
        <v>533000</v>
      </c>
      <c r="I830" s="3">
        <v>100.58841651031895</v>
      </c>
    </row>
    <row r="831" spans="2:9" x14ac:dyDescent="0.25">
      <c r="G831" t="s">
        <v>184</v>
      </c>
      <c r="H831" s="3">
        <v>236500</v>
      </c>
      <c r="I831" s="3">
        <v>99.881539112050731</v>
      </c>
    </row>
    <row r="832" spans="2:9" x14ac:dyDescent="0.25">
      <c r="C832" t="s">
        <v>84</v>
      </c>
      <c r="D832" t="s">
        <v>3</v>
      </c>
      <c r="E832" t="s">
        <v>8</v>
      </c>
      <c r="F832" t="s">
        <v>46</v>
      </c>
      <c r="G832" t="s">
        <v>83</v>
      </c>
      <c r="H832" s="3">
        <v>435000</v>
      </c>
      <c r="I832" s="3">
        <v>104.04767586206897</v>
      </c>
    </row>
    <row r="833" spans="3:9" x14ac:dyDescent="0.25">
      <c r="F833" t="s">
        <v>24</v>
      </c>
      <c r="G833" t="s">
        <v>2267</v>
      </c>
      <c r="H833" s="3">
        <v>30000</v>
      </c>
      <c r="I833" s="3">
        <v>977.9</v>
      </c>
    </row>
    <row r="834" spans="3:9" x14ac:dyDescent="0.25">
      <c r="C834" t="s">
        <v>581</v>
      </c>
      <c r="D834" t="s">
        <v>3</v>
      </c>
      <c r="E834" t="s">
        <v>8</v>
      </c>
      <c r="F834" t="s">
        <v>25</v>
      </c>
      <c r="G834" t="s">
        <v>580</v>
      </c>
      <c r="H834" s="3">
        <v>393820</v>
      </c>
      <c r="I834" s="3">
        <v>983.25416256157632</v>
      </c>
    </row>
    <row r="835" spans="3:9" x14ac:dyDescent="0.25">
      <c r="F835" t="s">
        <v>33</v>
      </c>
      <c r="G835" t="s">
        <v>2469</v>
      </c>
      <c r="H835" s="3">
        <v>1800</v>
      </c>
      <c r="I835" s="3">
        <v>98.1</v>
      </c>
    </row>
    <row r="836" spans="3:9" x14ac:dyDescent="0.25">
      <c r="C836" t="s">
        <v>656</v>
      </c>
      <c r="D836" t="s">
        <v>3</v>
      </c>
      <c r="E836" t="s">
        <v>8</v>
      </c>
      <c r="F836" t="s">
        <v>25</v>
      </c>
      <c r="G836" t="s">
        <v>655</v>
      </c>
      <c r="H836" s="3">
        <v>260680</v>
      </c>
      <c r="I836" s="3">
        <v>986.89383458646626</v>
      </c>
    </row>
    <row r="837" spans="3:9" x14ac:dyDescent="0.25">
      <c r="C837" t="s">
        <v>235</v>
      </c>
      <c r="D837" t="s">
        <v>3</v>
      </c>
      <c r="E837" t="s">
        <v>8</v>
      </c>
      <c r="F837" t="s">
        <v>25</v>
      </c>
      <c r="G837" t="s">
        <v>234</v>
      </c>
      <c r="H837" s="3">
        <v>249000</v>
      </c>
      <c r="I837" s="3">
        <v>954.95289156626507</v>
      </c>
    </row>
    <row r="838" spans="3:9" x14ac:dyDescent="0.25">
      <c r="C838" t="s">
        <v>844</v>
      </c>
      <c r="D838" t="s">
        <v>3</v>
      </c>
      <c r="E838" t="s">
        <v>8</v>
      </c>
      <c r="F838" t="s">
        <v>25</v>
      </c>
      <c r="G838" t="s">
        <v>843</v>
      </c>
      <c r="H838" s="3">
        <v>130000</v>
      </c>
      <c r="I838" s="3">
        <v>974.04015384615388</v>
      </c>
    </row>
    <row r="839" spans="3:9" x14ac:dyDescent="0.25">
      <c r="G839" t="s">
        <v>2793</v>
      </c>
      <c r="H839" s="3">
        <v>57960</v>
      </c>
      <c r="I839" s="3">
        <v>944.38652173913044</v>
      </c>
    </row>
    <row r="840" spans="3:9" x14ac:dyDescent="0.25">
      <c r="G840" t="s">
        <v>3468</v>
      </c>
      <c r="H840" s="3">
        <v>18620</v>
      </c>
      <c r="I840" s="3">
        <v>854.21052631578948</v>
      </c>
    </row>
    <row r="841" spans="3:9" x14ac:dyDescent="0.25">
      <c r="C841" t="s">
        <v>636</v>
      </c>
      <c r="D841" t="s">
        <v>3</v>
      </c>
      <c r="E841" t="s">
        <v>8</v>
      </c>
      <c r="F841" t="s">
        <v>18</v>
      </c>
      <c r="G841" t="s">
        <v>635</v>
      </c>
      <c r="H841" s="3">
        <v>179600</v>
      </c>
      <c r="I841" s="3">
        <v>99.605467706013371</v>
      </c>
    </row>
    <row r="842" spans="3:9" x14ac:dyDescent="0.25">
      <c r="C842" t="s">
        <v>1040</v>
      </c>
      <c r="D842" t="s">
        <v>3</v>
      </c>
      <c r="E842" t="s">
        <v>8</v>
      </c>
      <c r="F842" t="s">
        <v>33</v>
      </c>
      <c r="G842" t="s">
        <v>1039</v>
      </c>
      <c r="H842" s="3">
        <v>143373</v>
      </c>
      <c r="I842" s="3">
        <v>937.07843137254906</v>
      </c>
    </row>
    <row r="843" spans="3:9" x14ac:dyDescent="0.25">
      <c r="C843" t="s">
        <v>855</v>
      </c>
      <c r="D843" t="s">
        <v>3</v>
      </c>
      <c r="E843" t="s">
        <v>8</v>
      </c>
      <c r="F843" t="s">
        <v>17</v>
      </c>
      <c r="G843" t="s">
        <v>4521</v>
      </c>
      <c r="H843" s="3">
        <v>50000</v>
      </c>
      <c r="I843" s="3">
        <v>95.89</v>
      </c>
    </row>
    <row r="844" spans="3:9" x14ac:dyDescent="0.25">
      <c r="F844" t="s">
        <v>46</v>
      </c>
      <c r="G844" t="s">
        <v>1518</v>
      </c>
      <c r="H844" s="3">
        <v>19189.830000000002</v>
      </c>
      <c r="I844" s="3">
        <v>87.624794520547951</v>
      </c>
    </row>
    <row r="845" spans="3:9" x14ac:dyDescent="0.25">
      <c r="G845" t="s">
        <v>4364</v>
      </c>
      <c r="H845" s="3">
        <v>2371.0699999999997</v>
      </c>
      <c r="I845" s="3">
        <v>220.25</v>
      </c>
    </row>
    <row r="846" spans="3:9" x14ac:dyDescent="0.25">
      <c r="G846" t="s">
        <v>4365</v>
      </c>
      <c r="H846" s="3">
        <v>2355.1499999999996</v>
      </c>
      <c r="I846" s="3">
        <v>180.25</v>
      </c>
    </row>
    <row r="847" spans="3:9" x14ac:dyDescent="0.25">
      <c r="F847" t="s">
        <v>18</v>
      </c>
      <c r="G847" t="s">
        <v>4019</v>
      </c>
      <c r="H847" s="3">
        <v>18799.2</v>
      </c>
      <c r="I847" s="3">
        <v>104.44</v>
      </c>
    </row>
    <row r="848" spans="3:9" x14ac:dyDescent="0.25">
      <c r="F848" t="s">
        <v>16</v>
      </c>
      <c r="G848" t="s">
        <v>4151</v>
      </c>
      <c r="H848" s="3">
        <v>15000</v>
      </c>
      <c r="I848" s="3">
        <v>93.62</v>
      </c>
    </row>
    <row r="849" spans="2:9" x14ac:dyDescent="0.25">
      <c r="G849" t="s">
        <v>4522</v>
      </c>
      <c r="H849" s="3">
        <v>2000</v>
      </c>
      <c r="I849" s="3">
        <v>103.69000000000001</v>
      </c>
    </row>
    <row r="850" spans="2:9" x14ac:dyDescent="0.25">
      <c r="F850" t="s">
        <v>45</v>
      </c>
      <c r="G850" t="s">
        <v>4146</v>
      </c>
      <c r="H850" s="3">
        <v>12000</v>
      </c>
      <c r="I850" s="3">
        <v>96.456666666666663</v>
      </c>
    </row>
    <row r="851" spans="2:9" x14ac:dyDescent="0.25">
      <c r="F851" t="s">
        <v>24</v>
      </c>
      <c r="G851" t="s">
        <v>4154</v>
      </c>
      <c r="H851" s="3">
        <v>10000</v>
      </c>
      <c r="I851" s="3">
        <v>968.1</v>
      </c>
    </row>
    <row r="852" spans="2:9" x14ac:dyDescent="0.25">
      <c r="F852" t="s">
        <v>33</v>
      </c>
      <c r="G852" t="s">
        <v>3283</v>
      </c>
      <c r="H852" s="3">
        <v>3000</v>
      </c>
      <c r="I852" s="3">
        <v>915</v>
      </c>
    </row>
    <row r="853" spans="2:9" x14ac:dyDescent="0.25">
      <c r="B853" t="s">
        <v>2108</v>
      </c>
      <c r="C853" t="s">
        <v>2524</v>
      </c>
      <c r="D853" t="s">
        <v>3</v>
      </c>
      <c r="E853" t="s">
        <v>8</v>
      </c>
      <c r="F853" t="s">
        <v>18</v>
      </c>
      <c r="G853" t="s">
        <v>2525</v>
      </c>
      <c r="H853" s="3">
        <v>2547500</v>
      </c>
      <c r="I853" s="3">
        <v>99.385075564278694</v>
      </c>
    </row>
    <row r="854" spans="2:9" x14ac:dyDescent="0.25">
      <c r="C854" t="s">
        <v>186</v>
      </c>
      <c r="D854" t="s">
        <v>3</v>
      </c>
      <c r="E854" t="s">
        <v>8</v>
      </c>
      <c r="F854" t="s">
        <v>33</v>
      </c>
      <c r="G854" t="s">
        <v>185</v>
      </c>
      <c r="H854" s="3">
        <v>207500</v>
      </c>
      <c r="I854" s="3">
        <v>100.92997590361446</v>
      </c>
    </row>
    <row r="855" spans="2:9" x14ac:dyDescent="0.25">
      <c r="G855" t="s">
        <v>1066</v>
      </c>
      <c r="H855" s="3">
        <v>25600</v>
      </c>
      <c r="I855" s="3">
        <v>103.13828125000001</v>
      </c>
    </row>
    <row r="856" spans="2:9" x14ac:dyDescent="0.25">
      <c r="C856" t="s">
        <v>454</v>
      </c>
      <c r="D856" t="s">
        <v>3</v>
      </c>
      <c r="E856" t="s">
        <v>8</v>
      </c>
      <c r="F856" t="s">
        <v>24</v>
      </c>
      <c r="G856" t="s">
        <v>453</v>
      </c>
      <c r="H856" s="3">
        <v>145000</v>
      </c>
      <c r="I856" s="3">
        <v>998.72227586206907</v>
      </c>
    </row>
    <row r="857" spans="2:9" x14ac:dyDescent="0.25">
      <c r="C857" t="s">
        <v>2322</v>
      </c>
      <c r="D857" t="s">
        <v>3</v>
      </c>
      <c r="E857" t="s">
        <v>8</v>
      </c>
      <c r="F857" t="s">
        <v>25</v>
      </c>
      <c r="G857" t="s">
        <v>2321</v>
      </c>
      <c r="H857" s="3">
        <v>51000</v>
      </c>
      <c r="I857" s="3">
        <v>914.20450980392161</v>
      </c>
    </row>
    <row r="858" spans="2:9" x14ac:dyDescent="0.25">
      <c r="C858" t="s">
        <v>3481</v>
      </c>
      <c r="D858" t="s">
        <v>3</v>
      </c>
      <c r="E858" t="s">
        <v>8</v>
      </c>
      <c r="F858" t="s">
        <v>25</v>
      </c>
      <c r="G858" t="s">
        <v>3482</v>
      </c>
      <c r="H858" s="3">
        <v>46000</v>
      </c>
      <c r="I858" s="3">
        <v>983.06391304347835</v>
      </c>
    </row>
    <row r="859" spans="2:9" x14ac:dyDescent="0.25">
      <c r="C859" t="s">
        <v>596</v>
      </c>
      <c r="D859" t="s">
        <v>3</v>
      </c>
      <c r="E859" t="s">
        <v>8</v>
      </c>
      <c r="F859" t="s">
        <v>25</v>
      </c>
      <c r="G859" t="s">
        <v>595</v>
      </c>
      <c r="H859" s="3">
        <v>45000</v>
      </c>
      <c r="I859" s="3">
        <v>867.09222222222229</v>
      </c>
    </row>
    <row r="860" spans="2:9" x14ac:dyDescent="0.25">
      <c r="C860" t="s">
        <v>4248</v>
      </c>
      <c r="D860" t="s">
        <v>3</v>
      </c>
      <c r="E860" t="s">
        <v>8</v>
      </c>
      <c r="F860" t="s">
        <v>33</v>
      </c>
      <c r="G860" t="s">
        <v>4247</v>
      </c>
      <c r="H860" s="3">
        <v>30000</v>
      </c>
      <c r="I860" s="3">
        <v>101.9</v>
      </c>
    </row>
    <row r="861" spans="2:9" x14ac:dyDescent="0.25">
      <c r="C861" t="s">
        <v>2526</v>
      </c>
      <c r="D861" t="s">
        <v>3</v>
      </c>
      <c r="E861" t="s">
        <v>8</v>
      </c>
      <c r="F861" t="s">
        <v>45</v>
      </c>
      <c r="G861" t="s">
        <v>2527</v>
      </c>
      <c r="H861" s="3">
        <v>27000</v>
      </c>
      <c r="I861" s="3">
        <v>98.971111111111114</v>
      </c>
    </row>
    <row r="862" spans="2:9" x14ac:dyDescent="0.25">
      <c r="C862" t="s">
        <v>2528</v>
      </c>
      <c r="D862" t="s">
        <v>3</v>
      </c>
      <c r="E862" t="s">
        <v>8</v>
      </c>
      <c r="F862" t="s">
        <v>25</v>
      </c>
      <c r="G862" t="s">
        <v>2529</v>
      </c>
      <c r="H862" s="3">
        <v>25000</v>
      </c>
      <c r="I862" s="3">
        <v>768.49</v>
      </c>
    </row>
    <row r="863" spans="2:9" x14ac:dyDescent="0.25">
      <c r="C863" t="s">
        <v>2965</v>
      </c>
      <c r="D863" t="s">
        <v>3</v>
      </c>
      <c r="E863" t="s">
        <v>8</v>
      </c>
      <c r="F863" t="s">
        <v>45</v>
      </c>
      <c r="G863" t="s">
        <v>2966</v>
      </c>
      <c r="H863" s="3">
        <v>21500</v>
      </c>
      <c r="I863" s="3">
        <v>101.77116279069767</v>
      </c>
    </row>
    <row r="864" spans="2:9" x14ac:dyDescent="0.25">
      <c r="B864" t="s">
        <v>1813</v>
      </c>
      <c r="C864" t="s">
        <v>78</v>
      </c>
      <c r="D864" t="s">
        <v>3</v>
      </c>
      <c r="E864" t="s">
        <v>8</v>
      </c>
      <c r="F864" t="s">
        <v>36</v>
      </c>
      <c r="G864" t="s">
        <v>815</v>
      </c>
      <c r="H864" s="3">
        <v>586000</v>
      </c>
      <c r="I864" s="3">
        <v>1229.4001365187712</v>
      </c>
    </row>
    <row r="865" spans="6:9" x14ac:dyDescent="0.25">
      <c r="G865" t="s">
        <v>355</v>
      </c>
      <c r="H865" s="3">
        <v>195000</v>
      </c>
      <c r="I865" s="3">
        <v>1191.2474358974359</v>
      </c>
    </row>
    <row r="866" spans="6:9" x14ac:dyDescent="0.25">
      <c r="G866" t="s">
        <v>474</v>
      </c>
      <c r="H866" s="3">
        <v>135000</v>
      </c>
      <c r="I866" s="3">
        <v>1272.6311111111113</v>
      </c>
    </row>
    <row r="867" spans="6:9" x14ac:dyDescent="0.25">
      <c r="G867" t="s">
        <v>127</v>
      </c>
      <c r="H867" s="3">
        <v>97000</v>
      </c>
      <c r="I867" s="3">
        <v>1249.7562886597939</v>
      </c>
    </row>
    <row r="868" spans="6:9" x14ac:dyDescent="0.25">
      <c r="F868" t="s">
        <v>26</v>
      </c>
      <c r="G868" t="s">
        <v>341</v>
      </c>
      <c r="H868" s="3">
        <v>246057.22999999998</v>
      </c>
      <c r="I868" s="3">
        <v>1212.1045812807881</v>
      </c>
    </row>
    <row r="869" spans="6:9" x14ac:dyDescent="0.25">
      <c r="G869" t="s">
        <v>1648</v>
      </c>
      <c r="H869" s="3">
        <v>211659.55</v>
      </c>
      <c r="I869" s="3">
        <v>1209.4831428571429</v>
      </c>
    </row>
    <row r="870" spans="6:9" x14ac:dyDescent="0.25">
      <c r="G870" t="s">
        <v>104</v>
      </c>
      <c r="H870" s="3">
        <v>165999.90000000002</v>
      </c>
      <c r="I870" s="3">
        <v>1185.7135714285714</v>
      </c>
    </row>
    <row r="871" spans="6:9" x14ac:dyDescent="0.25">
      <c r="G871" t="s">
        <v>2234</v>
      </c>
      <c r="H871" s="3">
        <v>117746.4</v>
      </c>
      <c r="I871" s="3">
        <v>981.21999999999991</v>
      </c>
    </row>
    <row r="872" spans="6:9" x14ac:dyDescent="0.25">
      <c r="G872" t="s">
        <v>604</v>
      </c>
      <c r="H872" s="3">
        <v>81423.100000000006</v>
      </c>
      <c r="I872" s="3">
        <v>1163.187142857143</v>
      </c>
    </row>
    <row r="873" spans="6:9" x14ac:dyDescent="0.25">
      <c r="G873" t="s">
        <v>2803</v>
      </c>
      <c r="H873" s="3">
        <v>39608.94</v>
      </c>
      <c r="I873" s="3">
        <v>1200.2709090909091</v>
      </c>
    </row>
    <row r="874" spans="6:9" x14ac:dyDescent="0.25">
      <c r="G874" t="s">
        <v>3473</v>
      </c>
      <c r="H874" s="3">
        <v>24827.25</v>
      </c>
      <c r="I874" s="3">
        <v>993.09</v>
      </c>
    </row>
    <row r="875" spans="6:9" x14ac:dyDescent="0.25">
      <c r="G875" t="s">
        <v>2475</v>
      </c>
      <c r="H875" s="3">
        <v>19690.400000000001</v>
      </c>
      <c r="I875" s="3">
        <v>984.5200000000001</v>
      </c>
    </row>
    <row r="876" spans="6:9" x14ac:dyDescent="0.25">
      <c r="F876" t="s">
        <v>18</v>
      </c>
      <c r="G876" t="s">
        <v>266</v>
      </c>
      <c r="H876" s="3">
        <v>245424</v>
      </c>
      <c r="I876" s="3">
        <v>1227.1199999999999</v>
      </c>
    </row>
    <row r="877" spans="6:9" x14ac:dyDescent="0.25">
      <c r="G877" t="s">
        <v>77</v>
      </c>
      <c r="H877" s="3">
        <v>167990.75</v>
      </c>
      <c r="I877" s="3">
        <v>1158.5568965517241</v>
      </c>
    </row>
    <row r="878" spans="6:9" x14ac:dyDescent="0.25">
      <c r="G878" t="s">
        <v>455</v>
      </c>
      <c r="H878" s="3">
        <v>125088.5</v>
      </c>
      <c r="I878" s="3">
        <v>1250.885</v>
      </c>
    </row>
    <row r="879" spans="6:9" x14ac:dyDescent="0.25">
      <c r="F879" t="s">
        <v>45</v>
      </c>
      <c r="G879" t="s">
        <v>309</v>
      </c>
      <c r="H879" s="3">
        <v>200680.76</v>
      </c>
      <c r="I879" s="3">
        <v>1201.6811976047904</v>
      </c>
    </row>
    <row r="880" spans="6:9" x14ac:dyDescent="0.25">
      <c r="G880" t="s">
        <v>958</v>
      </c>
      <c r="H880" s="3">
        <v>154738.91</v>
      </c>
      <c r="I880" s="3">
        <v>1190.2993076923078</v>
      </c>
    </row>
    <row r="881" spans="2:9" x14ac:dyDescent="0.25">
      <c r="G881" t="s">
        <v>1548</v>
      </c>
      <c r="H881" s="3">
        <v>44278.58</v>
      </c>
      <c r="I881" s="3">
        <v>1029.7344186046512</v>
      </c>
    </row>
    <row r="882" spans="2:9" x14ac:dyDescent="0.25">
      <c r="C882" t="s">
        <v>1546</v>
      </c>
      <c r="D882" t="s">
        <v>3</v>
      </c>
      <c r="E882" t="s">
        <v>8</v>
      </c>
      <c r="F882" t="s">
        <v>20</v>
      </c>
      <c r="G882" t="s">
        <v>1545</v>
      </c>
      <c r="H882" s="3">
        <v>65000</v>
      </c>
      <c r="I882" s="3">
        <v>104.83692307692307</v>
      </c>
    </row>
    <row r="883" spans="2:9" x14ac:dyDescent="0.25">
      <c r="C883" t="s">
        <v>1266</v>
      </c>
      <c r="D883" t="s">
        <v>3</v>
      </c>
      <c r="E883" t="s">
        <v>8</v>
      </c>
      <c r="F883" t="s">
        <v>45</v>
      </c>
      <c r="G883" t="s">
        <v>2476</v>
      </c>
      <c r="H883" s="3">
        <v>30460.5</v>
      </c>
      <c r="I883" s="3">
        <v>1015.35</v>
      </c>
    </row>
    <row r="884" spans="2:9" x14ac:dyDescent="0.25">
      <c r="F884" t="s">
        <v>18</v>
      </c>
      <c r="G884" t="s">
        <v>1265</v>
      </c>
      <c r="H884" s="3">
        <v>22551.15</v>
      </c>
      <c r="I884" s="3">
        <v>101.12623318385651</v>
      </c>
    </row>
    <row r="885" spans="2:9" x14ac:dyDescent="0.25">
      <c r="C885" t="s">
        <v>1260</v>
      </c>
      <c r="D885" t="s">
        <v>3</v>
      </c>
      <c r="E885" t="s">
        <v>8</v>
      </c>
      <c r="F885" t="s">
        <v>20</v>
      </c>
      <c r="G885" t="s">
        <v>1259</v>
      </c>
      <c r="H885" s="3">
        <v>30000</v>
      </c>
      <c r="I885" s="3">
        <v>99.174999999999997</v>
      </c>
    </row>
    <row r="886" spans="2:9" x14ac:dyDescent="0.25">
      <c r="B886" t="s">
        <v>1899</v>
      </c>
      <c r="C886" t="s">
        <v>343</v>
      </c>
      <c r="D886" t="s">
        <v>3</v>
      </c>
      <c r="E886" t="s">
        <v>8</v>
      </c>
      <c r="F886" t="s">
        <v>17</v>
      </c>
      <c r="G886" t="s">
        <v>342</v>
      </c>
      <c r="H886" s="3">
        <v>2054000</v>
      </c>
      <c r="I886" s="3">
        <v>98.023320350535542</v>
      </c>
    </row>
    <row r="887" spans="2:9" x14ac:dyDescent="0.25">
      <c r="C887" t="s">
        <v>340</v>
      </c>
      <c r="D887" t="s">
        <v>3</v>
      </c>
      <c r="E887" t="s">
        <v>8</v>
      </c>
      <c r="F887" t="s">
        <v>33</v>
      </c>
      <c r="G887" t="s">
        <v>339</v>
      </c>
      <c r="H887" s="3">
        <v>726447.2</v>
      </c>
      <c r="I887" s="3">
        <v>100.18480579868709</v>
      </c>
    </row>
    <row r="888" spans="2:9" x14ac:dyDescent="0.25">
      <c r="C888" t="s">
        <v>4523</v>
      </c>
      <c r="D888" t="s">
        <v>3</v>
      </c>
      <c r="E888" t="s">
        <v>8</v>
      </c>
      <c r="F888" t="s">
        <v>18</v>
      </c>
      <c r="G888" t="s">
        <v>4524</v>
      </c>
      <c r="H888" s="3">
        <v>68000</v>
      </c>
      <c r="I888" s="3">
        <v>100.29907352941176</v>
      </c>
    </row>
    <row r="889" spans="2:9" x14ac:dyDescent="0.25">
      <c r="C889" t="s">
        <v>99</v>
      </c>
      <c r="D889" t="s">
        <v>3</v>
      </c>
      <c r="E889" t="s">
        <v>8</v>
      </c>
      <c r="F889" t="s">
        <v>33</v>
      </c>
      <c r="G889" t="s">
        <v>98</v>
      </c>
      <c r="H889" s="3">
        <v>58200</v>
      </c>
      <c r="I889" s="3">
        <v>95.746735395189006</v>
      </c>
    </row>
    <row r="890" spans="2:9" x14ac:dyDescent="0.25">
      <c r="C890" t="s">
        <v>1536</v>
      </c>
      <c r="D890" t="s">
        <v>3</v>
      </c>
      <c r="E890" t="s">
        <v>8</v>
      </c>
      <c r="F890" t="s">
        <v>46</v>
      </c>
      <c r="G890" t="s">
        <v>1535</v>
      </c>
      <c r="H890" s="3">
        <v>34465.699999999997</v>
      </c>
      <c r="I890" s="3">
        <v>574.42833333333328</v>
      </c>
    </row>
    <row r="891" spans="2:9" x14ac:dyDescent="0.25">
      <c r="C891" t="s">
        <v>1177</v>
      </c>
      <c r="D891" t="s">
        <v>3</v>
      </c>
      <c r="E891" t="s">
        <v>8</v>
      </c>
      <c r="F891" t="s">
        <v>26</v>
      </c>
      <c r="G891" t="s">
        <v>1176</v>
      </c>
      <c r="H891" s="3">
        <v>25000</v>
      </c>
      <c r="I891" s="3">
        <v>1004.576</v>
      </c>
    </row>
    <row r="892" spans="2:9" x14ac:dyDescent="0.25">
      <c r="C892" t="s">
        <v>2798</v>
      </c>
      <c r="D892" t="s">
        <v>3</v>
      </c>
      <c r="E892" t="s">
        <v>8</v>
      </c>
      <c r="F892" t="s">
        <v>25</v>
      </c>
      <c r="G892" t="s">
        <v>2799</v>
      </c>
      <c r="H892" s="3">
        <v>11000</v>
      </c>
      <c r="I892" s="3">
        <v>992.7409090909091</v>
      </c>
    </row>
    <row r="893" spans="2:9" x14ac:dyDescent="0.25">
      <c r="C893" t="s">
        <v>2800</v>
      </c>
      <c r="D893" t="s">
        <v>3</v>
      </c>
      <c r="E893" t="s">
        <v>8</v>
      </c>
      <c r="F893" t="s">
        <v>45</v>
      </c>
      <c r="G893" t="s">
        <v>2801</v>
      </c>
      <c r="H893" s="3">
        <v>10000</v>
      </c>
      <c r="I893" s="3">
        <v>101.44</v>
      </c>
    </row>
    <row r="894" spans="2:9" x14ac:dyDescent="0.25">
      <c r="C894" t="s">
        <v>1572</v>
      </c>
      <c r="D894" t="s">
        <v>3</v>
      </c>
      <c r="E894" t="s">
        <v>8</v>
      </c>
      <c r="F894" t="s">
        <v>25</v>
      </c>
      <c r="G894" t="s">
        <v>1571</v>
      </c>
      <c r="H894" s="3">
        <v>4834.5</v>
      </c>
      <c r="I894" s="3">
        <v>966.9</v>
      </c>
    </row>
    <row r="895" spans="2:9" x14ac:dyDescent="0.25">
      <c r="C895" t="s">
        <v>3469</v>
      </c>
      <c r="D895" t="s">
        <v>3</v>
      </c>
      <c r="E895" t="s">
        <v>8</v>
      </c>
      <c r="F895" t="s">
        <v>18</v>
      </c>
      <c r="G895" t="s">
        <v>3470</v>
      </c>
      <c r="H895" s="3">
        <v>4571</v>
      </c>
      <c r="I895" s="3">
        <v>91.42</v>
      </c>
    </row>
    <row r="896" spans="2:9" x14ac:dyDescent="0.25">
      <c r="B896" t="s">
        <v>1814</v>
      </c>
      <c r="C896" t="s">
        <v>78</v>
      </c>
      <c r="D896" t="s">
        <v>3</v>
      </c>
      <c r="E896" t="s">
        <v>8</v>
      </c>
      <c r="F896" t="s">
        <v>36</v>
      </c>
      <c r="G896" t="s">
        <v>815</v>
      </c>
      <c r="H896" s="3">
        <v>586000</v>
      </c>
      <c r="I896" s="3">
        <v>1229.4001365187712</v>
      </c>
    </row>
    <row r="897" spans="6:9" x14ac:dyDescent="0.25">
      <c r="G897" t="s">
        <v>355</v>
      </c>
      <c r="H897" s="3">
        <v>195000</v>
      </c>
      <c r="I897" s="3">
        <v>1191.2474358974359</v>
      </c>
    </row>
    <row r="898" spans="6:9" x14ac:dyDescent="0.25">
      <c r="G898" t="s">
        <v>474</v>
      </c>
      <c r="H898" s="3">
        <v>135000</v>
      </c>
      <c r="I898" s="3">
        <v>1272.6311111111113</v>
      </c>
    </row>
    <row r="899" spans="6:9" x14ac:dyDescent="0.25">
      <c r="G899" t="s">
        <v>127</v>
      </c>
      <c r="H899" s="3">
        <v>97000</v>
      </c>
      <c r="I899" s="3">
        <v>1249.7562886597939</v>
      </c>
    </row>
    <row r="900" spans="6:9" x14ac:dyDescent="0.25">
      <c r="F900" t="s">
        <v>26</v>
      </c>
      <c r="G900" t="s">
        <v>341</v>
      </c>
      <c r="H900" s="3">
        <v>246057.22999999998</v>
      </c>
      <c r="I900" s="3">
        <v>1212.1045812807881</v>
      </c>
    </row>
    <row r="901" spans="6:9" x14ac:dyDescent="0.25">
      <c r="G901" t="s">
        <v>1648</v>
      </c>
      <c r="H901" s="3">
        <v>211659.55</v>
      </c>
      <c r="I901" s="3">
        <v>1209.4831428571429</v>
      </c>
    </row>
    <row r="902" spans="6:9" x14ac:dyDescent="0.25">
      <c r="G902" t="s">
        <v>104</v>
      </c>
      <c r="H902" s="3">
        <v>165999.90000000002</v>
      </c>
      <c r="I902" s="3">
        <v>1185.7135714285714</v>
      </c>
    </row>
    <row r="903" spans="6:9" x14ac:dyDescent="0.25">
      <c r="G903" t="s">
        <v>2234</v>
      </c>
      <c r="H903" s="3">
        <v>117746.4</v>
      </c>
      <c r="I903" s="3">
        <v>981.21999999999991</v>
      </c>
    </row>
    <row r="904" spans="6:9" x14ac:dyDescent="0.25">
      <c r="G904" t="s">
        <v>604</v>
      </c>
      <c r="H904" s="3">
        <v>81423.100000000006</v>
      </c>
      <c r="I904" s="3">
        <v>1163.187142857143</v>
      </c>
    </row>
    <row r="905" spans="6:9" x14ac:dyDescent="0.25">
      <c r="G905" t="s">
        <v>2803</v>
      </c>
      <c r="H905" s="3">
        <v>39608.94</v>
      </c>
      <c r="I905" s="3">
        <v>1200.2709090909091</v>
      </c>
    </row>
    <row r="906" spans="6:9" x14ac:dyDescent="0.25">
      <c r="G906" t="s">
        <v>3473</v>
      </c>
      <c r="H906" s="3">
        <v>24827.25</v>
      </c>
      <c r="I906" s="3">
        <v>993.09</v>
      </c>
    </row>
    <row r="907" spans="6:9" x14ac:dyDescent="0.25">
      <c r="G907" t="s">
        <v>2475</v>
      </c>
      <c r="H907" s="3">
        <v>19690.400000000001</v>
      </c>
      <c r="I907" s="3">
        <v>984.5200000000001</v>
      </c>
    </row>
    <row r="908" spans="6:9" x14ac:dyDescent="0.25">
      <c r="F908" t="s">
        <v>18</v>
      </c>
      <c r="G908" t="s">
        <v>266</v>
      </c>
      <c r="H908" s="3">
        <v>245424</v>
      </c>
      <c r="I908" s="3">
        <v>1227.1199999999999</v>
      </c>
    </row>
    <row r="909" spans="6:9" x14ac:dyDescent="0.25">
      <c r="G909" t="s">
        <v>77</v>
      </c>
      <c r="H909" s="3">
        <v>167990.75</v>
      </c>
      <c r="I909" s="3">
        <v>1158.5568965517241</v>
      </c>
    </row>
    <row r="910" spans="6:9" x14ac:dyDescent="0.25">
      <c r="G910" t="s">
        <v>455</v>
      </c>
      <c r="H910" s="3">
        <v>125088.5</v>
      </c>
      <c r="I910" s="3">
        <v>1250.885</v>
      </c>
    </row>
    <row r="911" spans="6:9" x14ac:dyDescent="0.25">
      <c r="F911" t="s">
        <v>45</v>
      </c>
      <c r="G911" t="s">
        <v>309</v>
      </c>
      <c r="H911" s="3">
        <v>200680.76</v>
      </c>
      <c r="I911" s="3">
        <v>1201.6811976047904</v>
      </c>
    </row>
    <row r="912" spans="6:9" x14ac:dyDescent="0.25">
      <c r="G912" t="s">
        <v>958</v>
      </c>
      <c r="H912" s="3">
        <v>154738.91</v>
      </c>
      <c r="I912" s="3">
        <v>1190.2993076923078</v>
      </c>
    </row>
    <row r="913" spans="2:9" x14ac:dyDescent="0.25">
      <c r="G913" t="s">
        <v>1548</v>
      </c>
      <c r="H913" s="3">
        <v>44278.58</v>
      </c>
      <c r="I913" s="3">
        <v>1029.7344186046512</v>
      </c>
    </row>
    <row r="914" spans="2:9" x14ac:dyDescent="0.25">
      <c r="B914" t="s">
        <v>1942</v>
      </c>
      <c r="C914" t="s">
        <v>557</v>
      </c>
      <c r="D914" t="s">
        <v>3</v>
      </c>
      <c r="E914" t="s">
        <v>8</v>
      </c>
      <c r="F914" t="s">
        <v>33</v>
      </c>
      <c r="G914" t="s">
        <v>556</v>
      </c>
      <c r="H914" s="3">
        <v>1202300</v>
      </c>
      <c r="I914" s="3">
        <v>100.73963237128837</v>
      </c>
    </row>
    <row r="915" spans="2:9" x14ac:dyDescent="0.25">
      <c r="C915" t="s">
        <v>793</v>
      </c>
      <c r="D915" t="s">
        <v>3</v>
      </c>
      <c r="E915" t="s">
        <v>8</v>
      </c>
      <c r="F915" t="s">
        <v>30</v>
      </c>
      <c r="G915" t="s">
        <v>792</v>
      </c>
      <c r="H915" s="3">
        <v>369000</v>
      </c>
      <c r="I915" s="3">
        <v>594.47070460704606</v>
      </c>
    </row>
    <row r="916" spans="2:9" x14ac:dyDescent="0.25">
      <c r="C916" t="s">
        <v>2807</v>
      </c>
      <c r="D916" t="s">
        <v>3</v>
      </c>
      <c r="E916" t="s">
        <v>8</v>
      </c>
      <c r="F916" t="s">
        <v>23</v>
      </c>
      <c r="G916" t="s">
        <v>2808</v>
      </c>
      <c r="H916" s="3">
        <v>336000</v>
      </c>
      <c r="I916" s="3">
        <v>844.24821428571431</v>
      </c>
    </row>
    <row r="917" spans="2:9" x14ac:dyDescent="0.25">
      <c r="F917" t="s">
        <v>33</v>
      </c>
      <c r="G917" t="s">
        <v>3327</v>
      </c>
      <c r="H917" s="3">
        <v>1500</v>
      </c>
      <c r="I917" s="3">
        <v>86.5</v>
      </c>
    </row>
    <row r="918" spans="2:9" x14ac:dyDescent="0.25">
      <c r="C918" t="s">
        <v>216</v>
      </c>
      <c r="D918" t="s">
        <v>3</v>
      </c>
      <c r="E918" t="s">
        <v>8</v>
      </c>
      <c r="F918" t="s">
        <v>33</v>
      </c>
      <c r="G918" t="s">
        <v>215</v>
      </c>
      <c r="H918" s="3">
        <v>293400</v>
      </c>
      <c r="I918" s="3">
        <v>94.743830947511938</v>
      </c>
    </row>
    <row r="919" spans="2:9" x14ac:dyDescent="0.25">
      <c r="C919" t="s">
        <v>2709</v>
      </c>
      <c r="D919" t="s">
        <v>3</v>
      </c>
      <c r="E919" t="s">
        <v>8</v>
      </c>
      <c r="F919" t="s">
        <v>17</v>
      </c>
      <c r="G919" t="s">
        <v>2708</v>
      </c>
      <c r="H919" s="3">
        <v>139000</v>
      </c>
      <c r="I919" s="3">
        <v>99.820359712230214</v>
      </c>
    </row>
    <row r="920" spans="2:9" x14ac:dyDescent="0.25">
      <c r="C920" t="s">
        <v>177</v>
      </c>
      <c r="D920" t="s">
        <v>3</v>
      </c>
      <c r="E920" t="s">
        <v>8</v>
      </c>
      <c r="F920" t="s">
        <v>26</v>
      </c>
      <c r="G920" t="s">
        <v>176</v>
      </c>
      <c r="H920" s="3">
        <v>124000</v>
      </c>
      <c r="I920" s="3">
        <v>917.8795967741936</v>
      </c>
    </row>
    <row r="921" spans="2:9" x14ac:dyDescent="0.25">
      <c r="C921" t="s">
        <v>3155</v>
      </c>
      <c r="D921" t="s">
        <v>3</v>
      </c>
      <c r="E921" t="s">
        <v>8</v>
      </c>
      <c r="F921" t="s">
        <v>18</v>
      </c>
      <c r="G921" t="s">
        <v>3154</v>
      </c>
      <c r="H921" s="3">
        <v>110000</v>
      </c>
      <c r="I921" s="3">
        <v>86.718181818181819</v>
      </c>
    </row>
    <row r="922" spans="2:9" x14ac:dyDescent="0.25">
      <c r="C922" t="s">
        <v>3248</v>
      </c>
      <c r="D922" t="s">
        <v>3</v>
      </c>
      <c r="E922" t="s">
        <v>8</v>
      </c>
      <c r="F922" t="s">
        <v>18</v>
      </c>
      <c r="G922" t="s">
        <v>3247</v>
      </c>
      <c r="H922" s="3">
        <v>104800</v>
      </c>
      <c r="I922" s="3">
        <v>99.101383587786259</v>
      </c>
    </row>
    <row r="923" spans="2:9" x14ac:dyDescent="0.25">
      <c r="C923" t="s">
        <v>276</v>
      </c>
      <c r="D923" t="s">
        <v>3</v>
      </c>
      <c r="E923" t="s">
        <v>8</v>
      </c>
      <c r="F923" t="s">
        <v>33</v>
      </c>
      <c r="G923" t="s">
        <v>275</v>
      </c>
      <c r="H923" s="3">
        <v>89000</v>
      </c>
      <c r="I923" s="3">
        <v>1016.2808988764045</v>
      </c>
    </row>
    <row r="924" spans="2:9" x14ac:dyDescent="0.25">
      <c r="C924" t="s">
        <v>3175</v>
      </c>
      <c r="D924" t="s">
        <v>3</v>
      </c>
      <c r="E924" t="s">
        <v>8</v>
      </c>
      <c r="F924" t="s">
        <v>33</v>
      </c>
      <c r="G924" t="s">
        <v>3174</v>
      </c>
      <c r="H924" s="3">
        <v>45900</v>
      </c>
      <c r="I924" s="3">
        <v>100.03355119825709</v>
      </c>
    </row>
    <row r="925" spans="2:9" x14ac:dyDescent="0.25">
      <c r="B925" t="s">
        <v>2032</v>
      </c>
      <c r="C925" t="s">
        <v>80</v>
      </c>
      <c r="D925" t="s">
        <v>3</v>
      </c>
      <c r="E925" t="s">
        <v>8</v>
      </c>
      <c r="F925" t="s">
        <v>36</v>
      </c>
      <c r="G925" t="s">
        <v>79</v>
      </c>
      <c r="H925" s="3">
        <v>1293000</v>
      </c>
      <c r="I925" s="3">
        <v>1040.5926295436968</v>
      </c>
    </row>
    <row r="926" spans="2:9" x14ac:dyDescent="0.25">
      <c r="F926" t="s">
        <v>18</v>
      </c>
      <c r="G926" t="s">
        <v>585</v>
      </c>
      <c r="H926" s="3">
        <v>177500</v>
      </c>
      <c r="I926" s="3">
        <v>99.578563380281693</v>
      </c>
    </row>
    <row r="927" spans="2:9" x14ac:dyDescent="0.25">
      <c r="F927" t="s">
        <v>17</v>
      </c>
      <c r="G927" t="s">
        <v>3474</v>
      </c>
      <c r="H927" s="3">
        <v>100000</v>
      </c>
      <c r="I927" s="3">
        <v>101.23</v>
      </c>
    </row>
    <row r="928" spans="2:9" x14ac:dyDescent="0.25">
      <c r="G928" t="s">
        <v>3475</v>
      </c>
      <c r="H928" s="3">
        <v>2000</v>
      </c>
      <c r="I928" s="3">
        <v>997.85</v>
      </c>
    </row>
    <row r="929" spans="2:9" x14ac:dyDescent="0.25">
      <c r="C929" t="s">
        <v>95</v>
      </c>
      <c r="D929" t="s">
        <v>3</v>
      </c>
      <c r="E929" t="s">
        <v>8</v>
      </c>
      <c r="F929" t="s">
        <v>36</v>
      </c>
      <c r="G929" t="s">
        <v>94</v>
      </c>
      <c r="H929" s="3">
        <v>757000</v>
      </c>
      <c r="I929" s="3">
        <v>1047.2224438573317</v>
      </c>
    </row>
    <row r="930" spans="2:9" x14ac:dyDescent="0.25">
      <c r="G930" t="s">
        <v>314</v>
      </c>
      <c r="H930" s="3">
        <v>143000</v>
      </c>
      <c r="I930" s="3">
        <v>1056.9634265734264</v>
      </c>
    </row>
    <row r="931" spans="2:9" x14ac:dyDescent="0.25">
      <c r="C931" t="s">
        <v>541</v>
      </c>
      <c r="D931" t="s">
        <v>3</v>
      </c>
      <c r="E931" t="s">
        <v>8</v>
      </c>
      <c r="F931" t="s">
        <v>36</v>
      </c>
      <c r="G931" t="s">
        <v>540</v>
      </c>
      <c r="H931" s="3">
        <v>142000</v>
      </c>
      <c r="I931" s="3">
        <v>1032.9613380281692</v>
      </c>
    </row>
    <row r="932" spans="2:9" x14ac:dyDescent="0.25">
      <c r="C932" t="s">
        <v>381</v>
      </c>
      <c r="D932" t="s">
        <v>3</v>
      </c>
      <c r="E932" t="s">
        <v>8</v>
      </c>
      <c r="F932" t="s">
        <v>36</v>
      </c>
      <c r="G932" t="s">
        <v>380</v>
      </c>
      <c r="H932" s="3">
        <v>108000</v>
      </c>
      <c r="I932" s="3">
        <v>1030.9505555555556</v>
      </c>
    </row>
    <row r="933" spans="2:9" x14ac:dyDescent="0.25">
      <c r="C933" t="s">
        <v>1179</v>
      </c>
      <c r="D933" t="s">
        <v>3</v>
      </c>
      <c r="E933" t="s">
        <v>8</v>
      </c>
      <c r="F933" t="s">
        <v>24</v>
      </c>
      <c r="G933" t="s">
        <v>1178</v>
      </c>
      <c r="H933" s="3">
        <v>25000</v>
      </c>
      <c r="I933" s="3">
        <v>993.33</v>
      </c>
    </row>
    <row r="934" spans="2:9" x14ac:dyDescent="0.25">
      <c r="C934" t="s">
        <v>2812</v>
      </c>
      <c r="D934" t="s">
        <v>3</v>
      </c>
      <c r="E934" t="s">
        <v>8</v>
      </c>
      <c r="F934" t="s">
        <v>17</v>
      </c>
      <c r="G934" t="s">
        <v>2813</v>
      </c>
      <c r="H934" s="3">
        <v>15000</v>
      </c>
      <c r="I934" s="3">
        <v>101.52</v>
      </c>
    </row>
    <row r="935" spans="2:9" x14ac:dyDescent="0.25">
      <c r="C935" t="s">
        <v>1373</v>
      </c>
      <c r="D935" t="s">
        <v>3</v>
      </c>
      <c r="E935" t="s">
        <v>8</v>
      </c>
      <c r="F935" t="s">
        <v>26</v>
      </c>
      <c r="G935" t="s">
        <v>1372</v>
      </c>
      <c r="H935" s="3">
        <v>5000</v>
      </c>
      <c r="I935" s="3">
        <v>975.83999999999992</v>
      </c>
    </row>
    <row r="936" spans="2:9" x14ac:dyDescent="0.25">
      <c r="C936" t="s">
        <v>1607</v>
      </c>
      <c r="D936" t="s">
        <v>3</v>
      </c>
      <c r="E936" t="s">
        <v>8</v>
      </c>
      <c r="F936" t="s">
        <v>33</v>
      </c>
      <c r="G936" t="s">
        <v>1606</v>
      </c>
      <c r="H936" s="3">
        <v>3296.25</v>
      </c>
      <c r="I936" s="3">
        <v>43.95</v>
      </c>
    </row>
    <row r="937" spans="2:9" x14ac:dyDescent="0.25">
      <c r="C937" t="s">
        <v>3476</v>
      </c>
      <c r="D937" t="s">
        <v>3</v>
      </c>
      <c r="E937" t="s">
        <v>8</v>
      </c>
      <c r="F937" t="s">
        <v>46</v>
      </c>
      <c r="G937" t="s">
        <v>3477</v>
      </c>
      <c r="H937" s="3">
        <v>3000</v>
      </c>
      <c r="I937" s="3">
        <v>933.12</v>
      </c>
    </row>
    <row r="938" spans="2:9" x14ac:dyDescent="0.25">
      <c r="B938" t="s">
        <v>2064</v>
      </c>
      <c r="C938" t="s">
        <v>154</v>
      </c>
      <c r="D938" t="s">
        <v>3</v>
      </c>
      <c r="E938" t="s">
        <v>8</v>
      </c>
      <c r="F938" t="s">
        <v>30</v>
      </c>
      <c r="G938" t="s">
        <v>153</v>
      </c>
      <c r="H938" s="3">
        <v>834000</v>
      </c>
      <c r="I938" s="3">
        <v>990.03141486810546</v>
      </c>
    </row>
    <row r="939" spans="2:9" x14ac:dyDescent="0.25">
      <c r="C939" t="s">
        <v>106</v>
      </c>
      <c r="D939" t="s">
        <v>3</v>
      </c>
      <c r="E939" t="s">
        <v>8</v>
      </c>
      <c r="F939" t="s">
        <v>18</v>
      </c>
      <c r="G939" t="s">
        <v>105</v>
      </c>
      <c r="H939" s="3">
        <v>492900</v>
      </c>
      <c r="I939" s="3">
        <v>101.52235950497058</v>
      </c>
    </row>
    <row r="940" spans="2:9" x14ac:dyDescent="0.25">
      <c r="C940" t="s">
        <v>311</v>
      </c>
      <c r="D940" t="s">
        <v>3</v>
      </c>
      <c r="E940" t="s">
        <v>8</v>
      </c>
      <c r="F940" t="s">
        <v>17</v>
      </c>
      <c r="G940" t="s">
        <v>310</v>
      </c>
      <c r="H940" s="3">
        <v>224800</v>
      </c>
      <c r="I940" s="3">
        <v>96.871472419928836</v>
      </c>
    </row>
    <row r="941" spans="2:9" x14ac:dyDescent="0.25">
      <c r="G941" t="s">
        <v>377</v>
      </c>
      <c r="H941" s="3">
        <v>80700</v>
      </c>
      <c r="I941" s="3">
        <v>95.20965303593556</v>
      </c>
    </row>
    <row r="942" spans="2:9" x14ac:dyDescent="0.25">
      <c r="C942" t="s">
        <v>192</v>
      </c>
      <c r="D942" t="s">
        <v>3</v>
      </c>
      <c r="E942" t="s">
        <v>8</v>
      </c>
      <c r="F942" t="s">
        <v>17</v>
      </c>
      <c r="G942" t="s">
        <v>191</v>
      </c>
      <c r="H942" s="3">
        <v>224700</v>
      </c>
      <c r="I942" s="3">
        <v>91.647080551846898</v>
      </c>
    </row>
    <row r="943" spans="2:9" x14ac:dyDescent="0.25">
      <c r="F943" t="s">
        <v>25</v>
      </c>
      <c r="G943" t="s">
        <v>2324</v>
      </c>
      <c r="H943" s="3">
        <v>25000</v>
      </c>
      <c r="I943" s="3">
        <v>619.51120000000003</v>
      </c>
    </row>
    <row r="944" spans="2:9" x14ac:dyDescent="0.25">
      <c r="F944" t="s">
        <v>31</v>
      </c>
      <c r="G944" t="s">
        <v>1471</v>
      </c>
      <c r="H944" s="3">
        <v>20000</v>
      </c>
      <c r="I944" s="3">
        <v>711.57500000000005</v>
      </c>
    </row>
    <row r="945" spans="2:9" x14ac:dyDescent="0.25">
      <c r="C945" t="s">
        <v>1350</v>
      </c>
      <c r="D945" t="s">
        <v>3</v>
      </c>
      <c r="E945" t="s">
        <v>8</v>
      </c>
      <c r="F945" t="s">
        <v>33</v>
      </c>
      <c r="G945" t="s">
        <v>1349</v>
      </c>
      <c r="H945" s="3">
        <v>185600</v>
      </c>
      <c r="I945" s="3">
        <v>88.581519396551712</v>
      </c>
    </row>
    <row r="946" spans="2:9" x14ac:dyDescent="0.25">
      <c r="C946" t="s">
        <v>1635</v>
      </c>
      <c r="D946" t="s">
        <v>3</v>
      </c>
      <c r="E946" t="s">
        <v>8</v>
      </c>
      <c r="F946" t="s">
        <v>18</v>
      </c>
      <c r="G946" t="s">
        <v>1634</v>
      </c>
      <c r="H946" s="3">
        <v>127500</v>
      </c>
      <c r="I946" s="3">
        <v>60.792745098039212</v>
      </c>
    </row>
    <row r="947" spans="2:9" x14ac:dyDescent="0.25">
      <c r="F947" t="s">
        <v>45</v>
      </c>
      <c r="G947" t="s">
        <v>2538</v>
      </c>
      <c r="H947" s="3">
        <v>47000</v>
      </c>
      <c r="I947" s="3">
        <v>882.42936170212772</v>
      </c>
    </row>
    <row r="948" spans="2:9" x14ac:dyDescent="0.25">
      <c r="C948" t="s">
        <v>375</v>
      </c>
      <c r="D948" t="s">
        <v>3</v>
      </c>
      <c r="E948" t="s">
        <v>8</v>
      </c>
      <c r="F948" t="s">
        <v>28</v>
      </c>
      <c r="G948" t="s">
        <v>374</v>
      </c>
      <c r="H948" s="3">
        <v>120000</v>
      </c>
      <c r="I948" s="3">
        <v>1049.6624999999999</v>
      </c>
    </row>
    <row r="949" spans="2:9" x14ac:dyDescent="0.25">
      <c r="C949" t="s">
        <v>2814</v>
      </c>
      <c r="D949" t="s">
        <v>3</v>
      </c>
      <c r="E949" t="s">
        <v>8</v>
      </c>
      <c r="F949" t="s">
        <v>25</v>
      </c>
      <c r="G949" t="s">
        <v>2815</v>
      </c>
      <c r="H949" s="3">
        <v>117000</v>
      </c>
      <c r="I949" s="3">
        <v>423.01435897435897</v>
      </c>
    </row>
    <row r="950" spans="2:9" x14ac:dyDescent="0.25">
      <c r="C950" t="s">
        <v>2804</v>
      </c>
      <c r="D950" t="s">
        <v>3</v>
      </c>
      <c r="E950" t="s">
        <v>8</v>
      </c>
      <c r="F950" t="s">
        <v>25</v>
      </c>
      <c r="G950" t="s">
        <v>2805</v>
      </c>
      <c r="H950" s="3">
        <v>110000</v>
      </c>
      <c r="I950" s="3">
        <v>976.20327272727275</v>
      </c>
    </row>
    <row r="951" spans="2:9" x14ac:dyDescent="0.25">
      <c r="C951" t="s">
        <v>1190</v>
      </c>
      <c r="D951" t="s">
        <v>3</v>
      </c>
      <c r="E951" t="s">
        <v>8</v>
      </c>
      <c r="F951" t="s">
        <v>18</v>
      </c>
      <c r="G951" t="s">
        <v>1239</v>
      </c>
      <c r="H951" s="3">
        <v>109000</v>
      </c>
      <c r="I951" s="3">
        <v>90.585229357798156</v>
      </c>
    </row>
    <row r="952" spans="2:9" x14ac:dyDescent="0.25">
      <c r="B952" t="s">
        <v>2033</v>
      </c>
      <c r="C952" t="s">
        <v>93</v>
      </c>
      <c r="D952" t="s">
        <v>3</v>
      </c>
      <c r="E952" t="s">
        <v>8</v>
      </c>
      <c r="F952" t="s">
        <v>25</v>
      </c>
      <c r="G952" t="s">
        <v>92</v>
      </c>
      <c r="H952" s="3">
        <v>680120</v>
      </c>
      <c r="I952" s="3">
        <v>1004.0701152737753</v>
      </c>
    </row>
    <row r="953" spans="2:9" x14ac:dyDescent="0.25">
      <c r="G953" t="s">
        <v>628</v>
      </c>
      <c r="H953" s="3">
        <v>115050</v>
      </c>
      <c r="I953" s="3">
        <v>1009.1540677966101</v>
      </c>
    </row>
    <row r="954" spans="2:9" x14ac:dyDescent="0.25">
      <c r="C954" t="s">
        <v>471</v>
      </c>
      <c r="D954" t="s">
        <v>3</v>
      </c>
      <c r="E954" t="s">
        <v>8</v>
      </c>
      <c r="F954" t="s">
        <v>45</v>
      </c>
      <c r="G954" t="s">
        <v>1068</v>
      </c>
      <c r="H954" s="3">
        <v>185000</v>
      </c>
      <c r="I954" s="3">
        <v>99.614972972972978</v>
      </c>
    </row>
    <row r="955" spans="2:9" x14ac:dyDescent="0.25">
      <c r="G955" t="s">
        <v>1544</v>
      </c>
      <c r="H955" s="3">
        <v>104900</v>
      </c>
      <c r="I955" s="3">
        <v>102.52813155386082</v>
      </c>
    </row>
    <row r="956" spans="2:9" x14ac:dyDescent="0.25">
      <c r="G956" t="s">
        <v>1757</v>
      </c>
      <c r="H956" s="3">
        <v>80000</v>
      </c>
      <c r="I956" s="3">
        <v>66.525000000000006</v>
      </c>
    </row>
    <row r="957" spans="2:9" x14ac:dyDescent="0.25">
      <c r="G957" t="s">
        <v>1393</v>
      </c>
      <c r="H957" s="3">
        <v>41200</v>
      </c>
      <c r="I957" s="3">
        <v>99.979077669902907</v>
      </c>
    </row>
    <row r="958" spans="2:9" x14ac:dyDescent="0.25">
      <c r="F958" t="s">
        <v>24</v>
      </c>
      <c r="G958" t="s">
        <v>2790</v>
      </c>
      <c r="H958" s="3">
        <v>80000</v>
      </c>
      <c r="I958" s="3">
        <v>978.83500000000004</v>
      </c>
    </row>
    <row r="959" spans="2:9" x14ac:dyDescent="0.25">
      <c r="G959" t="s">
        <v>889</v>
      </c>
      <c r="H959" s="3">
        <v>14000</v>
      </c>
      <c r="I959" s="3">
        <v>992.81571428571431</v>
      </c>
    </row>
    <row r="960" spans="2:9" x14ac:dyDescent="0.25">
      <c r="G960" t="s">
        <v>2352</v>
      </c>
      <c r="H960" s="3">
        <v>5000</v>
      </c>
      <c r="I960" s="3">
        <v>863.62999999999988</v>
      </c>
    </row>
    <row r="961" spans="3:9" x14ac:dyDescent="0.25">
      <c r="F961" t="s">
        <v>33</v>
      </c>
      <c r="G961" t="s">
        <v>1509</v>
      </c>
      <c r="H961" s="3">
        <v>53000</v>
      </c>
      <c r="I961" s="3">
        <v>101.28990566037736</v>
      </c>
    </row>
    <row r="962" spans="3:9" x14ac:dyDescent="0.25">
      <c r="F962" t="s">
        <v>25</v>
      </c>
      <c r="G962" t="s">
        <v>2342</v>
      </c>
      <c r="H962" s="3">
        <v>13000</v>
      </c>
      <c r="I962" s="3">
        <v>896.04307692307691</v>
      </c>
    </row>
    <row r="963" spans="3:9" x14ac:dyDescent="0.25">
      <c r="C963" t="s">
        <v>656</v>
      </c>
      <c r="D963" t="s">
        <v>3</v>
      </c>
      <c r="E963" t="s">
        <v>8</v>
      </c>
      <c r="F963" t="s">
        <v>25</v>
      </c>
      <c r="G963" t="s">
        <v>655</v>
      </c>
      <c r="H963" s="3">
        <v>260680</v>
      </c>
      <c r="I963" s="3">
        <v>986.89383458646626</v>
      </c>
    </row>
    <row r="964" spans="3:9" x14ac:dyDescent="0.25">
      <c r="C964" t="s">
        <v>558</v>
      </c>
      <c r="D964" t="s">
        <v>3</v>
      </c>
      <c r="E964" t="s">
        <v>8</v>
      </c>
      <c r="F964" t="s">
        <v>36</v>
      </c>
      <c r="G964" t="s">
        <v>1449</v>
      </c>
      <c r="H964" s="3">
        <v>83000</v>
      </c>
      <c r="I964" s="3">
        <v>79.098192771084342</v>
      </c>
    </row>
    <row r="965" spans="3:9" x14ac:dyDescent="0.25">
      <c r="F965" t="s">
        <v>29</v>
      </c>
      <c r="G965" t="s">
        <v>2821</v>
      </c>
      <c r="H965" s="3">
        <v>80000</v>
      </c>
      <c r="I965" s="3">
        <v>982.83749999999998</v>
      </c>
    </row>
    <row r="966" spans="3:9" x14ac:dyDescent="0.25">
      <c r="F966" t="s">
        <v>24</v>
      </c>
      <c r="G966" t="s">
        <v>1045</v>
      </c>
      <c r="H966" s="3">
        <v>30000</v>
      </c>
      <c r="I966" s="3">
        <v>669.19499999999994</v>
      </c>
    </row>
    <row r="967" spans="3:9" x14ac:dyDescent="0.25">
      <c r="G967" t="s">
        <v>3131</v>
      </c>
      <c r="H967" s="3">
        <v>11000</v>
      </c>
      <c r="I967" s="3">
        <v>966.82999999999993</v>
      </c>
    </row>
    <row r="968" spans="3:9" x14ac:dyDescent="0.25">
      <c r="F968" t="s">
        <v>45</v>
      </c>
      <c r="G968" t="s">
        <v>4525</v>
      </c>
      <c r="H968" s="3">
        <v>19904</v>
      </c>
      <c r="I968" s="3">
        <v>99.52</v>
      </c>
    </row>
    <row r="969" spans="3:9" x14ac:dyDescent="0.25">
      <c r="G969" t="s">
        <v>3319</v>
      </c>
      <c r="H969" s="3">
        <v>2000</v>
      </c>
      <c r="I969" s="3">
        <v>99.78</v>
      </c>
    </row>
    <row r="970" spans="3:9" x14ac:dyDescent="0.25">
      <c r="F970" t="s">
        <v>46</v>
      </c>
      <c r="G970" t="s">
        <v>3489</v>
      </c>
      <c r="H970" s="3">
        <v>20000</v>
      </c>
      <c r="I970" s="3">
        <v>77.290000000000006</v>
      </c>
    </row>
    <row r="971" spans="3:9" x14ac:dyDescent="0.25">
      <c r="F971" t="s">
        <v>33</v>
      </c>
      <c r="G971" t="s">
        <v>2478</v>
      </c>
      <c r="H971" s="3">
        <v>5000</v>
      </c>
      <c r="I971" s="3">
        <v>95.8</v>
      </c>
    </row>
    <row r="972" spans="3:9" x14ac:dyDescent="0.25">
      <c r="C972" t="s">
        <v>863</v>
      </c>
      <c r="D972" t="s">
        <v>3</v>
      </c>
      <c r="E972" t="s">
        <v>8</v>
      </c>
      <c r="F972" t="s">
        <v>25</v>
      </c>
      <c r="G972" t="s">
        <v>862</v>
      </c>
      <c r="H972" s="3">
        <v>202800</v>
      </c>
      <c r="I972" s="3">
        <v>1010.5693749999999</v>
      </c>
    </row>
    <row r="973" spans="3:9" x14ac:dyDescent="0.25">
      <c r="C973" t="s">
        <v>1352</v>
      </c>
      <c r="D973" t="s">
        <v>3</v>
      </c>
      <c r="E973" t="s">
        <v>8</v>
      </c>
      <c r="F973" t="s">
        <v>33</v>
      </c>
      <c r="G973" t="s">
        <v>1351</v>
      </c>
      <c r="H973" s="3">
        <v>106000</v>
      </c>
      <c r="I973" s="3">
        <v>99.865094339622644</v>
      </c>
    </row>
    <row r="974" spans="3:9" x14ac:dyDescent="0.25">
      <c r="C974" t="s">
        <v>2824</v>
      </c>
      <c r="D974" t="s">
        <v>3</v>
      </c>
      <c r="E974" t="s">
        <v>8</v>
      </c>
      <c r="F974" t="s">
        <v>24</v>
      </c>
      <c r="G974" t="s">
        <v>2825</v>
      </c>
      <c r="H974" s="3">
        <v>102000</v>
      </c>
      <c r="I974" s="3">
        <v>1001.9845098039216</v>
      </c>
    </row>
    <row r="975" spans="3:9" x14ac:dyDescent="0.25">
      <c r="C975" t="s">
        <v>54</v>
      </c>
      <c r="D975" t="s">
        <v>3</v>
      </c>
      <c r="E975" t="s">
        <v>8</v>
      </c>
      <c r="F975" t="s">
        <v>25</v>
      </c>
      <c r="G975" t="s">
        <v>53</v>
      </c>
      <c r="H975" s="3">
        <v>98000</v>
      </c>
      <c r="I975" s="3">
        <v>1004.0944897959183</v>
      </c>
    </row>
    <row r="976" spans="3:9" x14ac:dyDescent="0.25">
      <c r="C976" t="s">
        <v>1116</v>
      </c>
      <c r="D976" t="s">
        <v>3</v>
      </c>
      <c r="E976" t="s">
        <v>8</v>
      </c>
      <c r="F976" t="s">
        <v>25</v>
      </c>
      <c r="G976" t="s">
        <v>1115</v>
      </c>
      <c r="H976" s="3">
        <v>81000</v>
      </c>
      <c r="I976" s="3">
        <v>969.75777777777785</v>
      </c>
    </row>
    <row r="977" spans="2:9" x14ac:dyDescent="0.25">
      <c r="C977" t="s">
        <v>1626</v>
      </c>
      <c r="D977" t="s">
        <v>3</v>
      </c>
      <c r="E977" t="s">
        <v>8</v>
      </c>
      <c r="F977" t="s">
        <v>17</v>
      </c>
      <c r="G977" t="s">
        <v>1625</v>
      </c>
      <c r="H977" s="3">
        <v>60000</v>
      </c>
      <c r="I977" s="3">
        <v>86.127499999999998</v>
      </c>
    </row>
    <row r="978" spans="2:9" x14ac:dyDescent="0.25">
      <c r="B978" t="s">
        <v>2022</v>
      </c>
      <c r="C978" t="s">
        <v>120</v>
      </c>
      <c r="D978" t="s">
        <v>3</v>
      </c>
      <c r="E978" t="s">
        <v>8</v>
      </c>
      <c r="F978" t="s">
        <v>25</v>
      </c>
      <c r="G978" t="s">
        <v>119</v>
      </c>
      <c r="H978" s="3">
        <v>1359000</v>
      </c>
      <c r="I978" s="3">
        <v>1000.8935099337749</v>
      </c>
    </row>
    <row r="979" spans="2:9" x14ac:dyDescent="0.25">
      <c r="C979" t="s">
        <v>137</v>
      </c>
      <c r="D979" t="s">
        <v>3</v>
      </c>
      <c r="E979" t="s">
        <v>8</v>
      </c>
      <c r="F979" t="s">
        <v>33</v>
      </c>
      <c r="G979" t="s">
        <v>136</v>
      </c>
      <c r="H979" s="3">
        <v>982300</v>
      </c>
      <c r="I979" s="3">
        <v>99.829044080219887</v>
      </c>
    </row>
    <row r="980" spans="2:9" x14ac:dyDescent="0.25">
      <c r="C980" t="s">
        <v>247</v>
      </c>
      <c r="D980" t="s">
        <v>3</v>
      </c>
      <c r="E980" t="s">
        <v>8</v>
      </c>
      <c r="F980" t="s">
        <v>24</v>
      </c>
      <c r="G980" t="s">
        <v>246</v>
      </c>
      <c r="H980" s="3">
        <v>109000</v>
      </c>
      <c r="I980" s="3">
        <v>1005.6496330275229</v>
      </c>
    </row>
    <row r="981" spans="2:9" x14ac:dyDescent="0.25">
      <c r="C981" t="s">
        <v>1290</v>
      </c>
      <c r="D981" t="s">
        <v>3</v>
      </c>
      <c r="E981" t="s">
        <v>8</v>
      </c>
      <c r="F981" t="s">
        <v>25</v>
      </c>
      <c r="G981" t="s">
        <v>1289</v>
      </c>
      <c r="H981" s="3">
        <v>44000</v>
      </c>
      <c r="I981" s="3">
        <v>1010.6677272727272</v>
      </c>
    </row>
    <row r="982" spans="2:9" x14ac:dyDescent="0.25">
      <c r="C982" t="s">
        <v>2490</v>
      </c>
      <c r="D982" t="s">
        <v>3</v>
      </c>
      <c r="E982" t="s">
        <v>8</v>
      </c>
      <c r="F982" t="s">
        <v>28</v>
      </c>
      <c r="G982" t="s">
        <v>2491</v>
      </c>
      <c r="H982" s="3">
        <v>11000</v>
      </c>
      <c r="I982" s="3">
        <v>1020.5318181818183</v>
      </c>
    </row>
    <row r="983" spans="2:9" x14ac:dyDescent="0.25">
      <c r="C983" t="s">
        <v>2819</v>
      </c>
      <c r="D983" t="s">
        <v>3</v>
      </c>
      <c r="E983" t="s">
        <v>8</v>
      </c>
      <c r="F983" t="s">
        <v>18</v>
      </c>
      <c r="G983" t="s">
        <v>2820</v>
      </c>
      <c r="H983" s="3">
        <v>10000</v>
      </c>
      <c r="I983" s="3">
        <v>110.51</v>
      </c>
    </row>
    <row r="984" spans="2:9" x14ac:dyDescent="0.25">
      <c r="C984" t="s">
        <v>1713</v>
      </c>
      <c r="D984" t="s">
        <v>3</v>
      </c>
      <c r="E984" t="s">
        <v>8</v>
      </c>
      <c r="F984" t="s">
        <v>17</v>
      </c>
      <c r="G984" t="s">
        <v>1712</v>
      </c>
      <c r="H984" s="3">
        <v>6048.9</v>
      </c>
      <c r="I984" s="3">
        <v>61.099999999999994</v>
      </c>
    </row>
    <row r="985" spans="2:9" x14ac:dyDescent="0.25">
      <c r="C985" t="s">
        <v>3354</v>
      </c>
      <c r="D985" t="s">
        <v>3</v>
      </c>
      <c r="E985" t="s">
        <v>8</v>
      </c>
      <c r="F985" t="s">
        <v>30</v>
      </c>
      <c r="G985" t="s">
        <v>3353</v>
      </c>
      <c r="H985" s="3">
        <v>603</v>
      </c>
      <c r="I985" s="3">
        <v>603</v>
      </c>
    </row>
    <row r="986" spans="2:9" x14ac:dyDescent="0.25">
      <c r="B986" t="s">
        <v>1914</v>
      </c>
      <c r="C986" t="s">
        <v>95</v>
      </c>
      <c r="D986" t="s">
        <v>3</v>
      </c>
      <c r="E986" t="s">
        <v>8</v>
      </c>
      <c r="F986" t="s">
        <v>36</v>
      </c>
      <c r="G986" t="s">
        <v>94</v>
      </c>
      <c r="H986" s="3">
        <v>757000</v>
      </c>
      <c r="I986" s="3">
        <v>1047.2224438573317</v>
      </c>
    </row>
    <row r="987" spans="2:9" x14ac:dyDescent="0.25">
      <c r="G987" t="s">
        <v>314</v>
      </c>
      <c r="H987" s="3">
        <v>143000</v>
      </c>
      <c r="I987" s="3">
        <v>1056.9634265734264</v>
      </c>
    </row>
    <row r="988" spans="2:9" x14ac:dyDescent="0.25">
      <c r="C988" t="s">
        <v>259</v>
      </c>
      <c r="D988" t="s">
        <v>3</v>
      </c>
      <c r="E988" t="s">
        <v>8</v>
      </c>
      <c r="F988" t="s">
        <v>25</v>
      </c>
      <c r="G988" t="s">
        <v>258</v>
      </c>
      <c r="H988" s="3">
        <v>664000</v>
      </c>
      <c r="I988" s="3">
        <v>796.93004518072291</v>
      </c>
    </row>
    <row r="989" spans="2:9" x14ac:dyDescent="0.25">
      <c r="C989" t="s">
        <v>197</v>
      </c>
      <c r="D989" t="s">
        <v>3</v>
      </c>
      <c r="E989" t="s">
        <v>8</v>
      </c>
      <c r="F989" t="s">
        <v>18</v>
      </c>
      <c r="G989" t="s">
        <v>196</v>
      </c>
      <c r="H989" s="3">
        <v>219300</v>
      </c>
      <c r="I989" s="3">
        <v>105.02604651162791</v>
      </c>
    </row>
    <row r="990" spans="2:9" x14ac:dyDescent="0.25">
      <c r="F990" t="s">
        <v>17</v>
      </c>
      <c r="G990" t="s">
        <v>2809</v>
      </c>
      <c r="H990" s="3">
        <v>20000</v>
      </c>
      <c r="I990" s="3">
        <v>1005.2700000000001</v>
      </c>
    </row>
    <row r="991" spans="2:9" x14ac:dyDescent="0.25">
      <c r="G991" t="s">
        <v>3478</v>
      </c>
      <c r="H991" s="3">
        <v>5000</v>
      </c>
      <c r="I991" s="3">
        <v>994.51</v>
      </c>
    </row>
    <row r="992" spans="2:9" x14ac:dyDescent="0.25">
      <c r="C992" t="s">
        <v>2222</v>
      </c>
      <c r="D992" t="s">
        <v>3</v>
      </c>
      <c r="E992" t="s">
        <v>8</v>
      </c>
      <c r="F992" t="s">
        <v>17</v>
      </c>
      <c r="G992" t="s">
        <v>2221</v>
      </c>
      <c r="H992" s="3">
        <v>242000</v>
      </c>
      <c r="I992" s="3">
        <v>80.47785123966942</v>
      </c>
    </row>
    <row r="993" spans="2:9" x14ac:dyDescent="0.25">
      <c r="C993" t="s">
        <v>541</v>
      </c>
      <c r="D993" t="s">
        <v>3</v>
      </c>
      <c r="E993" t="s">
        <v>8</v>
      </c>
      <c r="F993" t="s">
        <v>36</v>
      </c>
      <c r="G993" t="s">
        <v>540</v>
      </c>
      <c r="H993" s="3">
        <v>142000</v>
      </c>
      <c r="I993" s="3">
        <v>1032.9613380281692</v>
      </c>
    </row>
    <row r="994" spans="2:9" x14ac:dyDescent="0.25">
      <c r="C994" t="s">
        <v>1309</v>
      </c>
      <c r="D994" t="s">
        <v>3</v>
      </c>
      <c r="E994" t="s">
        <v>8</v>
      </c>
      <c r="F994" t="s">
        <v>30</v>
      </c>
      <c r="G994" t="s">
        <v>1308</v>
      </c>
      <c r="H994" s="3">
        <v>113000</v>
      </c>
      <c r="I994" s="3">
        <v>1041.1774336283186</v>
      </c>
    </row>
    <row r="995" spans="2:9" x14ac:dyDescent="0.25">
      <c r="C995" t="s">
        <v>3479</v>
      </c>
      <c r="D995" t="s">
        <v>3</v>
      </c>
      <c r="E995" t="s">
        <v>8</v>
      </c>
      <c r="F995" t="s">
        <v>33</v>
      </c>
      <c r="G995" t="s">
        <v>3480</v>
      </c>
      <c r="H995" s="3">
        <v>64000</v>
      </c>
      <c r="I995" s="3">
        <v>99.921875</v>
      </c>
    </row>
    <row r="996" spans="2:9" x14ac:dyDescent="0.25">
      <c r="C996" t="s">
        <v>2810</v>
      </c>
      <c r="D996" t="s">
        <v>3</v>
      </c>
      <c r="E996" t="s">
        <v>8</v>
      </c>
      <c r="F996" t="s">
        <v>17</v>
      </c>
      <c r="G996" t="s">
        <v>2811</v>
      </c>
      <c r="H996" s="3">
        <v>50000</v>
      </c>
      <c r="I996" s="3">
        <v>100</v>
      </c>
    </row>
    <row r="997" spans="2:9" x14ac:dyDescent="0.25">
      <c r="C997" t="s">
        <v>373</v>
      </c>
      <c r="D997" t="s">
        <v>3</v>
      </c>
      <c r="E997" t="s">
        <v>8</v>
      </c>
      <c r="F997" t="s">
        <v>18</v>
      </c>
      <c r="G997" t="s">
        <v>372</v>
      </c>
      <c r="H997" s="3">
        <v>36300</v>
      </c>
      <c r="I997" s="3">
        <v>101.43823691460055</v>
      </c>
    </row>
    <row r="998" spans="2:9" x14ac:dyDescent="0.25">
      <c r="C998" t="s">
        <v>535</v>
      </c>
      <c r="D998" t="s">
        <v>3</v>
      </c>
      <c r="E998" t="s">
        <v>8</v>
      </c>
      <c r="F998" t="s">
        <v>30</v>
      </c>
      <c r="G998" t="s">
        <v>534</v>
      </c>
      <c r="H998" s="3">
        <v>30000</v>
      </c>
      <c r="I998" s="3">
        <v>776.23</v>
      </c>
    </row>
    <row r="999" spans="2:9" x14ac:dyDescent="0.25">
      <c r="B999" t="s">
        <v>1906</v>
      </c>
      <c r="C999" t="s">
        <v>62</v>
      </c>
      <c r="D999" t="s">
        <v>3</v>
      </c>
      <c r="E999" t="s">
        <v>8</v>
      </c>
      <c r="F999" t="s">
        <v>27</v>
      </c>
      <c r="G999" t="s">
        <v>61</v>
      </c>
      <c r="H999" s="3">
        <v>1034000</v>
      </c>
      <c r="I999" s="3">
        <v>1018.0212282398452</v>
      </c>
    </row>
    <row r="1000" spans="2:9" x14ac:dyDescent="0.25">
      <c r="C1000" t="s">
        <v>634</v>
      </c>
      <c r="D1000" t="s">
        <v>3</v>
      </c>
      <c r="E1000" t="s">
        <v>8</v>
      </c>
      <c r="F1000" t="s">
        <v>25</v>
      </c>
      <c r="G1000" t="s">
        <v>633</v>
      </c>
      <c r="H1000" s="3">
        <v>245000</v>
      </c>
      <c r="I1000" s="3">
        <v>980.12183673469394</v>
      </c>
    </row>
    <row r="1001" spans="2:9" x14ac:dyDescent="0.25">
      <c r="C1001" t="s">
        <v>251</v>
      </c>
      <c r="D1001" t="s">
        <v>3</v>
      </c>
      <c r="E1001" t="s">
        <v>8</v>
      </c>
      <c r="F1001" t="s">
        <v>18</v>
      </c>
      <c r="G1001" t="s">
        <v>250</v>
      </c>
      <c r="H1001" s="3">
        <v>139900</v>
      </c>
      <c r="I1001" s="3">
        <v>99.357133666904929</v>
      </c>
    </row>
    <row r="1002" spans="2:9" x14ac:dyDescent="0.25">
      <c r="G1002" t="s">
        <v>713</v>
      </c>
      <c r="H1002" s="3">
        <v>51696.09</v>
      </c>
      <c r="I1002" s="3">
        <v>109.52561440677965</v>
      </c>
    </row>
    <row r="1003" spans="2:9" x14ac:dyDescent="0.25">
      <c r="G1003" t="s">
        <v>1139</v>
      </c>
      <c r="H1003" s="3">
        <v>46507.210000000006</v>
      </c>
      <c r="I1003" s="3">
        <v>100.88331887201736</v>
      </c>
    </row>
    <row r="1004" spans="2:9" x14ac:dyDescent="0.25">
      <c r="C1004" t="s">
        <v>416</v>
      </c>
      <c r="D1004" t="s">
        <v>3</v>
      </c>
      <c r="E1004" t="s">
        <v>8</v>
      </c>
      <c r="F1004" t="s">
        <v>18</v>
      </c>
      <c r="G1004" t="s">
        <v>415</v>
      </c>
      <c r="H1004" s="3">
        <v>200100</v>
      </c>
      <c r="I1004" s="3">
        <v>100.08273863068466</v>
      </c>
    </row>
    <row r="1005" spans="2:9" x14ac:dyDescent="0.25">
      <c r="C1005" t="s">
        <v>3009</v>
      </c>
      <c r="D1005" t="s">
        <v>3</v>
      </c>
      <c r="E1005" t="s">
        <v>8</v>
      </c>
      <c r="F1005" t="s">
        <v>17</v>
      </c>
      <c r="G1005" t="s">
        <v>3008</v>
      </c>
      <c r="H1005" s="3">
        <v>180000</v>
      </c>
      <c r="I1005" s="3">
        <v>100.04138888888889</v>
      </c>
    </row>
    <row r="1006" spans="2:9" x14ac:dyDescent="0.25">
      <c r="C1006" t="s">
        <v>491</v>
      </c>
      <c r="D1006" t="s">
        <v>3</v>
      </c>
      <c r="E1006" t="s">
        <v>8</v>
      </c>
      <c r="F1006" t="s">
        <v>33</v>
      </c>
      <c r="G1006" t="s">
        <v>490</v>
      </c>
      <c r="H1006" s="3">
        <v>169900</v>
      </c>
      <c r="I1006" s="3">
        <v>99.808063566803995</v>
      </c>
    </row>
    <row r="1007" spans="2:9" x14ac:dyDescent="0.25">
      <c r="F1007" t="s">
        <v>25</v>
      </c>
      <c r="G1007" t="s">
        <v>4526</v>
      </c>
      <c r="H1007" s="3">
        <v>5000</v>
      </c>
      <c r="I1007" s="3">
        <v>1008.9100000000001</v>
      </c>
    </row>
    <row r="1008" spans="2:9" x14ac:dyDescent="0.25">
      <c r="C1008" t="s">
        <v>381</v>
      </c>
      <c r="D1008" t="s">
        <v>3</v>
      </c>
      <c r="E1008" t="s">
        <v>8</v>
      </c>
      <c r="F1008" t="s">
        <v>36</v>
      </c>
      <c r="G1008" t="s">
        <v>380</v>
      </c>
      <c r="H1008" s="3">
        <v>108000</v>
      </c>
      <c r="I1008" s="3">
        <v>1030.9505555555556</v>
      </c>
    </row>
    <row r="1009" spans="2:9" x14ac:dyDescent="0.25">
      <c r="C1009" t="s">
        <v>4527</v>
      </c>
      <c r="D1009" t="s">
        <v>3</v>
      </c>
      <c r="E1009" t="s">
        <v>8</v>
      </c>
      <c r="F1009" t="s">
        <v>30</v>
      </c>
      <c r="G1009" t="s">
        <v>4528</v>
      </c>
      <c r="H1009" s="3">
        <v>100000</v>
      </c>
      <c r="I1009" s="3">
        <v>998.55</v>
      </c>
    </row>
    <row r="1010" spans="2:9" x14ac:dyDescent="0.25">
      <c r="C1010" t="s">
        <v>4529</v>
      </c>
      <c r="D1010" t="s">
        <v>3</v>
      </c>
      <c r="E1010" t="s">
        <v>8</v>
      </c>
      <c r="F1010" t="s">
        <v>45</v>
      </c>
      <c r="G1010" t="s">
        <v>4530</v>
      </c>
      <c r="H1010" s="3">
        <v>90000</v>
      </c>
      <c r="I1010" s="3">
        <v>1030.02</v>
      </c>
    </row>
    <row r="1011" spans="2:9" x14ac:dyDescent="0.25">
      <c r="C1011" t="s">
        <v>2303</v>
      </c>
      <c r="D1011" t="s">
        <v>3</v>
      </c>
      <c r="E1011" t="s">
        <v>8</v>
      </c>
      <c r="F1011" t="s">
        <v>18</v>
      </c>
      <c r="G1011" t="s">
        <v>2302</v>
      </c>
      <c r="H1011" s="3">
        <v>82000</v>
      </c>
      <c r="I1011" s="3">
        <v>99.892682926829266</v>
      </c>
    </row>
    <row r="1012" spans="2:9" x14ac:dyDescent="0.25">
      <c r="B1012" t="s">
        <v>2208</v>
      </c>
      <c r="C1012" t="s">
        <v>66</v>
      </c>
      <c r="D1012" t="s">
        <v>3</v>
      </c>
      <c r="E1012" t="s">
        <v>8</v>
      </c>
      <c r="F1012" t="s">
        <v>36</v>
      </c>
      <c r="G1012" t="s">
        <v>65</v>
      </c>
      <c r="H1012" s="3">
        <v>850000</v>
      </c>
      <c r="I1012" s="3">
        <v>1004.1657647058823</v>
      </c>
    </row>
    <row r="1013" spans="2:9" x14ac:dyDescent="0.25">
      <c r="G1013" t="s">
        <v>4531</v>
      </c>
      <c r="H1013" s="3">
        <v>42000</v>
      </c>
      <c r="I1013" s="3">
        <v>1034.6152380952381</v>
      </c>
    </row>
    <row r="1014" spans="2:9" x14ac:dyDescent="0.25">
      <c r="F1014" t="s">
        <v>18</v>
      </c>
      <c r="G1014" t="s">
        <v>143</v>
      </c>
      <c r="H1014" s="3">
        <v>566400</v>
      </c>
      <c r="I1014" s="3">
        <v>102.81524364406781</v>
      </c>
    </row>
    <row r="1015" spans="2:9" x14ac:dyDescent="0.25">
      <c r="G1015" t="s">
        <v>785</v>
      </c>
      <c r="H1015" s="3">
        <v>68735.570000000007</v>
      </c>
      <c r="I1015" s="3">
        <v>103.5174246987952</v>
      </c>
    </row>
    <row r="1016" spans="2:9" x14ac:dyDescent="0.25">
      <c r="F1016" t="s">
        <v>21</v>
      </c>
      <c r="G1016" t="s">
        <v>768</v>
      </c>
      <c r="H1016" s="3">
        <v>260000</v>
      </c>
      <c r="I1016" s="3">
        <v>101.65961538461538</v>
      </c>
    </row>
    <row r="1017" spans="2:9" x14ac:dyDescent="0.25">
      <c r="G1017" t="s">
        <v>357</v>
      </c>
      <c r="H1017" s="3">
        <v>236000</v>
      </c>
      <c r="I1017" s="3">
        <v>105.05898728813558</v>
      </c>
    </row>
    <row r="1018" spans="2:9" x14ac:dyDescent="0.25">
      <c r="G1018" t="s">
        <v>1164</v>
      </c>
      <c r="H1018" s="3">
        <v>5000</v>
      </c>
      <c r="I1018" s="3">
        <v>103.6</v>
      </c>
    </row>
    <row r="1019" spans="2:9" x14ac:dyDescent="0.25">
      <c r="F1019" t="s">
        <v>45</v>
      </c>
      <c r="G1019" t="s">
        <v>359</v>
      </c>
      <c r="H1019" s="3">
        <v>186000</v>
      </c>
      <c r="I1019" s="3">
        <v>1011.8837096774193</v>
      </c>
    </row>
    <row r="1020" spans="2:9" x14ac:dyDescent="0.25">
      <c r="G1020" t="s">
        <v>2481</v>
      </c>
      <c r="H1020" s="3">
        <v>20000</v>
      </c>
      <c r="I1020" s="3">
        <v>99.56</v>
      </c>
    </row>
    <row r="1021" spans="2:9" x14ac:dyDescent="0.25">
      <c r="G1021" t="s">
        <v>3485</v>
      </c>
      <c r="H1021" s="3">
        <v>5000</v>
      </c>
      <c r="I1021" s="3">
        <v>1005.8579999999999</v>
      </c>
    </row>
    <row r="1022" spans="2:9" x14ac:dyDescent="0.25">
      <c r="F1022" t="s">
        <v>23</v>
      </c>
      <c r="G1022" t="s">
        <v>4532</v>
      </c>
      <c r="H1022" s="3">
        <v>10000</v>
      </c>
      <c r="I1022" s="3">
        <v>998.5</v>
      </c>
    </row>
    <row r="1023" spans="2:9" x14ac:dyDescent="0.25">
      <c r="C1023" t="s">
        <v>969</v>
      </c>
      <c r="D1023" t="s">
        <v>3</v>
      </c>
      <c r="E1023" t="s">
        <v>8</v>
      </c>
      <c r="F1023" t="s">
        <v>18</v>
      </c>
      <c r="G1023" t="s">
        <v>968</v>
      </c>
      <c r="H1023" s="3">
        <v>100000</v>
      </c>
      <c r="I1023" s="3">
        <v>99.091999999999999</v>
      </c>
    </row>
    <row r="1024" spans="2:9" x14ac:dyDescent="0.25">
      <c r="F1024" t="s">
        <v>25</v>
      </c>
      <c r="G1024" t="s">
        <v>3171</v>
      </c>
      <c r="H1024" s="3">
        <v>10000</v>
      </c>
      <c r="I1024" s="3">
        <v>1011.6299999999999</v>
      </c>
    </row>
    <row r="1025" spans="2:9" x14ac:dyDescent="0.25">
      <c r="C1025" t="s">
        <v>1077</v>
      </c>
      <c r="D1025" t="s">
        <v>3</v>
      </c>
      <c r="E1025" t="s">
        <v>8</v>
      </c>
      <c r="F1025" t="s">
        <v>17</v>
      </c>
      <c r="G1025" t="s">
        <v>1076</v>
      </c>
      <c r="H1025" s="3">
        <v>38000</v>
      </c>
      <c r="I1025" s="3">
        <v>1013.5871052631578</v>
      </c>
    </row>
    <row r="1026" spans="2:9" x14ac:dyDescent="0.25">
      <c r="C1026" t="s">
        <v>1121</v>
      </c>
      <c r="D1026" t="s">
        <v>3</v>
      </c>
      <c r="E1026" t="s">
        <v>8</v>
      </c>
      <c r="F1026" t="s">
        <v>31</v>
      </c>
      <c r="G1026" t="s">
        <v>1120</v>
      </c>
      <c r="H1026" s="3">
        <v>32000</v>
      </c>
      <c r="I1026" s="3">
        <v>988.77</v>
      </c>
    </row>
    <row r="1027" spans="2:9" x14ac:dyDescent="0.25">
      <c r="C1027" t="s">
        <v>2482</v>
      </c>
      <c r="D1027" t="s">
        <v>3</v>
      </c>
      <c r="E1027" t="s">
        <v>8</v>
      </c>
      <c r="F1027" t="s">
        <v>36</v>
      </c>
      <c r="G1027" t="s">
        <v>2483</v>
      </c>
      <c r="H1027" s="3">
        <v>10000</v>
      </c>
      <c r="I1027" s="3">
        <v>1006.65</v>
      </c>
    </row>
    <row r="1028" spans="2:9" x14ac:dyDescent="0.25">
      <c r="C1028" t="s">
        <v>4533</v>
      </c>
      <c r="D1028" t="s">
        <v>3</v>
      </c>
      <c r="E1028" t="s">
        <v>8</v>
      </c>
      <c r="F1028" t="s">
        <v>25</v>
      </c>
      <c r="G1028" t="s">
        <v>4534</v>
      </c>
      <c r="H1028" s="3">
        <v>7000</v>
      </c>
      <c r="I1028" s="3">
        <v>975.56000000000006</v>
      </c>
    </row>
    <row r="1029" spans="2:9" x14ac:dyDescent="0.25">
      <c r="C1029" t="s">
        <v>2367</v>
      </c>
      <c r="D1029" t="s">
        <v>3</v>
      </c>
      <c r="E1029" t="s">
        <v>8</v>
      </c>
      <c r="F1029" t="s">
        <v>26</v>
      </c>
      <c r="G1029" t="s">
        <v>2366</v>
      </c>
      <c r="H1029" s="3">
        <v>5000</v>
      </c>
      <c r="I1029" s="3">
        <v>4983.8599999999997</v>
      </c>
    </row>
    <row r="1030" spans="2:9" x14ac:dyDescent="0.25">
      <c r="B1030" t="s">
        <v>2040</v>
      </c>
      <c r="C1030" t="s">
        <v>76</v>
      </c>
      <c r="D1030" t="s">
        <v>3</v>
      </c>
      <c r="E1030" t="s">
        <v>8</v>
      </c>
      <c r="F1030" t="s">
        <v>25</v>
      </c>
      <c r="G1030" t="s">
        <v>75</v>
      </c>
      <c r="H1030" s="3">
        <v>885000</v>
      </c>
      <c r="I1030" s="3">
        <v>990.4216271186441</v>
      </c>
    </row>
    <row r="1031" spans="2:9" x14ac:dyDescent="0.25">
      <c r="C1031" t="s">
        <v>190</v>
      </c>
      <c r="D1031" t="s">
        <v>3</v>
      </c>
      <c r="E1031" t="s">
        <v>8</v>
      </c>
      <c r="F1031" t="s">
        <v>36</v>
      </c>
      <c r="G1031" t="s">
        <v>189</v>
      </c>
      <c r="H1031" s="3">
        <v>481000</v>
      </c>
      <c r="I1031" s="3">
        <v>811.69172557172556</v>
      </c>
    </row>
    <row r="1032" spans="2:9" x14ac:dyDescent="0.25">
      <c r="F1032" t="s">
        <v>16</v>
      </c>
      <c r="G1032" t="s">
        <v>1562</v>
      </c>
      <c r="H1032" s="3">
        <v>99000</v>
      </c>
      <c r="I1032" s="3">
        <v>100.05696969696969</v>
      </c>
    </row>
    <row r="1033" spans="2:9" x14ac:dyDescent="0.25">
      <c r="G1033" t="s">
        <v>3486</v>
      </c>
      <c r="H1033" s="3">
        <v>10000</v>
      </c>
      <c r="I1033" s="3">
        <v>89.97</v>
      </c>
    </row>
    <row r="1034" spans="2:9" x14ac:dyDescent="0.25">
      <c r="G1034" t="s">
        <v>2477</v>
      </c>
      <c r="H1034" s="3">
        <v>2500</v>
      </c>
      <c r="I1034" s="3">
        <v>85.34</v>
      </c>
    </row>
    <row r="1035" spans="2:9" x14ac:dyDescent="0.25">
      <c r="G1035" t="s">
        <v>4535</v>
      </c>
      <c r="H1035" s="3">
        <v>2000</v>
      </c>
      <c r="I1035" s="3">
        <v>90.58</v>
      </c>
    </row>
    <row r="1036" spans="2:9" x14ac:dyDescent="0.25">
      <c r="F1036" t="s">
        <v>45</v>
      </c>
      <c r="G1036" t="s">
        <v>1033</v>
      </c>
      <c r="H1036" s="3">
        <v>50000</v>
      </c>
      <c r="I1036" s="3">
        <v>94.83</v>
      </c>
    </row>
    <row r="1037" spans="2:9" x14ac:dyDescent="0.25">
      <c r="G1037" t="s">
        <v>1326</v>
      </c>
      <c r="H1037" s="3">
        <v>3931.7</v>
      </c>
      <c r="I1037" s="3">
        <v>28.083571428571428</v>
      </c>
    </row>
    <row r="1038" spans="2:9" x14ac:dyDescent="0.25">
      <c r="F1038" t="s">
        <v>18</v>
      </c>
      <c r="G1038" t="s">
        <v>1638</v>
      </c>
      <c r="H1038" s="3">
        <v>18000</v>
      </c>
      <c r="I1038" s="3">
        <v>543.23611111111109</v>
      </c>
    </row>
    <row r="1039" spans="2:9" x14ac:dyDescent="0.25">
      <c r="G1039" t="s">
        <v>1130</v>
      </c>
      <c r="H1039" s="3">
        <v>12407.8</v>
      </c>
      <c r="I1039" s="3">
        <v>31.019499999999997</v>
      </c>
    </row>
    <row r="1040" spans="2:9" x14ac:dyDescent="0.25">
      <c r="G1040" t="s">
        <v>3487</v>
      </c>
      <c r="H1040" s="3">
        <v>3171.3</v>
      </c>
      <c r="I1040" s="3">
        <v>317.13</v>
      </c>
    </row>
    <row r="1041" spans="2:9" x14ac:dyDescent="0.25">
      <c r="G1041" t="s">
        <v>1480</v>
      </c>
      <c r="H1041" s="3">
        <v>2382</v>
      </c>
      <c r="I1041" s="3">
        <v>47.64</v>
      </c>
    </row>
    <row r="1042" spans="2:9" x14ac:dyDescent="0.25">
      <c r="F1042" t="s">
        <v>24</v>
      </c>
      <c r="G1042" t="s">
        <v>1591</v>
      </c>
      <c r="H1042" s="3">
        <v>7000</v>
      </c>
      <c r="I1042" s="3">
        <v>895.6</v>
      </c>
    </row>
    <row r="1043" spans="2:9" x14ac:dyDescent="0.25">
      <c r="F1043" t="s">
        <v>23</v>
      </c>
      <c r="G1043" t="s">
        <v>4536</v>
      </c>
      <c r="H1043" s="3">
        <v>2265</v>
      </c>
      <c r="I1043" s="3">
        <v>22.65</v>
      </c>
    </row>
    <row r="1044" spans="2:9" x14ac:dyDescent="0.25">
      <c r="F1044" t="s">
        <v>17</v>
      </c>
      <c r="G1044" t="s">
        <v>3488</v>
      </c>
      <c r="H1044" s="3">
        <v>1500</v>
      </c>
      <c r="I1044" s="3">
        <v>80.73</v>
      </c>
    </row>
    <row r="1045" spans="2:9" x14ac:dyDescent="0.25">
      <c r="C1045" t="s">
        <v>1350</v>
      </c>
      <c r="D1045" t="s">
        <v>3</v>
      </c>
      <c r="E1045" t="s">
        <v>8</v>
      </c>
      <c r="F1045" t="s">
        <v>33</v>
      </c>
      <c r="G1045" t="s">
        <v>1349</v>
      </c>
      <c r="H1045" s="3">
        <v>185600</v>
      </c>
      <c r="I1045" s="3">
        <v>88.581519396551712</v>
      </c>
    </row>
    <row r="1046" spans="2:9" x14ac:dyDescent="0.25">
      <c r="C1046" t="s">
        <v>3461</v>
      </c>
      <c r="D1046" t="s">
        <v>3</v>
      </c>
      <c r="E1046" t="s">
        <v>8</v>
      </c>
      <c r="F1046" t="s">
        <v>25</v>
      </c>
      <c r="G1046" t="s">
        <v>3462</v>
      </c>
      <c r="H1046" s="3">
        <v>128140</v>
      </c>
      <c r="I1046" s="3">
        <v>847.42771812080537</v>
      </c>
    </row>
    <row r="1047" spans="2:9" x14ac:dyDescent="0.25">
      <c r="C1047" t="s">
        <v>2814</v>
      </c>
      <c r="D1047" t="s">
        <v>3</v>
      </c>
      <c r="E1047" t="s">
        <v>8</v>
      </c>
      <c r="F1047" t="s">
        <v>25</v>
      </c>
      <c r="G1047" t="s">
        <v>2815</v>
      </c>
      <c r="H1047" s="3">
        <v>117000</v>
      </c>
      <c r="I1047" s="3">
        <v>423.01435897435897</v>
      </c>
    </row>
    <row r="1048" spans="2:9" x14ac:dyDescent="0.25">
      <c r="C1048" t="s">
        <v>603</v>
      </c>
      <c r="D1048" t="s">
        <v>3</v>
      </c>
      <c r="E1048" t="s">
        <v>8</v>
      </c>
      <c r="F1048" t="s">
        <v>18</v>
      </c>
      <c r="G1048" t="s">
        <v>602</v>
      </c>
      <c r="H1048" s="3">
        <v>103000</v>
      </c>
      <c r="I1048" s="3">
        <v>87.54262135922329</v>
      </c>
    </row>
    <row r="1049" spans="2:9" x14ac:dyDescent="0.25">
      <c r="C1049" t="s">
        <v>1153</v>
      </c>
      <c r="D1049" t="s">
        <v>3</v>
      </c>
      <c r="E1049" t="s">
        <v>8</v>
      </c>
      <c r="F1049" t="s">
        <v>36</v>
      </c>
      <c r="G1049" t="s">
        <v>1152</v>
      </c>
      <c r="H1049" s="3">
        <v>89000</v>
      </c>
      <c r="I1049" s="3">
        <v>920.08629213483141</v>
      </c>
    </row>
    <row r="1050" spans="2:9" x14ac:dyDescent="0.25">
      <c r="C1050" t="s">
        <v>3030</v>
      </c>
      <c r="D1050" t="s">
        <v>3</v>
      </c>
      <c r="E1050" t="s">
        <v>8</v>
      </c>
      <c r="F1050" t="s">
        <v>33</v>
      </c>
      <c r="G1050" t="s">
        <v>3029</v>
      </c>
      <c r="H1050" s="3">
        <v>78500</v>
      </c>
      <c r="I1050" s="3">
        <v>77.896178343949046</v>
      </c>
    </row>
    <row r="1051" spans="2:9" x14ac:dyDescent="0.25">
      <c r="C1051" t="s">
        <v>770</v>
      </c>
      <c r="D1051" t="s">
        <v>3</v>
      </c>
      <c r="E1051" t="s">
        <v>8</v>
      </c>
      <c r="F1051" t="s">
        <v>33</v>
      </c>
      <c r="G1051" t="s">
        <v>769</v>
      </c>
      <c r="H1051" s="3">
        <v>42300</v>
      </c>
      <c r="I1051" s="3">
        <v>85.420803782505914</v>
      </c>
    </row>
    <row r="1052" spans="2:9" x14ac:dyDescent="0.25">
      <c r="G1052" t="s">
        <v>4537</v>
      </c>
      <c r="H1052" s="3">
        <v>34000</v>
      </c>
      <c r="I1052" s="3">
        <v>73.177647058823538</v>
      </c>
    </row>
    <row r="1053" spans="2:9" x14ac:dyDescent="0.25">
      <c r="C1053" t="s">
        <v>846</v>
      </c>
      <c r="D1053" t="s">
        <v>3</v>
      </c>
      <c r="E1053" t="s">
        <v>8</v>
      </c>
      <c r="F1053" t="s">
        <v>18</v>
      </c>
      <c r="G1053" t="s">
        <v>845</v>
      </c>
      <c r="H1053" s="3">
        <v>73500</v>
      </c>
      <c r="I1053" s="3">
        <v>62.551020408163268</v>
      </c>
    </row>
    <row r="1054" spans="2:9" x14ac:dyDescent="0.25">
      <c r="B1054" t="s">
        <v>1838</v>
      </c>
      <c r="C1054" t="s">
        <v>91</v>
      </c>
      <c r="D1054" t="s">
        <v>3</v>
      </c>
      <c r="E1054" t="s">
        <v>8</v>
      </c>
      <c r="F1054" t="s">
        <v>25</v>
      </c>
      <c r="G1054" t="s">
        <v>90</v>
      </c>
      <c r="H1054" s="3">
        <v>532000</v>
      </c>
      <c r="I1054" s="3">
        <v>999.34133458646613</v>
      </c>
    </row>
    <row r="1055" spans="2:9" x14ac:dyDescent="0.25">
      <c r="G1055" t="s">
        <v>798</v>
      </c>
      <c r="H1055" s="3">
        <v>185000</v>
      </c>
      <c r="I1055" s="3">
        <v>1007.2645945945947</v>
      </c>
    </row>
    <row r="1056" spans="2:9" x14ac:dyDescent="0.25">
      <c r="C1056" t="s">
        <v>411</v>
      </c>
      <c r="D1056" t="s">
        <v>3</v>
      </c>
      <c r="E1056" t="s">
        <v>8</v>
      </c>
      <c r="F1056" t="s">
        <v>25</v>
      </c>
      <c r="G1056" t="s">
        <v>2227</v>
      </c>
      <c r="H1056" s="3">
        <v>377000</v>
      </c>
      <c r="I1056" s="3">
        <v>1000</v>
      </c>
    </row>
    <row r="1057" spans="2:9" x14ac:dyDescent="0.25">
      <c r="G1057" t="s">
        <v>410</v>
      </c>
      <c r="H1057" s="3">
        <v>109000</v>
      </c>
      <c r="I1057" s="3">
        <v>993.54110091743121</v>
      </c>
    </row>
    <row r="1058" spans="2:9" x14ac:dyDescent="0.25">
      <c r="C1058" t="s">
        <v>254</v>
      </c>
      <c r="D1058" t="s">
        <v>3</v>
      </c>
      <c r="E1058" t="s">
        <v>8</v>
      </c>
      <c r="F1058" t="s">
        <v>25</v>
      </c>
      <c r="G1058" t="s">
        <v>253</v>
      </c>
      <c r="H1058" s="3">
        <v>252000</v>
      </c>
      <c r="I1058" s="3">
        <v>992.27126984126983</v>
      </c>
    </row>
    <row r="1059" spans="2:9" x14ac:dyDescent="0.25">
      <c r="G1059" t="s">
        <v>417</v>
      </c>
      <c r="H1059" s="3">
        <v>89000</v>
      </c>
      <c r="I1059" s="3">
        <v>999.40887640449432</v>
      </c>
    </row>
    <row r="1060" spans="2:9" x14ac:dyDescent="0.25">
      <c r="G1060" t="s">
        <v>1205</v>
      </c>
      <c r="H1060" s="3">
        <v>30000</v>
      </c>
      <c r="I1060" s="3">
        <v>993.93000000000006</v>
      </c>
    </row>
    <row r="1061" spans="2:9" x14ac:dyDescent="0.25">
      <c r="G1061" t="s">
        <v>1334</v>
      </c>
      <c r="H1061" s="3">
        <v>4000</v>
      </c>
      <c r="I1061" s="3">
        <v>1004</v>
      </c>
    </row>
    <row r="1062" spans="2:9" x14ac:dyDescent="0.25">
      <c r="C1062" t="s">
        <v>932</v>
      </c>
      <c r="D1062" t="s">
        <v>3</v>
      </c>
      <c r="E1062" t="s">
        <v>8</v>
      </c>
      <c r="F1062" t="s">
        <v>25</v>
      </c>
      <c r="G1062" t="s">
        <v>931</v>
      </c>
      <c r="H1062" s="3">
        <v>140000</v>
      </c>
      <c r="I1062" s="3">
        <v>995.64899999999989</v>
      </c>
    </row>
    <row r="1063" spans="2:9" x14ac:dyDescent="0.25">
      <c r="G1063" t="s">
        <v>3492</v>
      </c>
      <c r="H1063" s="3">
        <v>117000</v>
      </c>
      <c r="I1063" s="3">
        <v>983.05076923076922</v>
      </c>
    </row>
    <row r="1064" spans="2:9" x14ac:dyDescent="0.25">
      <c r="C1064" t="s">
        <v>371</v>
      </c>
      <c r="D1064" t="s">
        <v>3</v>
      </c>
      <c r="E1064" t="s">
        <v>8</v>
      </c>
      <c r="F1064" t="s">
        <v>25</v>
      </c>
      <c r="G1064" t="s">
        <v>370</v>
      </c>
      <c r="H1064" s="3">
        <v>205000</v>
      </c>
      <c r="I1064" s="3">
        <v>987.39882926829273</v>
      </c>
    </row>
    <row r="1065" spans="2:9" x14ac:dyDescent="0.25">
      <c r="C1065" t="s">
        <v>397</v>
      </c>
      <c r="D1065" t="s">
        <v>3</v>
      </c>
      <c r="E1065" t="s">
        <v>8</v>
      </c>
      <c r="F1065" t="s">
        <v>33</v>
      </c>
      <c r="G1065" t="s">
        <v>396</v>
      </c>
      <c r="H1065" s="3">
        <v>100000</v>
      </c>
      <c r="I1065" s="3">
        <v>102.175</v>
      </c>
    </row>
    <row r="1066" spans="2:9" x14ac:dyDescent="0.25">
      <c r="C1066" t="s">
        <v>229</v>
      </c>
      <c r="D1066" t="s">
        <v>3</v>
      </c>
      <c r="E1066" t="s">
        <v>8</v>
      </c>
      <c r="F1066" t="s">
        <v>25</v>
      </c>
      <c r="G1066" t="s">
        <v>228</v>
      </c>
      <c r="H1066" s="3">
        <v>43000</v>
      </c>
      <c r="I1066" s="3">
        <v>999.77883720930231</v>
      </c>
    </row>
    <row r="1067" spans="2:9" x14ac:dyDescent="0.25">
      <c r="G1067" t="s">
        <v>1395</v>
      </c>
      <c r="H1067" s="3">
        <v>39000</v>
      </c>
      <c r="I1067" s="3">
        <v>1013.6041025641025</v>
      </c>
    </row>
    <row r="1068" spans="2:9" x14ac:dyDescent="0.25">
      <c r="F1068" t="s">
        <v>36</v>
      </c>
      <c r="G1068" t="s">
        <v>3272</v>
      </c>
      <c r="H1068" s="3">
        <v>4000</v>
      </c>
      <c r="I1068" s="3">
        <v>1030.3</v>
      </c>
    </row>
    <row r="1069" spans="2:9" x14ac:dyDescent="0.25">
      <c r="C1069" t="s">
        <v>3088</v>
      </c>
      <c r="D1069" t="s">
        <v>3</v>
      </c>
      <c r="E1069" t="s">
        <v>8</v>
      </c>
      <c r="F1069" t="s">
        <v>18</v>
      </c>
      <c r="G1069" t="s">
        <v>3087</v>
      </c>
      <c r="H1069" s="3">
        <v>76000</v>
      </c>
      <c r="I1069" s="3">
        <v>99.882499999999993</v>
      </c>
    </row>
    <row r="1070" spans="2:9" x14ac:dyDescent="0.25">
      <c r="C1070" t="s">
        <v>954</v>
      </c>
      <c r="D1070" t="s">
        <v>3</v>
      </c>
      <c r="E1070" t="s">
        <v>8</v>
      </c>
      <c r="F1070" t="s">
        <v>25</v>
      </c>
      <c r="G1070" t="s">
        <v>953</v>
      </c>
      <c r="H1070" s="3">
        <v>70000</v>
      </c>
      <c r="I1070" s="3">
        <v>993.54714285714294</v>
      </c>
    </row>
    <row r="1071" spans="2:9" x14ac:dyDescent="0.25">
      <c r="C1071" t="s">
        <v>3586</v>
      </c>
      <c r="D1071" t="s">
        <v>3</v>
      </c>
      <c r="E1071" t="s">
        <v>8</v>
      </c>
      <c r="F1071" t="s">
        <v>17</v>
      </c>
      <c r="G1071" t="s">
        <v>3587</v>
      </c>
      <c r="H1071" s="3">
        <v>58600</v>
      </c>
      <c r="I1071" s="3">
        <v>92.548259385665531</v>
      </c>
    </row>
    <row r="1072" spans="2:9" x14ac:dyDescent="0.25">
      <c r="B1072" t="s">
        <v>1903</v>
      </c>
      <c r="C1072" t="s">
        <v>76</v>
      </c>
      <c r="D1072" t="s">
        <v>3</v>
      </c>
      <c r="E1072" t="s">
        <v>8</v>
      </c>
      <c r="F1072" t="s">
        <v>25</v>
      </c>
      <c r="G1072" t="s">
        <v>75</v>
      </c>
      <c r="H1072" s="3">
        <v>885000</v>
      </c>
      <c r="I1072" s="3">
        <v>990.4216271186441</v>
      </c>
    </row>
    <row r="1073" spans="3:9" x14ac:dyDescent="0.25">
      <c r="C1073" t="s">
        <v>2220</v>
      </c>
      <c r="D1073" t="s">
        <v>3</v>
      </c>
      <c r="E1073" t="s">
        <v>8</v>
      </c>
      <c r="F1073" t="s">
        <v>25</v>
      </c>
      <c r="G1073" t="s">
        <v>2219</v>
      </c>
      <c r="H1073" s="3">
        <v>500000</v>
      </c>
      <c r="I1073" s="3">
        <v>761.02230000000009</v>
      </c>
    </row>
    <row r="1074" spans="3:9" x14ac:dyDescent="0.25">
      <c r="C1074" t="s">
        <v>523</v>
      </c>
      <c r="D1074" t="s">
        <v>3</v>
      </c>
      <c r="E1074" t="s">
        <v>8</v>
      </c>
      <c r="F1074" t="s">
        <v>18</v>
      </c>
      <c r="G1074" t="s">
        <v>680</v>
      </c>
      <c r="H1074" s="3">
        <v>50320.12</v>
      </c>
      <c r="I1074" s="3">
        <v>100.04</v>
      </c>
    </row>
    <row r="1075" spans="3:9" x14ac:dyDescent="0.25">
      <c r="G1075" t="s">
        <v>522</v>
      </c>
      <c r="H1075" s="3">
        <v>46501.61</v>
      </c>
      <c r="I1075" s="3">
        <v>1010.9045652173913</v>
      </c>
    </row>
    <row r="1076" spans="3:9" x14ac:dyDescent="0.25">
      <c r="G1076" t="s">
        <v>2802</v>
      </c>
      <c r="H1076" s="3">
        <v>20000</v>
      </c>
      <c r="I1076" s="3">
        <v>74.444999999999993</v>
      </c>
    </row>
    <row r="1077" spans="3:9" x14ac:dyDescent="0.25">
      <c r="G1077" t="s">
        <v>2376</v>
      </c>
      <c r="H1077" s="3">
        <v>16100</v>
      </c>
      <c r="I1077" s="3">
        <v>88.85621118012422</v>
      </c>
    </row>
    <row r="1078" spans="3:9" x14ac:dyDescent="0.25">
      <c r="G1078" t="s">
        <v>1422</v>
      </c>
      <c r="H1078" s="3">
        <v>15500</v>
      </c>
      <c r="I1078" s="3">
        <v>89.170322580645163</v>
      </c>
    </row>
    <row r="1079" spans="3:9" x14ac:dyDescent="0.25">
      <c r="G1079" t="s">
        <v>1384</v>
      </c>
      <c r="H1079" s="3">
        <v>15331.85</v>
      </c>
      <c r="I1079" s="3">
        <v>1022.1233333333333</v>
      </c>
    </row>
    <row r="1080" spans="3:9" x14ac:dyDescent="0.25">
      <c r="G1080" t="s">
        <v>4538</v>
      </c>
      <c r="H1080" s="3">
        <v>10000</v>
      </c>
      <c r="I1080" s="3">
        <v>100.97</v>
      </c>
    </row>
    <row r="1081" spans="3:9" x14ac:dyDescent="0.25">
      <c r="G1081" t="s">
        <v>1397</v>
      </c>
      <c r="H1081" s="3">
        <v>8000</v>
      </c>
      <c r="I1081" s="3">
        <v>83.932500000000005</v>
      </c>
    </row>
    <row r="1082" spans="3:9" x14ac:dyDescent="0.25">
      <c r="G1082" t="s">
        <v>1506</v>
      </c>
      <c r="H1082" s="3">
        <v>5000</v>
      </c>
      <c r="I1082" s="3">
        <v>767.26</v>
      </c>
    </row>
    <row r="1083" spans="3:9" x14ac:dyDescent="0.25">
      <c r="F1083" t="s">
        <v>46</v>
      </c>
      <c r="G1083" t="s">
        <v>979</v>
      </c>
      <c r="H1083" s="3">
        <v>103055</v>
      </c>
      <c r="I1083" s="3">
        <v>93.686363636363637</v>
      </c>
    </row>
    <row r="1084" spans="3:9" x14ac:dyDescent="0.25">
      <c r="F1084" t="s">
        <v>36</v>
      </c>
      <c r="G1084" t="s">
        <v>648</v>
      </c>
      <c r="H1084" s="3">
        <v>87000</v>
      </c>
      <c r="I1084" s="3">
        <v>1083.0594252873564</v>
      </c>
    </row>
    <row r="1085" spans="3:9" x14ac:dyDescent="0.25">
      <c r="C1085" t="s">
        <v>166</v>
      </c>
      <c r="D1085" t="s">
        <v>3</v>
      </c>
      <c r="E1085" t="s">
        <v>8</v>
      </c>
      <c r="F1085" t="s">
        <v>18</v>
      </c>
      <c r="G1085" t="s">
        <v>165</v>
      </c>
      <c r="H1085" s="3">
        <v>250000</v>
      </c>
      <c r="I1085" s="3">
        <v>99.756</v>
      </c>
    </row>
    <row r="1086" spans="3:9" x14ac:dyDescent="0.25">
      <c r="C1086" t="s">
        <v>2479</v>
      </c>
      <c r="D1086" t="s">
        <v>3</v>
      </c>
      <c r="E1086" t="s">
        <v>8</v>
      </c>
      <c r="F1086" t="s">
        <v>17</v>
      </c>
      <c r="G1086" t="s">
        <v>2480</v>
      </c>
      <c r="H1086" s="3">
        <v>95000</v>
      </c>
      <c r="I1086" s="3">
        <v>65.275263157894742</v>
      </c>
    </row>
    <row r="1087" spans="3:9" x14ac:dyDescent="0.25">
      <c r="C1087" t="s">
        <v>803</v>
      </c>
      <c r="D1087" t="s">
        <v>3</v>
      </c>
      <c r="E1087" t="s">
        <v>8</v>
      </c>
      <c r="F1087" t="s">
        <v>17</v>
      </c>
      <c r="G1087" t="s">
        <v>802</v>
      </c>
      <c r="H1087" s="3">
        <v>84700</v>
      </c>
      <c r="I1087" s="3">
        <v>94.167650531286895</v>
      </c>
    </row>
    <row r="1088" spans="3:9" x14ac:dyDescent="0.25">
      <c r="C1088" t="s">
        <v>2390</v>
      </c>
      <c r="D1088" t="s">
        <v>3</v>
      </c>
      <c r="E1088" t="s">
        <v>8</v>
      </c>
      <c r="F1088" t="s">
        <v>18</v>
      </c>
      <c r="G1088" t="s">
        <v>2389</v>
      </c>
      <c r="H1088" s="3">
        <v>72400</v>
      </c>
      <c r="I1088" s="3">
        <v>92.219779005524856</v>
      </c>
    </row>
    <row r="1089" spans="2:9" x14ac:dyDescent="0.25">
      <c r="C1089" t="s">
        <v>99</v>
      </c>
      <c r="D1089" t="s">
        <v>3</v>
      </c>
      <c r="E1089" t="s">
        <v>8</v>
      </c>
      <c r="F1089" t="s">
        <v>33</v>
      </c>
      <c r="G1089" t="s">
        <v>98</v>
      </c>
      <c r="H1089" s="3">
        <v>58200</v>
      </c>
      <c r="I1089" s="3">
        <v>95.746735395189006</v>
      </c>
    </row>
    <row r="1090" spans="2:9" x14ac:dyDescent="0.25">
      <c r="C1090" t="s">
        <v>3483</v>
      </c>
      <c r="D1090" t="s">
        <v>3</v>
      </c>
      <c r="E1090" t="s">
        <v>8</v>
      </c>
      <c r="F1090" t="s">
        <v>18</v>
      </c>
      <c r="G1090" t="s">
        <v>3484</v>
      </c>
      <c r="H1090" s="3">
        <v>30400</v>
      </c>
      <c r="I1090" s="3">
        <v>90.78125</v>
      </c>
    </row>
    <row r="1091" spans="2:9" x14ac:dyDescent="0.25">
      <c r="C1091" t="s">
        <v>710</v>
      </c>
      <c r="D1091" t="s">
        <v>3</v>
      </c>
      <c r="E1091" t="s">
        <v>8</v>
      </c>
      <c r="F1091" t="s">
        <v>17</v>
      </c>
      <c r="G1091" t="s">
        <v>709</v>
      </c>
      <c r="H1091" s="3">
        <v>30000</v>
      </c>
      <c r="I1091" s="3">
        <v>95.916833333333329</v>
      </c>
    </row>
    <row r="1092" spans="2:9" x14ac:dyDescent="0.25">
      <c r="B1092" t="s">
        <v>2166</v>
      </c>
      <c r="C1092" t="s">
        <v>343</v>
      </c>
      <c r="D1092" t="s">
        <v>3</v>
      </c>
      <c r="E1092" t="s">
        <v>8</v>
      </c>
      <c r="F1092" t="s">
        <v>17</v>
      </c>
      <c r="G1092" t="s">
        <v>342</v>
      </c>
      <c r="H1092" s="3">
        <v>2054000</v>
      </c>
      <c r="I1092" s="3">
        <v>98.023320350535542</v>
      </c>
    </row>
    <row r="1093" spans="2:9" x14ac:dyDescent="0.25">
      <c r="C1093" t="s">
        <v>1363</v>
      </c>
      <c r="D1093" t="s">
        <v>3</v>
      </c>
      <c r="E1093" t="s">
        <v>8</v>
      </c>
      <c r="F1093" t="s">
        <v>25</v>
      </c>
      <c r="G1093" t="s">
        <v>1362</v>
      </c>
      <c r="H1093" s="3">
        <v>165000</v>
      </c>
      <c r="I1093" s="3">
        <v>1003.6703030303031</v>
      </c>
    </row>
    <row r="1094" spans="2:9" x14ac:dyDescent="0.25">
      <c r="C1094" t="s">
        <v>407</v>
      </c>
      <c r="D1094" t="s">
        <v>3</v>
      </c>
      <c r="E1094" t="s">
        <v>8</v>
      </c>
      <c r="F1094" t="s">
        <v>24</v>
      </c>
      <c r="G1094" t="s">
        <v>406</v>
      </c>
      <c r="H1094" s="3">
        <v>136000</v>
      </c>
      <c r="I1094" s="3">
        <v>995.97757352941187</v>
      </c>
    </row>
    <row r="1095" spans="2:9" x14ac:dyDescent="0.25">
      <c r="C1095" t="s">
        <v>1403</v>
      </c>
      <c r="D1095" t="s">
        <v>3</v>
      </c>
      <c r="E1095" t="s">
        <v>8</v>
      </c>
      <c r="F1095" t="s">
        <v>31</v>
      </c>
      <c r="G1095" t="s">
        <v>1402</v>
      </c>
      <c r="H1095" s="3">
        <v>15040.5</v>
      </c>
      <c r="I1095" s="3">
        <v>1002.7</v>
      </c>
    </row>
    <row r="1096" spans="2:9" x14ac:dyDescent="0.25">
      <c r="F1096" t="s">
        <v>24</v>
      </c>
      <c r="G1096" t="s">
        <v>2407</v>
      </c>
      <c r="H1096" s="3">
        <v>1000</v>
      </c>
      <c r="I1096" s="3">
        <v>958.8</v>
      </c>
    </row>
    <row r="1097" spans="2:9" x14ac:dyDescent="0.25">
      <c r="B1097" t="s">
        <v>2116</v>
      </c>
      <c r="C1097" t="s">
        <v>340</v>
      </c>
      <c r="D1097" t="s">
        <v>3</v>
      </c>
      <c r="E1097" t="s">
        <v>8</v>
      </c>
      <c r="F1097" t="s">
        <v>33</v>
      </c>
      <c r="G1097" t="s">
        <v>339</v>
      </c>
      <c r="H1097" s="3">
        <v>726447.2</v>
      </c>
      <c r="I1097" s="3">
        <v>100.18480579868709</v>
      </c>
    </row>
    <row r="1098" spans="2:9" x14ac:dyDescent="0.25">
      <c r="C1098" t="s">
        <v>706</v>
      </c>
      <c r="D1098" t="s">
        <v>3</v>
      </c>
      <c r="E1098" t="s">
        <v>8</v>
      </c>
      <c r="F1098" t="s">
        <v>18</v>
      </c>
      <c r="G1098" t="s">
        <v>2818</v>
      </c>
      <c r="H1098" s="3">
        <v>76000</v>
      </c>
      <c r="I1098" s="3">
        <v>97.836052631578937</v>
      </c>
    </row>
    <row r="1099" spans="2:9" x14ac:dyDescent="0.25">
      <c r="G1099" t="s">
        <v>936</v>
      </c>
      <c r="H1099" s="3">
        <v>75000</v>
      </c>
      <c r="I1099" s="3">
        <v>98.186800000000005</v>
      </c>
    </row>
    <row r="1100" spans="2:9" x14ac:dyDescent="0.25">
      <c r="G1100" t="s">
        <v>705</v>
      </c>
      <c r="H1100" s="3">
        <v>48900</v>
      </c>
      <c r="I1100" s="3">
        <v>95.575010224948869</v>
      </c>
    </row>
    <row r="1101" spans="2:9" x14ac:dyDescent="0.25">
      <c r="F1101" t="s">
        <v>24</v>
      </c>
      <c r="G1101" t="s">
        <v>4539</v>
      </c>
      <c r="H1101" s="3">
        <v>100000</v>
      </c>
      <c r="I1101" s="3">
        <v>996</v>
      </c>
    </row>
    <row r="1102" spans="2:9" x14ac:dyDescent="0.25">
      <c r="G1102" t="s">
        <v>4540</v>
      </c>
      <c r="H1102" s="3">
        <v>20000</v>
      </c>
      <c r="I1102" s="3">
        <v>1003.6700000000001</v>
      </c>
    </row>
    <row r="1103" spans="2:9" x14ac:dyDescent="0.25">
      <c r="G1103" t="s">
        <v>3493</v>
      </c>
      <c r="H1103" s="3">
        <v>4000</v>
      </c>
      <c r="I1103" s="3">
        <v>998.71</v>
      </c>
    </row>
    <row r="1104" spans="2:9" x14ac:dyDescent="0.25">
      <c r="F1104" t="s">
        <v>36</v>
      </c>
      <c r="G1104" t="s">
        <v>2486</v>
      </c>
      <c r="H1104" s="3">
        <v>10000</v>
      </c>
      <c r="I1104" s="3">
        <v>104.33</v>
      </c>
    </row>
    <row r="1105" spans="2:9" x14ac:dyDescent="0.25">
      <c r="F1105" t="s">
        <v>45</v>
      </c>
      <c r="G1105" t="s">
        <v>2487</v>
      </c>
      <c r="H1105" s="3">
        <v>3000</v>
      </c>
      <c r="I1105" s="3">
        <v>997.44999999999993</v>
      </c>
    </row>
    <row r="1106" spans="2:9" x14ac:dyDescent="0.25">
      <c r="C1106" t="s">
        <v>194</v>
      </c>
      <c r="D1106" t="s">
        <v>3</v>
      </c>
      <c r="E1106" t="s">
        <v>8</v>
      </c>
      <c r="F1106" t="s">
        <v>33</v>
      </c>
      <c r="G1106" t="s">
        <v>193</v>
      </c>
      <c r="H1106" s="3">
        <v>265000</v>
      </c>
      <c r="I1106" s="3">
        <v>94.645283018867929</v>
      </c>
    </row>
    <row r="1107" spans="2:9" x14ac:dyDescent="0.25">
      <c r="C1107" t="s">
        <v>699</v>
      </c>
      <c r="D1107" t="s">
        <v>3</v>
      </c>
      <c r="E1107" t="s">
        <v>8</v>
      </c>
      <c r="F1107" t="s">
        <v>24</v>
      </c>
      <c r="G1107" t="s">
        <v>698</v>
      </c>
      <c r="H1107" s="3">
        <v>231000</v>
      </c>
      <c r="I1107" s="3">
        <v>1000.2121212121212</v>
      </c>
    </row>
    <row r="1108" spans="2:9" x14ac:dyDescent="0.25">
      <c r="C1108" t="s">
        <v>2816</v>
      </c>
      <c r="D1108" t="s">
        <v>3</v>
      </c>
      <c r="E1108" t="s">
        <v>8</v>
      </c>
      <c r="F1108" t="s">
        <v>18</v>
      </c>
      <c r="G1108" t="s">
        <v>2817</v>
      </c>
      <c r="H1108" s="3">
        <v>145000</v>
      </c>
      <c r="I1108" s="3">
        <v>62.37</v>
      </c>
    </row>
    <row r="1109" spans="2:9" x14ac:dyDescent="0.25">
      <c r="C1109" t="s">
        <v>948</v>
      </c>
      <c r="D1109" t="s">
        <v>3</v>
      </c>
      <c r="E1109" t="s">
        <v>8</v>
      </c>
      <c r="F1109" t="s">
        <v>31</v>
      </c>
      <c r="G1109" t="s">
        <v>947</v>
      </c>
      <c r="H1109" s="3">
        <v>136000</v>
      </c>
      <c r="I1109" s="3">
        <v>1010.7727941176471</v>
      </c>
    </row>
    <row r="1110" spans="2:9" x14ac:dyDescent="0.25">
      <c r="C1110" t="s">
        <v>3059</v>
      </c>
      <c r="D1110" t="s">
        <v>3</v>
      </c>
      <c r="E1110" t="s">
        <v>8</v>
      </c>
      <c r="F1110" t="s">
        <v>17</v>
      </c>
      <c r="G1110" t="s">
        <v>3058</v>
      </c>
      <c r="H1110" s="3">
        <v>128800</v>
      </c>
      <c r="I1110" s="3">
        <v>101.11472049689441</v>
      </c>
    </row>
    <row r="1111" spans="2:9" x14ac:dyDescent="0.25">
      <c r="C1111" t="s">
        <v>3012</v>
      </c>
      <c r="D1111" t="s">
        <v>3</v>
      </c>
      <c r="E1111" t="s">
        <v>8</v>
      </c>
      <c r="F1111" t="s">
        <v>17</v>
      </c>
      <c r="G1111" t="s">
        <v>3011</v>
      </c>
      <c r="H1111" s="3">
        <v>120000</v>
      </c>
      <c r="I1111" s="3">
        <v>99.181666666666672</v>
      </c>
    </row>
    <row r="1112" spans="2:9" x14ac:dyDescent="0.25">
      <c r="C1112" t="s">
        <v>873</v>
      </c>
      <c r="D1112" t="s">
        <v>3</v>
      </c>
      <c r="E1112" t="s">
        <v>8</v>
      </c>
      <c r="F1112" t="s">
        <v>18</v>
      </c>
      <c r="G1112" t="s">
        <v>872</v>
      </c>
      <c r="H1112" s="3">
        <v>110500</v>
      </c>
      <c r="I1112" s="3">
        <v>99.331176470588233</v>
      </c>
    </row>
    <row r="1113" spans="2:9" x14ac:dyDescent="0.25">
      <c r="C1113" t="s">
        <v>207</v>
      </c>
      <c r="D1113" t="s">
        <v>3</v>
      </c>
      <c r="E1113" t="s">
        <v>8</v>
      </c>
      <c r="F1113" t="s">
        <v>18</v>
      </c>
      <c r="G1113" t="s">
        <v>1186</v>
      </c>
      <c r="H1113" s="3">
        <v>78000</v>
      </c>
      <c r="I1113" s="3">
        <v>100.19166666666666</v>
      </c>
    </row>
    <row r="1114" spans="2:9" x14ac:dyDescent="0.25">
      <c r="G1114" t="s">
        <v>206</v>
      </c>
      <c r="H1114" s="3">
        <v>29500</v>
      </c>
      <c r="I1114" s="3">
        <v>94.490440677966106</v>
      </c>
    </row>
    <row r="1115" spans="2:9" x14ac:dyDescent="0.25">
      <c r="B1115" t="s">
        <v>1856</v>
      </c>
      <c r="C1115" t="s">
        <v>91</v>
      </c>
      <c r="D1115" t="s">
        <v>3</v>
      </c>
      <c r="E1115" t="s">
        <v>8</v>
      </c>
      <c r="F1115" t="s">
        <v>25</v>
      </c>
      <c r="G1115" t="s">
        <v>90</v>
      </c>
      <c r="H1115" s="3">
        <v>532000</v>
      </c>
      <c r="I1115" s="3">
        <v>999.34133458646613</v>
      </c>
    </row>
    <row r="1116" spans="2:9" x14ac:dyDescent="0.25">
      <c r="G1116" t="s">
        <v>798</v>
      </c>
      <c r="H1116" s="3">
        <v>185000</v>
      </c>
      <c r="I1116" s="3">
        <v>1007.2645945945947</v>
      </c>
    </row>
    <row r="1117" spans="2:9" x14ac:dyDescent="0.25">
      <c r="C1117" t="s">
        <v>122</v>
      </c>
      <c r="D1117" t="s">
        <v>3</v>
      </c>
      <c r="E1117" t="s">
        <v>8</v>
      </c>
      <c r="F1117" t="s">
        <v>25</v>
      </c>
      <c r="G1117" t="s">
        <v>121</v>
      </c>
      <c r="H1117" s="3">
        <v>415000</v>
      </c>
      <c r="I1117" s="3">
        <v>998.38710843373497</v>
      </c>
    </row>
    <row r="1118" spans="2:9" x14ac:dyDescent="0.25">
      <c r="G1118" t="s">
        <v>464</v>
      </c>
      <c r="H1118" s="3">
        <v>50000</v>
      </c>
      <c r="I1118" s="3">
        <v>1013.46</v>
      </c>
    </row>
    <row r="1119" spans="2:9" x14ac:dyDescent="0.25">
      <c r="G1119" t="s">
        <v>2474</v>
      </c>
      <c r="H1119" s="3">
        <v>32000</v>
      </c>
      <c r="I1119" s="3">
        <v>1024.26</v>
      </c>
    </row>
    <row r="1120" spans="2:9" x14ac:dyDescent="0.25">
      <c r="F1120" t="s">
        <v>45</v>
      </c>
      <c r="G1120" t="s">
        <v>2795</v>
      </c>
      <c r="H1120" s="3">
        <v>51800</v>
      </c>
      <c r="I1120" s="3">
        <v>96.948166023166024</v>
      </c>
    </row>
    <row r="1121" spans="2:9" x14ac:dyDescent="0.25">
      <c r="G1121" t="s">
        <v>4520</v>
      </c>
      <c r="H1121" s="3">
        <v>15000</v>
      </c>
      <c r="I1121" s="3">
        <v>99.3</v>
      </c>
    </row>
    <row r="1122" spans="2:9" x14ac:dyDescent="0.25">
      <c r="F1122" t="s">
        <v>30</v>
      </c>
      <c r="G1122" t="s">
        <v>1450</v>
      </c>
      <c r="H1122" s="3">
        <v>24000</v>
      </c>
      <c r="I1122" s="3">
        <v>1035.6166666666666</v>
      </c>
    </row>
    <row r="1123" spans="2:9" x14ac:dyDescent="0.25">
      <c r="C1123" t="s">
        <v>932</v>
      </c>
      <c r="D1123" t="s">
        <v>3</v>
      </c>
      <c r="E1123" t="s">
        <v>8</v>
      </c>
      <c r="F1123" t="s">
        <v>25</v>
      </c>
      <c r="G1123" t="s">
        <v>931</v>
      </c>
      <c r="H1123" s="3">
        <v>140000</v>
      </c>
      <c r="I1123" s="3">
        <v>995.64899999999989</v>
      </c>
    </row>
    <row r="1124" spans="2:9" x14ac:dyDescent="0.25">
      <c r="G1124" t="s">
        <v>3492</v>
      </c>
      <c r="H1124" s="3">
        <v>117000</v>
      </c>
      <c r="I1124" s="3">
        <v>983.05076923076922</v>
      </c>
    </row>
    <row r="1125" spans="2:9" x14ac:dyDescent="0.25">
      <c r="C1125" t="s">
        <v>2512</v>
      </c>
      <c r="D1125" t="s">
        <v>3</v>
      </c>
      <c r="E1125" t="s">
        <v>8</v>
      </c>
      <c r="F1125" t="s">
        <v>25</v>
      </c>
      <c r="G1125" t="s">
        <v>2513</v>
      </c>
      <c r="H1125" s="3">
        <v>171000</v>
      </c>
      <c r="I1125" s="3">
        <v>984.95070175438605</v>
      </c>
    </row>
    <row r="1126" spans="2:9" x14ac:dyDescent="0.25">
      <c r="C1126" t="s">
        <v>397</v>
      </c>
      <c r="D1126" t="s">
        <v>3</v>
      </c>
      <c r="E1126" t="s">
        <v>8</v>
      </c>
      <c r="F1126" t="s">
        <v>33</v>
      </c>
      <c r="G1126" t="s">
        <v>396</v>
      </c>
      <c r="H1126" s="3">
        <v>100000</v>
      </c>
      <c r="I1126" s="3">
        <v>102.175</v>
      </c>
    </row>
    <row r="1127" spans="2:9" x14ac:dyDescent="0.25">
      <c r="C1127" t="s">
        <v>3088</v>
      </c>
      <c r="D1127" t="s">
        <v>3</v>
      </c>
      <c r="E1127" t="s">
        <v>8</v>
      </c>
      <c r="F1127" t="s">
        <v>18</v>
      </c>
      <c r="G1127" t="s">
        <v>3087</v>
      </c>
      <c r="H1127" s="3">
        <v>76000</v>
      </c>
      <c r="I1127" s="3">
        <v>99.882499999999993</v>
      </c>
    </row>
    <row r="1128" spans="2:9" x14ac:dyDescent="0.25">
      <c r="C1128" t="s">
        <v>3513</v>
      </c>
      <c r="D1128" t="s">
        <v>3</v>
      </c>
      <c r="E1128" t="s">
        <v>8</v>
      </c>
      <c r="F1128" t="s">
        <v>24</v>
      </c>
      <c r="G1128" t="s">
        <v>3514</v>
      </c>
      <c r="H1128" s="3">
        <v>75000</v>
      </c>
      <c r="I1128" s="3">
        <v>998.54266666666661</v>
      </c>
    </row>
    <row r="1129" spans="2:9" x14ac:dyDescent="0.25">
      <c r="C1129" t="s">
        <v>363</v>
      </c>
      <c r="D1129" t="s">
        <v>3</v>
      </c>
      <c r="E1129" t="s">
        <v>8</v>
      </c>
      <c r="F1129" t="s">
        <v>25</v>
      </c>
      <c r="G1129" t="s">
        <v>362</v>
      </c>
      <c r="H1129" s="3">
        <v>69000</v>
      </c>
      <c r="I1129" s="3">
        <v>999.94057971014479</v>
      </c>
    </row>
    <row r="1130" spans="2:9" x14ac:dyDescent="0.25">
      <c r="C1130" t="s">
        <v>2866</v>
      </c>
      <c r="D1130" t="s">
        <v>3</v>
      </c>
      <c r="E1130" t="s">
        <v>8</v>
      </c>
      <c r="F1130" t="s">
        <v>30</v>
      </c>
      <c r="G1130" t="s">
        <v>2867</v>
      </c>
      <c r="H1130" s="3">
        <v>61000</v>
      </c>
      <c r="I1130" s="3">
        <v>949.99491803278693</v>
      </c>
    </row>
    <row r="1131" spans="2:9" x14ac:dyDescent="0.25">
      <c r="C1131" t="s">
        <v>1232</v>
      </c>
      <c r="D1131" t="s">
        <v>3</v>
      </c>
      <c r="E1131" t="s">
        <v>8</v>
      </c>
      <c r="F1131" t="s">
        <v>18</v>
      </c>
      <c r="G1131" t="s">
        <v>1231</v>
      </c>
      <c r="H1131" s="3">
        <v>35000</v>
      </c>
      <c r="I1131" s="3">
        <v>103.95857142857143</v>
      </c>
    </row>
    <row r="1132" spans="2:9" x14ac:dyDescent="0.25">
      <c r="F1132" t="s">
        <v>36</v>
      </c>
      <c r="G1132" t="s">
        <v>3527</v>
      </c>
      <c r="H1132" s="3">
        <v>20000</v>
      </c>
      <c r="I1132" s="3">
        <v>100.23</v>
      </c>
    </row>
    <row r="1133" spans="2:9" x14ac:dyDescent="0.25">
      <c r="B1133" t="s">
        <v>1208</v>
      </c>
      <c r="C1133" t="s">
        <v>168</v>
      </c>
      <c r="D1133" t="s">
        <v>3</v>
      </c>
      <c r="E1133" t="s">
        <v>8</v>
      </c>
      <c r="F1133" t="s">
        <v>33</v>
      </c>
      <c r="G1133" t="s">
        <v>167</v>
      </c>
      <c r="H1133" s="3">
        <v>533000</v>
      </c>
      <c r="I1133" s="3">
        <v>100.58841651031895</v>
      </c>
    </row>
    <row r="1134" spans="2:9" x14ac:dyDescent="0.25">
      <c r="G1134" t="s">
        <v>184</v>
      </c>
      <c r="H1134" s="3">
        <v>236500</v>
      </c>
      <c r="I1134" s="3">
        <v>99.881539112050731</v>
      </c>
    </row>
    <row r="1135" spans="2:9" x14ac:dyDescent="0.25">
      <c r="C1135" t="s">
        <v>270</v>
      </c>
      <c r="D1135" t="s">
        <v>3</v>
      </c>
      <c r="E1135" t="s">
        <v>8</v>
      </c>
      <c r="F1135" t="s">
        <v>18</v>
      </c>
      <c r="G1135" t="s">
        <v>498</v>
      </c>
      <c r="H1135" s="3">
        <v>228700</v>
      </c>
      <c r="I1135" s="3">
        <v>95.038487101005686</v>
      </c>
    </row>
    <row r="1136" spans="2:9" x14ac:dyDescent="0.25">
      <c r="G1136" t="s">
        <v>269</v>
      </c>
      <c r="H1136" s="3">
        <v>65500</v>
      </c>
      <c r="I1136" s="3">
        <v>92.208396946564889</v>
      </c>
    </row>
    <row r="1137" spans="3:9" x14ac:dyDescent="0.25">
      <c r="G1137" t="s">
        <v>2495</v>
      </c>
      <c r="H1137" s="3">
        <v>32882.75</v>
      </c>
      <c r="I1137" s="3">
        <v>93.152266288951836</v>
      </c>
    </row>
    <row r="1138" spans="3:9" x14ac:dyDescent="0.25">
      <c r="G1138" t="s">
        <v>1639</v>
      </c>
      <c r="H1138" s="3">
        <v>10444.709999999999</v>
      </c>
      <c r="I1138" s="3">
        <v>78.531654135338343</v>
      </c>
    </row>
    <row r="1139" spans="3:9" x14ac:dyDescent="0.25">
      <c r="G1139" t="s">
        <v>3156</v>
      </c>
      <c r="H1139" s="3">
        <v>10000</v>
      </c>
      <c r="I1139" s="3">
        <v>77.31</v>
      </c>
    </row>
    <row r="1140" spans="3:9" x14ac:dyDescent="0.25">
      <c r="G1140" t="s">
        <v>4541</v>
      </c>
      <c r="H1140" s="3">
        <v>8198.65</v>
      </c>
      <c r="I1140" s="3">
        <v>63.555426356589145</v>
      </c>
    </row>
    <row r="1141" spans="3:9" x14ac:dyDescent="0.25">
      <c r="F1141" t="s">
        <v>45</v>
      </c>
      <c r="G1141" t="s">
        <v>2496</v>
      </c>
      <c r="H1141" s="3">
        <v>779.2</v>
      </c>
      <c r="I1141" s="3">
        <v>77.92</v>
      </c>
    </row>
    <row r="1142" spans="3:9" x14ac:dyDescent="0.25">
      <c r="C1142" t="s">
        <v>1208</v>
      </c>
      <c r="D1142" t="s">
        <v>3</v>
      </c>
      <c r="E1142" t="s">
        <v>8</v>
      </c>
      <c r="F1142" t="s">
        <v>45</v>
      </c>
      <c r="G1142" t="s">
        <v>2837</v>
      </c>
      <c r="H1142" s="3">
        <v>207600</v>
      </c>
      <c r="I1142" s="3">
        <v>96.370679190751446</v>
      </c>
    </row>
    <row r="1143" spans="3:9" x14ac:dyDescent="0.25">
      <c r="F1143" t="s">
        <v>18</v>
      </c>
      <c r="G1143" t="s">
        <v>3500</v>
      </c>
      <c r="H1143" s="3">
        <v>41870</v>
      </c>
      <c r="I1143" s="3">
        <v>83.74</v>
      </c>
    </row>
    <row r="1144" spans="3:9" x14ac:dyDescent="0.25">
      <c r="F1144" t="s">
        <v>36</v>
      </c>
      <c r="G1144" t="s">
        <v>2838</v>
      </c>
      <c r="H1144" s="3">
        <v>10000</v>
      </c>
      <c r="I1144" s="3">
        <v>96.35</v>
      </c>
    </row>
    <row r="1145" spans="3:9" x14ac:dyDescent="0.25">
      <c r="C1145" t="s">
        <v>1624</v>
      </c>
      <c r="D1145" t="s">
        <v>3</v>
      </c>
      <c r="E1145" t="s">
        <v>8</v>
      </c>
      <c r="F1145" t="s">
        <v>18</v>
      </c>
      <c r="G1145" t="s">
        <v>1623</v>
      </c>
      <c r="H1145" s="3">
        <v>143704.4</v>
      </c>
      <c r="I1145" s="3">
        <v>100.84519298245614</v>
      </c>
    </row>
    <row r="1146" spans="3:9" x14ac:dyDescent="0.25">
      <c r="F1146" t="s">
        <v>17</v>
      </c>
      <c r="G1146" t="s">
        <v>4542</v>
      </c>
      <c r="H1146" s="3">
        <v>1957.2</v>
      </c>
      <c r="I1146" s="3">
        <v>97.86</v>
      </c>
    </row>
    <row r="1147" spans="3:9" x14ac:dyDescent="0.25">
      <c r="C1147" t="s">
        <v>762</v>
      </c>
      <c r="D1147" t="s">
        <v>3</v>
      </c>
      <c r="E1147" t="s">
        <v>8</v>
      </c>
      <c r="F1147" t="s">
        <v>33</v>
      </c>
      <c r="G1147" t="s">
        <v>2836</v>
      </c>
      <c r="H1147" s="3">
        <v>55000</v>
      </c>
      <c r="I1147" s="3">
        <v>82.63636363636364</v>
      </c>
    </row>
    <row r="1148" spans="3:9" x14ac:dyDescent="0.25">
      <c r="F1148" t="s">
        <v>18</v>
      </c>
      <c r="G1148" t="s">
        <v>3501</v>
      </c>
      <c r="H1148" s="3">
        <v>47000</v>
      </c>
      <c r="I1148" s="3">
        <v>96.559999999999988</v>
      </c>
    </row>
    <row r="1149" spans="3:9" x14ac:dyDescent="0.25">
      <c r="F1149" t="s">
        <v>36</v>
      </c>
      <c r="G1149" t="s">
        <v>761</v>
      </c>
      <c r="H1149" s="3">
        <v>41000</v>
      </c>
      <c r="I1149" s="3">
        <v>90.930243902439031</v>
      </c>
    </row>
    <row r="1150" spans="3:9" x14ac:dyDescent="0.25">
      <c r="C1150" t="s">
        <v>894</v>
      </c>
      <c r="D1150" t="s">
        <v>3</v>
      </c>
      <c r="E1150" t="s">
        <v>8</v>
      </c>
      <c r="F1150" t="s">
        <v>18</v>
      </c>
      <c r="G1150" t="s">
        <v>1423</v>
      </c>
      <c r="H1150" s="3">
        <v>117700</v>
      </c>
      <c r="I1150" s="3">
        <v>93.249583687340689</v>
      </c>
    </row>
    <row r="1151" spans="3:9" x14ac:dyDescent="0.25">
      <c r="F1151" t="s">
        <v>33</v>
      </c>
      <c r="G1151" t="s">
        <v>2835</v>
      </c>
      <c r="H1151" s="3">
        <v>10000</v>
      </c>
      <c r="I1151" s="3">
        <v>95.478999999999999</v>
      </c>
    </row>
    <row r="1152" spans="3:9" x14ac:dyDescent="0.25">
      <c r="C1152" t="s">
        <v>3502</v>
      </c>
      <c r="D1152" t="s">
        <v>3</v>
      </c>
      <c r="E1152" t="s">
        <v>8</v>
      </c>
      <c r="F1152" t="s">
        <v>18</v>
      </c>
      <c r="G1152" t="s">
        <v>3503</v>
      </c>
      <c r="H1152" s="3">
        <v>66007</v>
      </c>
      <c r="I1152" s="3">
        <v>94.295714285714283</v>
      </c>
    </row>
    <row r="1153" spans="2:9" x14ac:dyDescent="0.25">
      <c r="C1153" t="s">
        <v>791</v>
      </c>
      <c r="D1153" t="s">
        <v>3</v>
      </c>
      <c r="E1153" t="s">
        <v>8</v>
      </c>
      <c r="F1153" t="s">
        <v>25</v>
      </c>
      <c r="G1153" t="s">
        <v>790</v>
      </c>
      <c r="H1153" s="3">
        <v>53000</v>
      </c>
      <c r="I1153" s="3">
        <v>958.71773584905657</v>
      </c>
    </row>
    <row r="1154" spans="2:9" x14ac:dyDescent="0.25">
      <c r="C1154" t="s">
        <v>1247</v>
      </c>
      <c r="D1154" t="s">
        <v>3</v>
      </c>
      <c r="E1154" t="s">
        <v>8</v>
      </c>
      <c r="F1154" t="s">
        <v>33</v>
      </c>
      <c r="G1154" t="s">
        <v>1246</v>
      </c>
      <c r="H1154" s="3">
        <v>51000</v>
      </c>
      <c r="I1154" s="3">
        <v>97.786274509803917</v>
      </c>
    </row>
    <row r="1155" spans="2:9" x14ac:dyDescent="0.25">
      <c r="C1155" t="s">
        <v>3053</v>
      </c>
      <c r="D1155" t="s">
        <v>3</v>
      </c>
      <c r="E1155" t="s">
        <v>8</v>
      </c>
      <c r="F1155" t="s">
        <v>33</v>
      </c>
      <c r="G1155" t="s">
        <v>3052</v>
      </c>
      <c r="H1155" s="3">
        <v>49850</v>
      </c>
      <c r="I1155" s="3">
        <v>99.7</v>
      </c>
    </row>
    <row r="1156" spans="2:9" x14ac:dyDescent="0.25">
      <c r="B1156" t="s">
        <v>2073</v>
      </c>
      <c r="C1156" t="s">
        <v>3457</v>
      </c>
      <c r="D1156" t="s">
        <v>3</v>
      </c>
      <c r="E1156" t="s">
        <v>8</v>
      </c>
      <c r="F1156" t="s">
        <v>17</v>
      </c>
      <c r="G1156" t="s">
        <v>3458</v>
      </c>
      <c r="H1156" s="3">
        <v>213000</v>
      </c>
      <c r="I1156" s="3">
        <v>99.819201877934276</v>
      </c>
    </row>
    <row r="1157" spans="2:9" x14ac:dyDescent="0.25">
      <c r="F1157" t="s">
        <v>16</v>
      </c>
      <c r="G1157" t="s">
        <v>3459</v>
      </c>
      <c r="H1157" s="3">
        <v>20000</v>
      </c>
      <c r="I1157" s="3">
        <v>98.69</v>
      </c>
    </row>
    <row r="1158" spans="2:9" x14ac:dyDescent="0.25">
      <c r="F1158" t="s">
        <v>45</v>
      </c>
      <c r="G1158" t="s">
        <v>3460</v>
      </c>
      <c r="H1158" s="3">
        <v>11493</v>
      </c>
      <c r="I1158" s="3">
        <v>76.62</v>
      </c>
    </row>
    <row r="1159" spans="2:9" x14ac:dyDescent="0.25">
      <c r="C1159" t="s">
        <v>684</v>
      </c>
      <c r="D1159" t="s">
        <v>3</v>
      </c>
      <c r="E1159" t="s">
        <v>8</v>
      </c>
      <c r="F1159" t="s">
        <v>25</v>
      </c>
      <c r="G1159" t="s">
        <v>683</v>
      </c>
      <c r="H1159" s="3">
        <v>243818.55000000002</v>
      </c>
      <c r="I1159" s="3">
        <v>979.19096385542161</v>
      </c>
    </row>
    <row r="1160" spans="2:9" x14ac:dyDescent="0.25">
      <c r="C1160" t="s">
        <v>450</v>
      </c>
      <c r="D1160" t="s">
        <v>3</v>
      </c>
      <c r="E1160" t="s">
        <v>8</v>
      </c>
      <c r="F1160" t="s">
        <v>18</v>
      </c>
      <c r="G1160" t="s">
        <v>449</v>
      </c>
      <c r="H1160" s="3">
        <v>233000</v>
      </c>
      <c r="I1160" s="3">
        <v>84.973025751072953</v>
      </c>
    </row>
    <row r="1161" spans="2:9" x14ac:dyDescent="0.25">
      <c r="C1161" t="s">
        <v>489</v>
      </c>
      <c r="D1161" t="s">
        <v>3</v>
      </c>
      <c r="E1161" t="s">
        <v>8</v>
      </c>
      <c r="F1161" t="s">
        <v>18</v>
      </c>
      <c r="G1161" t="s">
        <v>3342</v>
      </c>
      <c r="H1161" s="3">
        <v>154759</v>
      </c>
      <c r="I1161" s="3">
        <v>905.0233918128655</v>
      </c>
    </row>
    <row r="1162" spans="2:9" x14ac:dyDescent="0.25">
      <c r="G1162" t="s">
        <v>1476</v>
      </c>
      <c r="H1162" s="3">
        <v>63826.600000000006</v>
      </c>
      <c r="I1162" s="3">
        <v>82.356903225806448</v>
      </c>
    </row>
    <row r="1163" spans="2:9" x14ac:dyDescent="0.25">
      <c r="C1163" t="s">
        <v>663</v>
      </c>
      <c r="D1163" t="s">
        <v>3</v>
      </c>
      <c r="E1163" t="s">
        <v>8</v>
      </c>
      <c r="F1163" t="s">
        <v>28</v>
      </c>
      <c r="G1163" t="s">
        <v>662</v>
      </c>
      <c r="H1163" s="3">
        <v>199000</v>
      </c>
      <c r="I1163" s="3">
        <v>47.65</v>
      </c>
    </row>
    <row r="1164" spans="2:9" x14ac:dyDescent="0.25">
      <c r="C1164" t="s">
        <v>436</v>
      </c>
      <c r="D1164" t="s">
        <v>3</v>
      </c>
      <c r="E1164" t="s">
        <v>8</v>
      </c>
      <c r="F1164" t="s">
        <v>25</v>
      </c>
      <c r="G1164" t="s">
        <v>435</v>
      </c>
      <c r="H1164" s="3">
        <v>195410.59999999998</v>
      </c>
      <c r="I1164" s="3">
        <v>986.92222222222222</v>
      </c>
    </row>
    <row r="1165" spans="2:9" x14ac:dyDescent="0.25">
      <c r="C1165" t="s">
        <v>1430</v>
      </c>
      <c r="D1165" t="s">
        <v>3</v>
      </c>
      <c r="E1165" t="s">
        <v>8</v>
      </c>
      <c r="F1165" t="s">
        <v>18</v>
      </c>
      <c r="G1165" t="s">
        <v>1429</v>
      </c>
      <c r="H1165" s="3">
        <v>167000</v>
      </c>
      <c r="I1165" s="3">
        <v>98.305029940119752</v>
      </c>
    </row>
    <row r="1166" spans="2:9" x14ac:dyDescent="0.25">
      <c r="C1166" t="s">
        <v>505</v>
      </c>
      <c r="D1166" t="s">
        <v>3</v>
      </c>
      <c r="E1166" t="s">
        <v>8</v>
      </c>
      <c r="F1166" t="s">
        <v>25</v>
      </c>
      <c r="G1166" t="s">
        <v>3510</v>
      </c>
      <c r="H1166" s="3">
        <v>102433.89</v>
      </c>
      <c r="I1166" s="3">
        <v>966.35745283018866</v>
      </c>
    </row>
    <row r="1167" spans="2:9" x14ac:dyDescent="0.25">
      <c r="F1167" t="s">
        <v>30</v>
      </c>
      <c r="G1167" t="s">
        <v>504</v>
      </c>
      <c r="H1167" s="3">
        <v>35880</v>
      </c>
      <c r="I1167" s="3">
        <v>920</v>
      </c>
    </row>
    <row r="1168" spans="2:9" x14ac:dyDescent="0.25">
      <c r="F1168" t="s">
        <v>16</v>
      </c>
      <c r="G1168" t="s">
        <v>4543</v>
      </c>
      <c r="H1168" s="3">
        <v>16000</v>
      </c>
      <c r="I1168" s="3">
        <v>100.47749999999999</v>
      </c>
    </row>
    <row r="1169" spans="2:9" x14ac:dyDescent="0.25">
      <c r="G1169" t="s">
        <v>3511</v>
      </c>
      <c r="H1169" s="3">
        <v>10000</v>
      </c>
      <c r="I1169" s="3">
        <v>102.36</v>
      </c>
    </row>
    <row r="1170" spans="2:9" x14ac:dyDescent="0.25">
      <c r="C1170" t="s">
        <v>158</v>
      </c>
      <c r="D1170" t="s">
        <v>3</v>
      </c>
      <c r="E1170" t="s">
        <v>8</v>
      </c>
      <c r="F1170" t="s">
        <v>33</v>
      </c>
      <c r="G1170" t="s">
        <v>157</v>
      </c>
      <c r="H1170" s="3">
        <v>163000</v>
      </c>
      <c r="I1170" s="3">
        <v>1001.4250920245399</v>
      </c>
    </row>
    <row r="1171" spans="2:9" x14ac:dyDescent="0.25">
      <c r="C1171" t="s">
        <v>1099</v>
      </c>
      <c r="D1171" t="s">
        <v>3</v>
      </c>
      <c r="E1171" t="s">
        <v>8</v>
      </c>
      <c r="F1171" t="s">
        <v>31</v>
      </c>
      <c r="G1171" t="s">
        <v>2240</v>
      </c>
      <c r="H1171" s="3">
        <v>106000</v>
      </c>
      <c r="I1171" s="3">
        <v>958.82999999999993</v>
      </c>
    </row>
    <row r="1172" spans="2:9" x14ac:dyDescent="0.25">
      <c r="F1172" t="s">
        <v>18</v>
      </c>
      <c r="G1172" t="s">
        <v>1098</v>
      </c>
      <c r="H1172" s="3">
        <v>32950.9</v>
      </c>
      <c r="I1172" s="3">
        <v>102.9715625</v>
      </c>
    </row>
    <row r="1173" spans="2:9" x14ac:dyDescent="0.25">
      <c r="B1173" t="s">
        <v>2190</v>
      </c>
      <c r="C1173" t="s">
        <v>150</v>
      </c>
      <c r="D1173" t="s">
        <v>3</v>
      </c>
      <c r="E1173" t="s">
        <v>8</v>
      </c>
      <c r="F1173" t="s">
        <v>36</v>
      </c>
      <c r="G1173" t="s">
        <v>149</v>
      </c>
      <c r="H1173" s="3">
        <v>388000</v>
      </c>
      <c r="I1173" s="3">
        <v>863.68680412371134</v>
      </c>
    </row>
    <row r="1174" spans="2:9" x14ac:dyDescent="0.25">
      <c r="G1174" t="s">
        <v>344</v>
      </c>
      <c r="H1174" s="3">
        <v>127000</v>
      </c>
      <c r="I1174" s="3">
        <v>896.31551181102373</v>
      </c>
    </row>
    <row r="1175" spans="2:9" x14ac:dyDescent="0.25">
      <c r="G1175" t="s">
        <v>1579</v>
      </c>
      <c r="H1175" s="3">
        <v>20000</v>
      </c>
      <c r="I1175" s="3">
        <v>95.04</v>
      </c>
    </row>
    <row r="1176" spans="2:9" x14ac:dyDescent="0.25">
      <c r="G1176" t="s">
        <v>3117</v>
      </c>
      <c r="H1176" s="3">
        <v>15000</v>
      </c>
      <c r="I1176" s="3">
        <v>93.677333333333337</v>
      </c>
    </row>
    <row r="1177" spans="2:9" x14ac:dyDescent="0.25">
      <c r="F1177" t="s">
        <v>26</v>
      </c>
      <c r="G1177" t="s">
        <v>4544</v>
      </c>
      <c r="H1177" s="3">
        <v>100000</v>
      </c>
      <c r="I1177" s="3">
        <v>1002.71</v>
      </c>
    </row>
    <row r="1178" spans="2:9" x14ac:dyDescent="0.25">
      <c r="F1178" t="s">
        <v>23</v>
      </c>
      <c r="G1178" t="s">
        <v>1481</v>
      </c>
      <c r="H1178" s="3">
        <v>38022.5</v>
      </c>
      <c r="I1178" s="3">
        <v>50.696666666666665</v>
      </c>
    </row>
    <row r="1179" spans="2:9" x14ac:dyDescent="0.25">
      <c r="G1179" t="s">
        <v>4545</v>
      </c>
      <c r="H1179" s="3">
        <v>22517.5</v>
      </c>
      <c r="I1179" s="3">
        <v>64.335714285714289</v>
      </c>
    </row>
    <row r="1180" spans="2:9" x14ac:dyDescent="0.25">
      <c r="F1180" t="s">
        <v>16</v>
      </c>
      <c r="G1180" t="s">
        <v>3515</v>
      </c>
      <c r="H1180" s="3">
        <v>20000</v>
      </c>
      <c r="I1180" s="3">
        <v>98.1</v>
      </c>
    </row>
    <row r="1181" spans="2:9" x14ac:dyDescent="0.25">
      <c r="F1181" t="s">
        <v>45</v>
      </c>
      <c r="G1181" t="s">
        <v>3516</v>
      </c>
      <c r="H1181" s="3">
        <v>13055</v>
      </c>
      <c r="I1181" s="3">
        <v>65.275000000000006</v>
      </c>
    </row>
    <row r="1182" spans="2:9" x14ac:dyDescent="0.25">
      <c r="F1182" t="s">
        <v>18</v>
      </c>
      <c r="G1182" t="s">
        <v>2492</v>
      </c>
      <c r="H1182" s="3">
        <v>10217.5</v>
      </c>
      <c r="I1182" s="3">
        <v>68.11666666666666</v>
      </c>
    </row>
    <row r="1183" spans="2:9" x14ac:dyDescent="0.25">
      <c r="F1183" t="s">
        <v>46</v>
      </c>
      <c r="G1183" t="s">
        <v>4546</v>
      </c>
      <c r="H1183" s="3">
        <v>8336.7999999999993</v>
      </c>
      <c r="I1183" s="3">
        <v>833.68</v>
      </c>
    </row>
    <row r="1184" spans="2:9" x14ac:dyDescent="0.25">
      <c r="G1184" t="s">
        <v>4547</v>
      </c>
      <c r="H1184" s="3">
        <v>1060.78</v>
      </c>
      <c r="I1184" s="3">
        <v>530.39</v>
      </c>
    </row>
    <row r="1185" spans="2:9" x14ac:dyDescent="0.25">
      <c r="C1185" t="s">
        <v>194</v>
      </c>
      <c r="D1185" t="s">
        <v>3</v>
      </c>
      <c r="E1185" t="s">
        <v>8</v>
      </c>
      <c r="F1185" t="s">
        <v>33</v>
      </c>
      <c r="G1185" t="s">
        <v>193</v>
      </c>
      <c r="H1185" s="3">
        <v>265000</v>
      </c>
      <c r="I1185" s="3">
        <v>94.645283018867929</v>
      </c>
    </row>
    <row r="1186" spans="2:9" x14ac:dyDescent="0.25">
      <c r="C1186" t="s">
        <v>3517</v>
      </c>
      <c r="D1186" t="s">
        <v>3</v>
      </c>
      <c r="E1186" t="s">
        <v>8</v>
      </c>
      <c r="F1186" t="s">
        <v>20</v>
      </c>
      <c r="G1186" t="s">
        <v>3518</v>
      </c>
      <c r="H1186" s="3">
        <v>219029.81</v>
      </c>
      <c r="I1186" s="3">
        <v>667.77381097560976</v>
      </c>
    </row>
    <row r="1187" spans="2:9" x14ac:dyDescent="0.25">
      <c r="F1187" t="s">
        <v>33</v>
      </c>
      <c r="G1187" t="s">
        <v>3519</v>
      </c>
      <c r="H1187" s="3">
        <v>850.2</v>
      </c>
      <c r="I1187" s="3">
        <v>70.850000000000009</v>
      </c>
    </row>
    <row r="1188" spans="2:9" x14ac:dyDescent="0.25">
      <c r="C1188" t="s">
        <v>520</v>
      </c>
      <c r="D1188" t="s">
        <v>3</v>
      </c>
      <c r="E1188" t="s">
        <v>8</v>
      </c>
      <c r="F1188" t="s">
        <v>33</v>
      </c>
      <c r="G1188" t="s">
        <v>519</v>
      </c>
      <c r="H1188" s="3">
        <v>187300</v>
      </c>
      <c r="I1188" s="3">
        <v>86.140096102509347</v>
      </c>
    </row>
    <row r="1189" spans="2:9" x14ac:dyDescent="0.25">
      <c r="C1189" t="s">
        <v>1169</v>
      </c>
      <c r="D1189" t="s">
        <v>3</v>
      </c>
      <c r="E1189" t="s">
        <v>8</v>
      </c>
      <c r="F1189" t="s">
        <v>33</v>
      </c>
      <c r="G1189" t="s">
        <v>2534</v>
      </c>
      <c r="H1189" s="3">
        <v>114100</v>
      </c>
      <c r="I1189" s="3">
        <v>97.676511831726557</v>
      </c>
    </row>
    <row r="1190" spans="2:9" x14ac:dyDescent="0.25">
      <c r="F1190" t="s">
        <v>25</v>
      </c>
      <c r="G1190" t="s">
        <v>1168</v>
      </c>
      <c r="H1190" s="3">
        <v>32000</v>
      </c>
      <c r="I1190" s="3">
        <v>912.44156250000003</v>
      </c>
    </row>
    <row r="1191" spans="2:9" x14ac:dyDescent="0.25">
      <c r="C1191" t="s">
        <v>2479</v>
      </c>
      <c r="D1191" t="s">
        <v>3</v>
      </c>
      <c r="E1191" t="s">
        <v>8</v>
      </c>
      <c r="F1191" t="s">
        <v>17</v>
      </c>
      <c r="G1191" t="s">
        <v>2480</v>
      </c>
      <c r="H1191" s="3">
        <v>95000</v>
      </c>
      <c r="I1191" s="3">
        <v>65.275263157894742</v>
      </c>
    </row>
    <row r="1192" spans="2:9" x14ac:dyDescent="0.25">
      <c r="C1192" t="s">
        <v>3520</v>
      </c>
      <c r="D1192" t="s">
        <v>3</v>
      </c>
      <c r="E1192" t="s">
        <v>8</v>
      </c>
      <c r="F1192" t="s">
        <v>25</v>
      </c>
      <c r="G1192" t="s">
        <v>3521</v>
      </c>
      <c r="H1192" s="3">
        <v>84148.299999999988</v>
      </c>
      <c r="I1192" s="3">
        <v>584.3631944444445</v>
      </c>
    </row>
    <row r="1193" spans="2:9" x14ac:dyDescent="0.25">
      <c r="C1193" t="s">
        <v>3026</v>
      </c>
      <c r="D1193" t="s">
        <v>3</v>
      </c>
      <c r="E1193" t="s">
        <v>8</v>
      </c>
      <c r="F1193" t="s">
        <v>30</v>
      </c>
      <c r="G1193" t="s">
        <v>3025</v>
      </c>
      <c r="H1193" s="3">
        <v>71380</v>
      </c>
      <c r="I1193" s="3">
        <v>71.38</v>
      </c>
    </row>
    <row r="1194" spans="2:9" x14ac:dyDescent="0.25">
      <c r="C1194" t="s">
        <v>3522</v>
      </c>
      <c r="D1194" t="s">
        <v>3</v>
      </c>
      <c r="E1194" t="s">
        <v>8</v>
      </c>
      <c r="F1194" t="s">
        <v>30</v>
      </c>
      <c r="G1194" t="s">
        <v>3523</v>
      </c>
      <c r="H1194" s="3">
        <v>50000</v>
      </c>
      <c r="I1194" s="3">
        <v>547.9</v>
      </c>
    </row>
    <row r="1195" spans="2:9" x14ac:dyDescent="0.25">
      <c r="F1195" t="s">
        <v>25</v>
      </c>
      <c r="G1195" t="s">
        <v>3524</v>
      </c>
      <c r="H1195" s="3">
        <v>16000</v>
      </c>
      <c r="I1195" s="3">
        <v>952.59124999999995</v>
      </c>
    </row>
    <row r="1196" spans="2:9" x14ac:dyDescent="0.25">
      <c r="C1196" t="s">
        <v>1060</v>
      </c>
      <c r="D1196" t="s">
        <v>3</v>
      </c>
      <c r="E1196" t="s">
        <v>8</v>
      </c>
      <c r="F1196" t="s">
        <v>18</v>
      </c>
      <c r="G1196" t="s">
        <v>1059</v>
      </c>
      <c r="H1196" s="3">
        <v>63410.5</v>
      </c>
      <c r="I1196" s="3">
        <v>97.554615384615389</v>
      </c>
    </row>
    <row r="1197" spans="2:9" x14ac:dyDescent="0.25">
      <c r="B1197" t="s">
        <v>2159</v>
      </c>
      <c r="C1197" t="s">
        <v>1243</v>
      </c>
      <c r="D1197" t="s">
        <v>3</v>
      </c>
      <c r="E1197" t="s">
        <v>8</v>
      </c>
      <c r="F1197" t="s">
        <v>18</v>
      </c>
      <c r="G1197" t="s">
        <v>1714</v>
      </c>
      <c r="H1197" s="3">
        <v>350000</v>
      </c>
      <c r="I1197" s="3">
        <v>61.695714285714288</v>
      </c>
    </row>
    <row r="1198" spans="2:9" x14ac:dyDescent="0.25">
      <c r="G1198" t="s">
        <v>1242</v>
      </c>
      <c r="H1198" s="3">
        <v>55000</v>
      </c>
      <c r="I1198" s="3">
        <v>65.022727272727266</v>
      </c>
    </row>
    <row r="1199" spans="2:9" x14ac:dyDescent="0.25">
      <c r="C1199" t="s">
        <v>103</v>
      </c>
      <c r="D1199" t="s">
        <v>3</v>
      </c>
      <c r="E1199" t="s">
        <v>8</v>
      </c>
      <c r="F1199" t="s">
        <v>33</v>
      </c>
      <c r="G1199" t="s">
        <v>102</v>
      </c>
      <c r="H1199" s="3">
        <v>323000</v>
      </c>
      <c r="I1199" s="3">
        <v>100.09071207430341</v>
      </c>
    </row>
    <row r="1200" spans="2:9" x14ac:dyDescent="0.25">
      <c r="C1200" t="s">
        <v>531</v>
      </c>
      <c r="D1200" t="s">
        <v>3</v>
      </c>
      <c r="E1200" t="s">
        <v>8</v>
      </c>
      <c r="F1200" t="s">
        <v>36</v>
      </c>
      <c r="G1200" t="s">
        <v>530</v>
      </c>
      <c r="H1200" s="3">
        <v>159200</v>
      </c>
      <c r="I1200" s="3">
        <v>101.76395728643216</v>
      </c>
    </row>
    <row r="1201" spans="2:9" x14ac:dyDescent="0.25">
      <c r="F1201" t="s">
        <v>23</v>
      </c>
      <c r="G1201" t="s">
        <v>731</v>
      </c>
      <c r="H1201" s="3">
        <v>91300</v>
      </c>
      <c r="I1201" s="3">
        <v>100.69734939759036</v>
      </c>
    </row>
    <row r="1202" spans="2:9" x14ac:dyDescent="0.25">
      <c r="F1202" t="s">
        <v>24</v>
      </c>
      <c r="G1202" t="s">
        <v>2275</v>
      </c>
      <c r="H1202" s="3">
        <v>30000</v>
      </c>
      <c r="I1202" s="3">
        <v>1009.4</v>
      </c>
    </row>
    <row r="1203" spans="2:9" x14ac:dyDescent="0.25">
      <c r="G1203" t="s">
        <v>1434</v>
      </c>
      <c r="H1203" s="3">
        <v>4000</v>
      </c>
      <c r="I1203" s="3">
        <v>1010.36</v>
      </c>
    </row>
    <row r="1204" spans="2:9" x14ac:dyDescent="0.25">
      <c r="F1204" t="s">
        <v>30</v>
      </c>
      <c r="G1204" t="s">
        <v>2827</v>
      </c>
      <c r="H1204" s="3">
        <v>25000</v>
      </c>
      <c r="I1204" s="3">
        <v>1013.44</v>
      </c>
    </row>
    <row r="1205" spans="2:9" x14ac:dyDescent="0.25">
      <c r="G1205" t="s">
        <v>1103</v>
      </c>
      <c r="H1205" s="3">
        <v>5000</v>
      </c>
      <c r="I1205" s="3">
        <v>1008.9200000000001</v>
      </c>
    </row>
    <row r="1206" spans="2:9" x14ac:dyDescent="0.25">
      <c r="F1206" t="s">
        <v>45</v>
      </c>
      <c r="G1206" t="s">
        <v>2494</v>
      </c>
      <c r="H1206" s="3">
        <v>3900</v>
      </c>
      <c r="I1206" s="3">
        <v>102.74000000000001</v>
      </c>
    </row>
    <row r="1207" spans="2:9" x14ac:dyDescent="0.25">
      <c r="C1207" t="s">
        <v>1092</v>
      </c>
      <c r="D1207" t="s">
        <v>3</v>
      </c>
      <c r="E1207" t="s">
        <v>8</v>
      </c>
      <c r="F1207" t="s">
        <v>33</v>
      </c>
      <c r="G1207" t="s">
        <v>1091</v>
      </c>
      <c r="H1207" s="3">
        <v>206708.15</v>
      </c>
      <c r="I1207" s="3">
        <v>99.762620656370657</v>
      </c>
    </row>
    <row r="1208" spans="2:9" x14ac:dyDescent="0.25">
      <c r="C1208" t="s">
        <v>1538</v>
      </c>
      <c r="D1208" t="s">
        <v>3</v>
      </c>
      <c r="E1208" t="s">
        <v>8</v>
      </c>
      <c r="F1208" t="s">
        <v>24</v>
      </c>
      <c r="G1208" t="s">
        <v>1537</v>
      </c>
      <c r="H1208" s="3">
        <v>192097.16</v>
      </c>
      <c r="I1208" s="3">
        <v>1085.2946892655368</v>
      </c>
    </row>
    <row r="1209" spans="2:9" x14ac:dyDescent="0.25">
      <c r="C1209" t="s">
        <v>278</v>
      </c>
      <c r="D1209" t="s">
        <v>3</v>
      </c>
      <c r="E1209" t="s">
        <v>8</v>
      </c>
      <c r="F1209" t="s">
        <v>36</v>
      </c>
      <c r="G1209" t="s">
        <v>277</v>
      </c>
      <c r="H1209" s="3">
        <v>184000</v>
      </c>
      <c r="I1209" s="3">
        <v>1021.6523913043478</v>
      </c>
    </row>
    <row r="1210" spans="2:9" x14ac:dyDescent="0.25">
      <c r="C1210" t="s">
        <v>3155</v>
      </c>
      <c r="D1210" t="s">
        <v>3</v>
      </c>
      <c r="E1210" t="s">
        <v>8</v>
      </c>
      <c r="F1210" t="s">
        <v>18</v>
      </c>
      <c r="G1210" t="s">
        <v>3154</v>
      </c>
      <c r="H1210" s="3">
        <v>110000</v>
      </c>
      <c r="I1210" s="3">
        <v>86.718181818181819</v>
      </c>
    </row>
    <row r="1211" spans="2:9" x14ac:dyDescent="0.25">
      <c r="C1211" t="s">
        <v>2262</v>
      </c>
      <c r="D1211" t="s">
        <v>3</v>
      </c>
      <c r="E1211" t="s">
        <v>8</v>
      </c>
      <c r="F1211" t="s">
        <v>18</v>
      </c>
      <c r="G1211" t="s">
        <v>2261</v>
      </c>
      <c r="H1211" s="3">
        <v>85000</v>
      </c>
      <c r="I1211" s="3">
        <v>99.357176470588243</v>
      </c>
    </row>
    <row r="1212" spans="2:9" x14ac:dyDescent="0.25">
      <c r="C1212" t="s">
        <v>796</v>
      </c>
      <c r="D1212" t="s">
        <v>3</v>
      </c>
      <c r="E1212" t="s">
        <v>8</v>
      </c>
      <c r="F1212" t="s">
        <v>33</v>
      </c>
      <c r="G1212" t="s">
        <v>795</v>
      </c>
      <c r="H1212" s="3">
        <v>59000</v>
      </c>
      <c r="I1212" s="3">
        <v>992.16203389830503</v>
      </c>
    </row>
    <row r="1213" spans="2:9" x14ac:dyDescent="0.25">
      <c r="C1213" t="s">
        <v>1376</v>
      </c>
      <c r="D1213" t="s">
        <v>3</v>
      </c>
      <c r="E1213" t="s">
        <v>8</v>
      </c>
      <c r="F1213" t="s">
        <v>18</v>
      </c>
      <c r="G1213" t="s">
        <v>1375</v>
      </c>
      <c r="H1213" s="3">
        <v>58000</v>
      </c>
      <c r="I1213" s="3">
        <v>47.573793103448274</v>
      </c>
    </row>
    <row r="1214" spans="2:9" x14ac:dyDescent="0.25">
      <c r="B1214" t="s">
        <v>1894</v>
      </c>
      <c r="C1214" t="s">
        <v>471</v>
      </c>
      <c r="D1214" t="s">
        <v>3</v>
      </c>
      <c r="E1214" t="s">
        <v>8</v>
      </c>
      <c r="F1214" t="s">
        <v>45</v>
      </c>
      <c r="G1214" t="s">
        <v>1068</v>
      </c>
      <c r="H1214" s="3">
        <v>185000</v>
      </c>
      <c r="I1214" s="3">
        <v>99.614972972972978</v>
      </c>
    </row>
    <row r="1215" spans="2:9" x14ac:dyDescent="0.25">
      <c r="G1215" t="s">
        <v>1544</v>
      </c>
      <c r="H1215" s="3">
        <v>104900</v>
      </c>
      <c r="I1215" s="3">
        <v>102.52813155386082</v>
      </c>
    </row>
    <row r="1216" spans="2:9" x14ac:dyDescent="0.25">
      <c r="G1216" t="s">
        <v>1757</v>
      </c>
      <c r="H1216" s="3">
        <v>80000</v>
      </c>
      <c r="I1216" s="3">
        <v>66.525000000000006</v>
      </c>
    </row>
    <row r="1217" spans="3:9" x14ac:dyDescent="0.25">
      <c r="G1217" t="s">
        <v>1393</v>
      </c>
      <c r="H1217" s="3">
        <v>41200</v>
      </c>
      <c r="I1217" s="3">
        <v>99.979077669902907</v>
      </c>
    </row>
    <row r="1218" spans="3:9" x14ac:dyDescent="0.25">
      <c r="F1218" t="s">
        <v>24</v>
      </c>
      <c r="G1218" t="s">
        <v>2790</v>
      </c>
      <c r="H1218" s="3">
        <v>80000</v>
      </c>
      <c r="I1218" s="3">
        <v>978.83500000000004</v>
      </c>
    </row>
    <row r="1219" spans="3:9" x14ac:dyDescent="0.25">
      <c r="G1219" t="s">
        <v>889</v>
      </c>
      <c r="H1219" s="3">
        <v>14000</v>
      </c>
      <c r="I1219" s="3">
        <v>992.81571428571431</v>
      </c>
    </row>
    <row r="1220" spans="3:9" x14ac:dyDescent="0.25">
      <c r="G1220" t="s">
        <v>2352</v>
      </c>
      <c r="H1220" s="3">
        <v>5000</v>
      </c>
      <c r="I1220" s="3">
        <v>863.62999999999988</v>
      </c>
    </row>
    <row r="1221" spans="3:9" x14ac:dyDescent="0.25">
      <c r="F1221" t="s">
        <v>33</v>
      </c>
      <c r="G1221" t="s">
        <v>1509</v>
      </c>
      <c r="H1221" s="3">
        <v>53000</v>
      </c>
      <c r="I1221" s="3">
        <v>101.28990566037736</v>
      </c>
    </row>
    <row r="1222" spans="3:9" x14ac:dyDescent="0.25">
      <c r="F1222" t="s">
        <v>25</v>
      </c>
      <c r="G1222" t="s">
        <v>2342</v>
      </c>
      <c r="H1222" s="3">
        <v>13000</v>
      </c>
      <c r="I1222" s="3">
        <v>896.04307692307691</v>
      </c>
    </row>
    <row r="1223" spans="3:9" x14ac:dyDescent="0.25">
      <c r="C1223" t="s">
        <v>2750</v>
      </c>
      <c r="D1223" t="s">
        <v>3</v>
      </c>
      <c r="E1223" t="s">
        <v>8</v>
      </c>
      <c r="F1223" t="s">
        <v>17</v>
      </c>
      <c r="G1223" t="s">
        <v>2749</v>
      </c>
      <c r="H1223" s="3">
        <v>395000</v>
      </c>
      <c r="I1223" s="3">
        <v>99.75579746835443</v>
      </c>
    </row>
    <row r="1224" spans="3:9" x14ac:dyDescent="0.25">
      <c r="C1224" t="s">
        <v>2723</v>
      </c>
      <c r="D1224" t="s">
        <v>3</v>
      </c>
      <c r="E1224" t="s">
        <v>8</v>
      </c>
      <c r="F1224" t="s">
        <v>36</v>
      </c>
      <c r="G1224" t="s">
        <v>2722</v>
      </c>
      <c r="H1224" s="3">
        <v>241000</v>
      </c>
      <c r="I1224" s="3">
        <v>99.589502074688795</v>
      </c>
    </row>
    <row r="1225" spans="3:9" x14ac:dyDescent="0.25">
      <c r="C1225" t="s">
        <v>622</v>
      </c>
      <c r="D1225" t="s">
        <v>3</v>
      </c>
      <c r="E1225" t="s">
        <v>8</v>
      </c>
      <c r="F1225" t="s">
        <v>27</v>
      </c>
      <c r="G1225" t="s">
        <v>621</v>
      </c>
      <c r="H1225" s="3">
        <v>121000</v>
      </c>
      <c r="I1225" s="3">
        <v>828.69173553719008</v>
      </c>
    </row>
    <row r="1226" spans="3:9" x14ac:dyDescent="0.25">
      <c r="C1226" t="s">
        <v>2860</v>
      </c>
      <c r="D1226" t="s">
        <v>3</v>
      </c>
      <c r="E1226" t="s">
        <v>8</v>
      </c>
      <c r="F1226" t="s">
        <v>25</v>
      </c>
      <c r="G1226" t="s">
        <v>2861</v>
      </c>
      <c r="H1226" s="3">
        <v>112000</v>
      </c>
      <c r="I1226" s="3">
        <v>969.14776785714287</v>
      </c>
    </row>
    <row r="1227" spans="3:9" x14ac:dyDescent="0.25">
      <c r="C1227" t="s">
        <v>950</v>
      </c>
      <c r="D1227" t="s">
        <v>3</v>
      </c>
      <c r="E1227" t="s">
        <v>8</v>
      </c>
      <c r="F1227" t="s">
        <v>18</v>
      </c>
      <c r="G1227" t="s">
        <v>949</v>
      </c>
      <c r="H1227" s="3">
        <v>105000</v>
      </c>
      <c r="I1227" s="3">
        <v>98.167619047619041</v>
      </c>
    </row>
    <row r="1228" spans="3:9" x14ac:dyDescent="0.25">
      <c r="G1228" t="s">
        <v>4548</v>
      </c>
      <c r="H1228" s="3">
        <v>6000</v>
      </c>
      <c r="I1228" s="3">
        <v>83.35</v>
      </c>
    </row>
    <row r="1229" spans="3:9" x14ac:dyDescent="0.25">
      <c r="G1229" t="s">
        <v>4549</v>
      </c>
      <c r="H1229" s="3">
        <v>700</v>
      </c>
      <c r="I1229" s="3">
        <v>77.989999999999995</v>
      </c>
    </row>
    <row r="1230" spans="3:9" x14ac:dyDescent="0.25">
      <c r="C1230" t="s">
        <v>1352</v>
      </c>
      <c r="D1230" t="s">
        <v>3</v>
      </c>
      <c r="E1230" t="s">
        <v>8</v>
      </c>
      <c r="F1230" t="s">
        <v>33</v>
      </c>
      <c r="G1230" t="s">
        <v>1351</v>
      </c>
      <c r="H1230" s="3">
        <v>106000</v>
      </c>
      <c r="I1230" s="3">
        <v>99.865094339622644</v>
      </c>
    </row>
    <row r="1231" spans="3:9" x14ac:dyDescent="0.25">
      <c r="C1231" t="s">
        <v>54</v>
      </c>
      <c r="D1231" t="s">
        <v>3</v>
      </c>
      <c r="E1231" t="s">
        <v>8</v>
      </c>
      <c r="F1231" t="s">
        <v>25</v>
      </c>
      <c r="G1231" t="s">
        <v>53</v>
      </c>
      <c r="H1231" s="3">
        <v>98000</v>
      </c>
      <c r="I1231" s="3">
        <v>1004.0944897959183</v>
      </c>
    </row>
    <row r="1232" spans="3:9" x14ac:dyDescent="0.25">
      <c r="C1232" t="s">
        <v>2542</v>
      </c>
      <c r="D1232" t="s">
        <v>3</v>
      </c>
      <c r="E1232" t="s">
        <v>8</v>
      </c>
      <c r="F1232" t="s">
        <v>33</v>
      </c>
      <c r="G1232" t="s">
        <v>2543</v>
      </c>
      <c r="H1232" s="3">
        <v>87000</v>
      </c>
      <c r="I1232" s="3">
        <v>99.178850574712655</v>
      </c>
    </row>
    <row r="1233" spans="2:9" x14ac:dyDescent="0.25">
      <c r="C1233" t="s">
        <v>2740</v>
      </c>
      <c r="D1233" t="s">
        <v>3</v>
      </c>
      <c r="E1233" t="s">
        <v>8</v>
      </c>
      <c r="F1233" t="s">
        <v>47</v>
      </c>
      <c r="G1233" t="s">
        <v>2739</v>
      </c>
      <c r="H1233" s="3">
        <v>82431</v>
      </c>
      <c r="I1233" s="3">
        <v>634.0846153846154</v>
      </c>
    </row>
    <row r="1234" spans="2:9" x14ac:dyDescent="0.25">
      <c r="B1234" t="s">
        <v>1962</v>
      </c>
      <c r="C1234" t="s">
        <v>93</v>
      </c>
      <c r="D1234" t="s">
        <v>3</v>
      </c>
      <c r="E1234" t="s">
        <v>8</v>
      </c>
      <c r="F1234" t="s">
        <v>25</v>
      </c>
      <c r="G1234" t="s">
        <v>92</v>
      </c>
      <c r="H1234" s="3">
        <v>680120</v>
      </c>
      <c r="I1234" s="3">
        <v>1004.0701152737753</v>
      </c>
    </row>
    <row r="1235" spans="2:9" x14ac:dyDescent="0.25">
      <c r="G1235" t="s">
        <v>628</v>
      </c>
      <c r="H1235" s="3">
        <v>115050</v>
      </c>
      <c r="I1235" s="3">
        <v>1009.1540677966101</v>
      </c>
    </row>
    <row r="1236" spans="2:9" x14ac:dyDescent="0.25">
      <c r="C1236" t="s">
        <v>223</v>
      </c>
      <c r="D1236" t="s">
        <v>3</v>
      </c>
      <c r="E1236" t="s">
        <v>8</v>
      </c>
      <c r="F1236" t="s">
        <v>33</v>
      </c>
      <c r="G1236" t="s">
        <v>222</v>
      </c>
      <c r="H1236" s="3">
        <v>306800</v>
      </c>
      <c r="I1236" s="3">
        <v>98.878487614080839</v>
      </c>
    </row>
    <row r="1237" spans="2:9" x14ac:dyDescent="0.25">
      <c r="C1237" t="s">
        <v>1192</v>
      </c>
      <c r="D1237" t="s">
        <v>3</v>
      </c>
      <c r="E1237" t="s">
        <v>8</v>
      </c>
      <c r="F1237" t="s">
        <v>33</v>
      </c>
      <c r="G1237" t="s">
        <v>1191</v>
      </c>
      <c r="H1237" s="3">
        <v>138000</v>
      </c>
      <c r="I1237" s="3">
        <v>99.408695652173918</v>
      </c>
    </row>
    <row r="1238" spans="2:9" x14ac:dyDescent="0.25">
      <c r="C1238" t="s">
        <v>1656</v>
      </c>
      <c r="D1238" t="s">
        <v>3</v>
      </c>
      <c r="E1238" t="s">
        <v>8</v>
      </c>
      <c r="F1238" t="s">
        <v>33</v>
      </c>
      <c r="G1238" t="s">
        <v>1655</v>
      </c>
      <c r="H1238" s="3">
        <v>133500</v>
      </c>
      <c r="I1238" s="3">
        <v>87.092509363295875</v>
      </c>
    </row>
    <row r="1239" spans="2:9" x14ac:dyDescent="0.25">
      <c r="C1239" t="s">
        <v>1134</v>
      </c>
      <c r="D1239" t="s">
        <v>3</v>
      </c>
      <c r="E1239" t="s">
        <v>8</v>
      </c>
      <c r="F1239" t="s">
        <v>25</v>
      </c>
      <c r="G1239" t="s">
        <v>1133</v>
      </c>
      <c r="H1239" s="3">
        <v>121368</v>
      </c>
      <c r="I1239" s="3">
        <v>931.45038461538468</v>
      </c>
    </row>
    <row r="1240" spans="2:9" x14ac:dyDescent="0.25">
      <c r="C1240" t="s">
        <v>174</v>
      </c>
      <c r="D1240" t="s">
        <v>3</v>
      </c>
      <c r="E1240" t="s">
        <v>8</v>
      </c>
      <c r="F1240" t="s">
        <v>25</v>
      </c>
      <c r="G1240" t="s">
        <v>173</v>
      </c>
      <c r="H1240" s="3">
        <v>116000</v>
      </c>
      <c r="I1240" s="3">
        <v>1040.0756034482758</v>
      </c>
    </row>
    <row r="1241" spans="2:9" x14ac:dyDescent="0.25">
      <c r="C1241" t="s">
        <v>1305</v>
      </c>
      <c r="D1241" t="s">
        <v>3</v>
      </c>
      <c r="E1241" t="s">
        <v>8</v>
      </c>
      <c r="F1241" t="s">
        <v>33</v>
      </c>
      <c r="G1241" t="s">
        <v>1364</v>
      </c>
      <c r="H1241" s="3">
        <v>66000</v>
      </c>
      <c r="I1241" s="3">
        <v>995.4545454545455</v>
      </c>
    </row>
    <row r="1242" spans="2:9" x14ac:dyDescent="0.25">
      <c r="G1242" t="s">
        <v>1304</v>
      </c>
      <c r="H1242" s="3">
        <v>47500</v>
      </c>
      <c r="I1242" s="3">
        <v>92.226736842105254</v>
      </c>
    </row>
    <row r="1243" spans="2:9" x14ac:dyDescent="0.25">
      <c r="G1243" t="s">
        <v>3506</v>
      </c>
      <c r="H1243" s="3">
        <v>2000</v>
      </c>
      <c r="I1243" s="3">
        <v>907</v>
      </c>
    </row>
    <row r="1244" spans="2:9" x14ac:dyDescent="0.25">
      <c r="C1244" t="s">
        <v>4012</v>
      </c>
      <c r="D1244" t="s">
        <v>3</v>
      </c>
      <c r="E1244" t="s">
        <v>8</v>
      </c>
      <c r="F1244" t="s">
        <v>33</v>
      </c>
      <c r="G1244" t="s">
        <v>4011</v>
      </c>
      <c r="H1244" s="3">
        <v>84000</v>
      </c>
      <c r="I1244" s="3">
        <v>1011.1607142857143</v>
      </c>
    </row>
    <row r="1245" spans="2:9" x14ac:dyDescent="0.25">
      <c r="C1245" t="s">
        <v>733</v>
      </c>
      <c r="D1245" t="s">
        <v>3</v>
      </c>
      <c r="E1245" t="s">
        <v>8</v>
      </c>
      <c r="F1245" t="s">
        <v>33</v>
      </c>
      <c r="G1245" t="s">
        <v>732</v>
      </c>
      <c r="H1245" s="3">
        <v>55000</v>
      </c>
      <c r="I1245" s="3">
        <v>99.229090909090914</v>
      </c>
    </row>
    <row r="1246" spans="2:9" x14ac:dyDescent="0.25">
      <c r="G1246" t="s">
        <v>1219</v>
      </c>
      <c r="H1246" s="3">
        <v>5000</v>
      </c>
      <c r="I1246" s="3">
        <v>951.35799999999995</v>
      </c>
    </row>
    <row r="1247" spans="2:9" x14ac:dyDescent="0.25">
      <c r="C1247" t="s">
        <v>791</v>
      </c>
      <c r="D1247" t="s">
        <v>3</v>
      </c>
      <c r="E1247" t="s">
        <v>8</v>
      </c>
      <c r="F1247" t="s">
        <v>25</v>
      </c>
      <c r="G1247" t="s">
        <v>790</v>
      </c>
      <c r="H1247" s="3">
        <v>53000</v>
      </c>
      <c r="I1247" s="3">
        <v>958.71773584905657</v>
      </c>
    </row>
    <row r="1248" spans="2:9" x14ac:dyDescent="0.25">
      <c r="B1248" t="s">
        <v>1893</v>
      </c>
      <c r="C1248" t="s">
        <v>135</v>
      </c>
      <c r="D1248" t="s">
        <v>3</v>
      </c>
      <c r="E1248" t="s">
        <v>8</v>
      </c>
      <c r="F1248" t="s">
        <v>36</v>
      </c>
      <c r="G1248" t="s">
        <v>134</v>
      </c>
      <c r="H1248" s="3">
        <v>384000</v>
      </c>
      <c r="I1248" s="3">
        <v>988.62283854166662</v>
      </c>
    </row>
    <row r="1249" spans="2:9" x14ac:dyDescent="0.25">
      <c r="F1249" t="s">
        <v>18</v>
      </c>
      <c r="G1249" t="s">
        <v>338</v>
      </c>
      <c r="H1249" s="3">
        <v>238500</v>
      </c>
      <c r="I1249" s="3">
        <v>101.09138364779875</v>
      </c>
    </row>
    <row r="1250" spans="2:9" x14ac:dyDescent="0.25">
      <c r="G1250" t="s">
        <v>2832</v>
      </c>
      <c r="H1250" s="3">
        <v>26000</v>
      </c>
      <c r="I1250" s="3">
        <v>102.20461538461539</v>
      </c>
    </row>
    <row r="1251" spans="2:9" x14ac:dyDescent="0.25">
      <c r="F1251" t="s">
        <v>27</v>
      </c>
      <c r="G1251" t="s">
        <v>1761</v>
      </c>
      <c r="H1251" s="3">
        <v>25000</v>
      </c>
      <c r="I1251" s="3">
        <v>102.9</v>
      </c>
    </row>
    <row r="1252" spans="2:9" x14ac:dyDescent="0.25">
      <c r="C1252" t="s">
        <v>1510</v>
      </c>
      <c r="D1252" t="s">
        <v>3</v>
      </c>
      <c r="E1252" t="s">
        <v>8</v>
      </c>
      <c r="F1252" t="s">
        <v>47</v>
      </c>
      <c r="G1252" t="s">
        <v>1615</v>
      </c>
      <c r="H1252" s="3">
        <v>300000</v>
      </c>
      <c r="I1252" s="3">
        <v>1027.1500000000001</v>
      </c>
    </row>
    <row r="1253" spans="2:9" x14ac:dyDescent="0.25">
      <c r="C1253" t="s">
        <v>2723</v>
      </c>
      <c r="D1253" t="s">
        <v>3</v>
      </c>
      <c r="E1253" t="s">
        <v>8</v>
      </c>
      <c r="F1253" t="s">
        <v>36</v>
      </c>
      <c r="G1253" t="s">
        <v>2722</v>
      </c>
      <c r="H1253" s="3">
        <v>241000</v>
      </c>
      <c r="I1253" s="3">
        <v>99.589502074688795</v>
      </c>
    </row>
    <row r="1254" spans="2:9" x14ac:dyDescent="0.25">
      <c r="C1254" t="s">
        <v>863</v>
      </c>
      <c r="D1254" t="s">
        <v>3</v>
      </c>
      <c r="E1254" t="s">
        <v>8</v>
      </c>
      <c r="F1254" t="s">
        <v>25</v>
      </c>
      <c r="G1254" t="s">
        <v>862</v>
      </c>
      <c r="H1254" s="3">
        <v>202800</v>
      </c>
      <c r="I1254" s="3">
        <v>1010.5693749999999</v>
      </c>
    </row>
    <row r="1255" spans="2:9" x14ac:dyDescent="0.25">
      <c r="C1255" t="s">
        <v>836</v>
      </c>
      <c r="D1255" t="s">
        <v>3</v>
      </c>
      <c r="E1255" t="s">
        <v>8</v>
      </c>
      <c r="F1255" t="s">
        <v>18</v>
      </c>
      <c r="G1255" t="s">
        <v>835</v>
      </c>
      <c r="H1255" s="3">
        <v>89000</v>
      </c>
      <c r="I1255" s="3">
        <v>96.852561797752813</v>
      </c>
    </row>
    <row r="1256" spans="2:9" x14ac:dyDescent="0.25">
      <c r="F1256" t="s">
        <v>46</v>
      </c>
      <c r="G1256" t="s">
        <v>2331</v>
      </c>
      <c r="H1256" s="3">
        <v>20000</v>
      </c>
      <c r="I1256" s="3">
        <v>91.614999999999995</v>
      </c>
    </row>
    <row r="1257" spans="2:9" x14ac:dyDescent="0.25">
      <c r="C1257" t="s">
        <v>1008</v>
      </c>
      <c r="D1257" t="s">
        <v>3</v>
      </c>
      <c r="E1257" t="s">
        <v>8</v>
      </c>
      <c r="F1257" t="s">
        <v>18</v>
      </c>
      <c r="G1257" t="s">
        <v>1007</v>
      </c>
      <c r="H1257" s="3">
        <v>97500</v>
      </c>
      <c r="I1257" s="3">
        <v>99.520410256410244</v>
      </c>
    </row>
    <row r="1258" spans="2:9" x14ac:dyDescent="0.25">
      <c r="C1258" t="s">
        <v>646</v>
      </c>
      <c r="D1258" t="s">
        <v>3</v>
      </c>
      <c r="E1258" t="s">
        <v>8</v>
      </c>
      <c r="F1258" t="s">
        <v>33</v>
      </c>
      <c r="G1258" t="s">
        <v>2295</v>
      </c>
      <c r="H1258" s="3">
        <v>90500</v>
      </c>
      <c r="I1258" s="3">
        <v>99.579558011049727</v>
      </c>
    </row>
    <row r="1259" spans="2:9" x14ac:dyDescent="0.25">
      <c r="C1259" t="s">
        <v>760</v>
      </c>
      <c r="D1259" t="s">
        <v>3</v>
      </c>
      <c r="E1259" t="s">
        <v>8</v>
      </c>
      <c r="F1259" t="s">
        <v>33</v>
      </c>
      <c r="G1259" t="s">
        <v>759</v>
      </c>
      <c r="H1259" s="3">
        <v>77300</v>
      </c>
      <c r="I1259" s="3">
        <v>97.513971539456662</v>
      </c>
    </row>
    <row r="1260" spans="2:9" x14ac:dyDescent="0.25">
      <c r="C1260" t="s">
        <v>2705</v>
      </c>
      <c r="D1260" t="s">
        <v>3</v>
      </c>
      <c r="E1260" t="s">
        <v>8</v>
      </c>
      <c r="F1260" t="s">
        <v>24</v>
      </c>
      <c r="G1260" t="s">
        <v>2704</v>
      </c>
      <c r="H1260" s="3">
        <v>60126.6</v>
      </c>
      <c r="I1260" s="3">
        <v>1002.11</v>
      </c>
    </row>
    <row r="1261" spans="2:9" x14ac:dyDescent="0.25">
      <c r="C1261" t="s">
        <v>2830</v>
      </c>
      <c r="D1261" t="s">
        <v>3</v>
      </c>
      <c r="E1261" t="s">
        <v>8</v>
      </c>
      <c r="F1261" t="s">
        <v>24</v>
      </c>
      <c r="G1261" t="s">
        <v>2831</v>
      </c>
      <c r="H1261" s="3">
        <v>55000</v>
      </c>
      <c r="I1261" s="3">
        <v>973.16181818181826</v>
      </c>
    </row>
    <row r="1262" spans="2:9" x14ac:dyDescent="0.25">
      <c r="B1262" t="s">
        <v>2011</v>
      </c>
      <c r="C1262" t="s">
        <v>2488</v>
      </c>
      <c r="D1262" t="s">
        <v>3</v>
      </c>
      <c r="E1262" t="s">
        <v>8</v>
      </c>
      <c r="F1262" t="s">
        <v>18</v>
      </c>
      <c r="G1262" t="s">
        <v>2489</v>
      </c>
      <c r="H1262" s="3">
        <v>467400</v>
      </c>
      <c r="I1262" s="3">
        <v>100.15670945656825</v>
      </c>
    </row>
    <row r="1263" spans="2:9" x14ac:dyDescent="0.25">
      <c r="C1263" t="s">
        <v>328</v>
      </c>
      <c r="D1263" t="s">
        <v>3</v>
      </c>
      <c r="E1263" t="s">
        <v>8</v>
      </c>
      <c r="F1263" t="s">
        <v>17</v>
      </c>
      <c r="G1263" t="s">
        <v>327</v>
      </c>
      <c r="H1263" s="3">
        <v>300000</v>
      </c>
      <c r="I1263" s="3">
        <v>97.42</v>
      </c>
    </row>
    <row r="1264" spans="2:9" x14ac:dyDescent="0.25">
      <c r="C1264" t="s">
        <v>570</v>
      </c>
      <c r="D1264" t="s">
        <v>3</v>
      </c>
      <c r="E1264" t="s">
        <v>8</v>
      </c>
      <c r="F1264" t="s">
        <v>36</v>
      </c>
      <c r="G1264" t="s">
        <v>569</v>
      </c>
      <c r="H1264" s="3">
        <v>215000</v>
      </c>
      <c r="I1264" s="3">
        <v>998.35</v>
      </c>
    </row>
    <row r="1265" spans="2:9" x14ac:dyDescent="0.25">
      <c r="C1265" t="s">
        <v>2570</v>
      </c>
      <c r="D1265" t="s">
        <v>3</v>
      </c>
      <c r="E1265" t="s">
        <v>8</v>
      </c>
      <c r="F1265" t="s">
        <v>45</v>
      </c>
      <c r="G1265" t="s">
        <v>2571</v>
      </c>
      <c r="H1265" s="3">
        <v>165000</v>
      </c>
      <c r="I1265" s="3">
        <v>1078.4787878787879</v>
      </c>
    </row>
    <row r="1266" spans="2:9" x14ac:dyDescent="0.25">
      <c r="C1266" t="s">
        <v>438</v>
      </c>
      <c r="D1266" t="s">
        <v>3</v>
      </c>
      <c r="E1266" t="s">
        <v>8</v>
      </c>
      <c r="F1266" t="s">
        <v>17</v>
      </c>
      <c r="G1266" t="s">
        <v>437</v>
      </c>
      <c r="H1266" s="3">
        <v>156600</v>
      </c>
      <c r="I1266" s="3">
        <v>99.14662196679437</v>
      </c>
    </row>
    <row r="1267" spans="2:9" x14ac:dyDescent="0.25">
      <c r="G1267" t="s">
        <v>4550</v>
      </c>
      <c r="H1267" s="3">
        <v>5000</v>
      </c>
      <c r="I1267" s="3">
        <v>94.41</v>
      </c>
    </row>
    <row r="1268" spans="2:9" x14ac:dyDescent="0.25">
      <c r="C1268" t="s">
        <v>116</v>
      </c>
      <c r="D1268" t="s">
        <v>3</v>
      </c>
      <c r="E1268" t="s">
        <v>8</v>
      </c>
      <c r="F1268" t="s">
        <v>33</v>
      </c>
      <c r="G1268" t="s">
        <v>115</v>
      </c>
      <c r="H1268" s="3">
        <v>135700</v>
      </c>
      <c r="I1268" s="3">
        <v>102.66650700073693</v>
      </c>
    </row>
    <row r="1269" spans="2:9" x14ac:dyDescent="0.25">
      <c r="C1269" t="s">
        <v>3507</v>
      </c>
      <c r="D1269" t="s">
        <v>3</v>
      </c>
      <c r="E1269" t="s">
        <v>8</v>
      </c>
      <c r="F1269" t="s">
        <v>17</v>
      </c>
      <c r="G1269" t="s">
        <v>3508</v>
      </c>
      <c r="H1269" s="3">
        <v>131000</v>
      </c>
      <c r="I1269" s="3">
        <v>99.588702290076327</v>
      </c>
    </row>
    <row r="1270" spans="2:9" x14ac:dyDescent="0.25">
      <c r="C1270" t="s">
        <v>3843</v>
      </c>
      <c r="D1270" t="s">
        <v>3</v>
      </c>
      <c r="E1270" t="s">
        <v>8</v>
      </c>
      <c r="F1270" t="s">
        <v>45</v>
      </c>
      <c r="G1270" t="s">
        <v>3842</v>
      </c>
      <c r="H1270" s="3">
        <v>115200</v>
      </c>
      <c r="I1270" s="3">
        <v>99.311197916666671</v>
      </c>
    </row>
    <row r="1271" spans="2:9" x14ac:dyDescent="0.25">
      <c r="C1271" t="s">
        <v>1190</v>
      </c>
      <c r="D1271" t="s">
        <v>3</v>
      </c>
      <c r="E1271" t="s">
        <v>8</v>
      </c>
      <c r="F1271" t="s">
        <v>18</v>
      </c>
      <c r="G1271" t="s">
        <v>1239</v>
      </c>
      <c r="H1271" s="3">
        <v>109000</v>
      </c>
      <c r="I1271" s="3">
        <v>90.585229357798156</v>
      </c>
    </row>
    <row r="1272" spans="2:9" x14ac:dyDescent="0.25">
      <c r="C1272" t="s">
        <v>2719</v>
      </c>
      <c r="D1272" t="s">
        <v>3</v>
      </c>
      <c r="E1272" t="s">
        <v>8</v>
      </c>
      <c r="F1272" t="s">
        <v>20</v>
      </c>
      <c r="G1272" t="s">
        <v>2718</v>
      </c>
      <c r="H1272" s="3">
        <v>106000</v>
      </c>
      <c r="I1272" s="3">
        <v>991.50584905660378</v>
      </c>
    </row>
    <row r="1273" spans="2:9" x14ac:dyDescent="0.25">
      <c r="B1273" t="s">
        <v>2182</v>
      </c>
      <c r="C1273" t="s">
        <v>179</v>
      </c>
      <c r="D1273" t="s">
        <v>3</v>
      </c>
      <c r="E1273" t="s">
        <v>8</v>
      </c>
      <c r="F1273" t="s">
        <v>36</v>
      </c>
      <c r="G1273" t="s">
        <v>178</v>
      </c>
      <c r="H1273" s="3">
        <v>416000</v>
      </c>
      <c r="I1273" s="3">
        <v>1018.5819711538461</v>
      </c>
    </row>
    <row r="1274" spans="2:9" x14ac:dyDescent="0.25">
      <c r="C1274" t="s">
        <v>395</v>
      </c>
      <c r="D1274" t="s">
        <v>3</v>
      </c>
      <c r="E1274" t="s">
        <v>8</v>
      </c>
      <c r="F1274" t="s">
        <v>18</v>
      </c>
      <c r="G1274" t="s">
        <v>394</v>
      </c>
      <c r="H1274" s="3">
        <v>181000</v>
      </c>
      <c r="I1274" s="3">
        <v>960.82751381215473</v>
      </c>
    </row>
    <row r="1275" spans="2:9" x14ac:dyDescent="0.25">
      <c r="G1275" t="s">
        <v>927</v>
      </c>
      <c r="H1275" s="3">
        <v>56000</v>
      </c>
      <c r="I1275" s="3">
        <v>97.153214285714284</v>
      </c>
    </row>
    <row r="1276" spans="2:9" x14ac:dyDescent="0.25">
      <c r="G1276" t="s">
        <v>2839</v>
      </c>
      <c r="H1276" s="3">
        <v>36500</v>
      </c>
      <c r="I1276" s="3">
        <v>95.588082191780828</v>
      </c>
    </row>
    <row r="1277" spans="2:9" x14ac:dyDescent="0.25">
      <c r="C1277" t="s">
        <v>697</v>
      </c>
      <c r="D1277" t="s">
        <v>3</v>
      </c>
      <c r="E1277" t="s">
        <v>8</v>
      </c>
      <c r="F1277" t="s">
        <v>30</v>
      </c>
      <c r="G1277" t="s">
        <v>696</v>
      </c>
      <c r="H1277" s="3">
        <v>216000</v>
      </c>
      <c r="I1277" s="3">
        <v>989.77518518518525</v>
      </c>
    </row>
    <row r="1278" spans="2:9" x14ac:dyDescent="0.25">
      <c r="C1278" t="s">
        <v>2881</v>
      </c>
      <c r="D1278" t="s">
        <v>3</v>
      </c>
      <c r="E1278" t="s">
        <v>8</v>
      </c>
      <c r="F1278" t="s">
        <v>18</v>
      </c>
      <c r="G1278" t="s">
        <v>2882</v>
      </c>
      <c r="H1278" s="3">
        <v>183000</v>
      </c>
      <c r="I1278" s="3">
        <v>57.531939890710383</v>
      </c>
    </row>
    <row r="1279" spans="2:9" x14ac:dyDescent="0.25">
      <c r="G1279" t="s">
        <v>4551</v>
      </c>
      <c r="H1279" s="3">
        <v>1200</v>
      </c>
      <c r="I1279" s="3">
        <v>57.06</v>
      </c>
    </row>
    <row r="1280" spans="2:9" x14ac:dyDescent="0.25">
      <c r="C1280" t="s">
        <v>521</v>
      </c>
      <c r="D1280" t="s">
        <v>3</v>
      </c>
      <c r="E1280" t="s">
        <v>8</v>
      </c>
      <c r="F1280" t="s">
        <v>45</v>
      </c>
      <c r="G1280" t="s">
        <v>2493</v>
      </c>
      <c r="H1280" s="3">
        <v>121405.23</v>
      </c>
      <c r="I1280" s="3">
        <v>1011.71025</v>
      </c>
    </row>
    <row r="1281" spans="2:9" x14ac:dyDescent="0.25">
      <c r="F1281" t="s">
        <v>46</v>
      </c>
      <c r="G1281" t="s">
        <v>2840</v>
      </c>
      <c r="H1281" s="3">
        <v>50200</v>
      </c>
      <c r="I1281" s="3">
        <v>99.768924302788847</v>
      </c>
    </row>
    <row r="1282" spans="2:9" x14ac:dyDescent="0.25">
      <c r="F1282" t="s">
        <v>18</v>
      </c>
      <c r="G1282" t="s">
        <v>1640</v>
      </c>
      <c r="H1282" s="3">
        <v>10000</v>
      </c>
      <c r="I1282" s="3">
        <v>100.66</v>
      </c>
    </row>
    <row r="1283" spans="2:9" x14ac:dyDescent="0.25">
      <c r="C1283" t="s">
        <v>3004</v>
      </c>
      <c r="D1283" t="s">
        <v>3</v>
      </c>
      <c r="E1283" t="s">
        <v>8</v>
      </c>
      <c r="F1283" t="s">
        <v>17</v>
      </c>
      <c r="G1283" t="s">
        <v>3003</v>
      </c>
      <c r="H1283" s="3">
        <v>150000</v>
      </c>
      <c r="I1283" s="3">
        <v>104.4</v>
      </c>
    </row>
    <row r="1284" spans="2:9" x14ac:dyDescent="0.25">
      <c r="C1284" t="s">
        <v>840</v>
      </c>
      <c r="D1284" t="s">
        <v>3</v>
      </c>
      <c r="E1284" t="s">
        <v>8</v>
      </c>
      <c r="F1284" t="s">
        <v>18</v>
      </c>
      <c r="G1284" t="s">
        <v>1573</v>
      </c>
      <c r="H1284" s="3">
        <v>99500</v>
      </c>
      <c r="I1284" s="3">
        <v>59.294924623115577</v>
      </c>
    </row>
    <row r="1285" spans="2:9" x14ac:dyDescent="0.25">
      <c r="G1285" t="s">
        <v>839</v>
      </c>
      <c r="H1285" s="3">
        <v>46600</v>
      </c>
      <c r="I1285" s="3">
        <v>69.581416309012866</v>
      </c>
    </row>
    <row r="1286" spans="2:9" x14ac:dyDescent="0.25">
      <c r="C1286" t="s">
        <v>3018</v>
      </c>
      <c r="D1286" t="s">
        <v>3</v>
      </c>
      <c r="E1286" t="s">
        <v>8</v>
      </c>
      <c r="F1286" t="s">
        <v>25</v>
      </c>
      <c r="G1286" t="s">
        <v>3017</v>
      </c>
      <c r="H1286" s="3">
        <v>120000</v>
      </c>
      <c r="I1286" s="3">
        <v>1000</v>
      </c>
    </row>
    <row r="1287" spans="2:9" x14ac:dyDescent="0.25">
      <c r="C1287" t="s">
        <v>2891</v>
      </c>
      <c r="D1287" t="s">
        <v>3</v>
      </c>
      <c r="E1287" t="s">
        <v>8</v>
      </c>
      <c r="F1287" t="s">
        <v>18</v>
      </c>
      <c r="G1287" t="s">
        <v>2892</v>
      </c>
      <c r="H1287" s="3">
        <v>113000</v>
      </c>
      <c r="I1287" s="3">
        <v>102.10309734513274</v>
      </c>
    </row>
    <row r="1288" spans="2:9" x14ac:dyDescent="0.25">
      <c r="C1288" t="s">
        <v>1777</v>
      </c>
      <c r="D1288" t="s">
        <v>3</v>
      </c>
      <c r="E1288" t="s">
        <v>8</v>
      </c>
      <c r="F1288" t="s">
        <v>18</v>
      </c>
      <c r="G1288" t="s">
        <v>1776</v>
      </c>
      <c r="H1288" s="3">
        <v>90400</v>
      </c>
      <c r="I1288" s="3">
        <v>99.284723451327437</v>
      </c>
    </row>
    <row r="1289" spans="2:9" x14ac:dyDescent="0.25">
      <c r="B1289" t="s">
        <v>2083</v>
      </c>
      <c r="C1289" t="s">
        <v>259</v>
      </c>
      <c r="D1289" t="s">
        <v>3</v>
      </c>
      <c r="E1289" t="s">
        <v>8</v>
      </c>
      <c r="F1289" t="s">
        <v>25</v>
      </c>
      <c r="G1289" t="s">
        <v>258</v>
      </c>
      <c r="H1289" s="3">
        <v>664000</v>
      </c>
      <c r="I1289" s="3">
        <v>796.93004518072291</v>
      </c>
    </row>
    <row r="1290" spans="2:9" x14ac:dyDescent="0.25">
      <c r="C1290" t="s">
        <v>2220</v>
      </c>
      <c r="D1290" t="s">
        <v>3</v>
      </c>
      <c r="E1290" t="s">
        <v>8</v>
      </c>
      <c r="F1290" t="s">
        <v>25</v>
      </c>
      <c r="G1290" t="s">
        <v>2219</v>
      </c>
      <c r="H1290" s="3">
        <v>500000</v>
      </c>
      <c r="I1290" s="3">
        <v>761.02230000000009</v>
      </c>
    </row>
    <row r="1291" spans="2:9" x14ac:dyDescent="0.25">
      <c r="C1291" t="s">
        <v>2222</v>
      </c>
      <c r="D1291" t="s">
        <v>3</v>
      </c>
      <c r="E1291" t="s">
        <v>8</v>
      </c>
      <c r="F1291" t="s">
        <v>17</v>
      </c>
      <c r="G1291" t="s">
        <v>2221</v>
      </c>
      <c r="H1291" s="3">
        <v>242000</v>
      </c>
      <c r="I1291" s="3">
        <v>80.47785123966942</v>
      </c>
    </row>
    <row r="1292" spans="2:9" x14ac:dyDescent="0.25">
      <c r="C1292" t="s">
        <v>305</v>
      </c>
      <c r="D1292" t="s">
        <v>3</v>
      </c>
      <c r="E1292" t="s">
        <v>8</v>
      </c>
      <c r="F1292" t="s">
        <v>25</v>
      </c>
      <c r="G1292" t="s">
        <v>304</v>
      </c>
      <c r="H1292" s="3">
        <v>164900</v>
      </c>
      <c r="I1292" s="3">
        <v>910.74824742268038</v>
      </c>
    </row>
    <row r="1293" spans="2:9" x14ac:dyDescent="0.25">
      <c r="C1293" t="s">
        <v>3496</v>
      </c>
      <c r="D1293" t="s">
        <v>3</v>
      </c>
      <c r="E1293" t="s">
        <v>8</v>
      </c>
      <c r="F1293" t="s">
        <v>17</v>
      </c>
      <c r="G1293" t="s">
        <v>3497</v>
      </c>
      <c r="H1293" s="3">
        <v>100000</v>
      </c>
      <c r="I1293" s="3">
        <v>81.41</v>
      </c>
    </row>
    <row r="1294" spans="2:9" x14ac:dyDescent="0.25">
      <c r="C1294" t="s">
        <v>1534</v>
      </c>
      <c r="D1294" t="s">
        <v>3</v>
      </c>
      <c r="E1294" t="s">
        <v>8</v>
      </c>
      <c r="F1294" t="s">
        <v>33</v>
      </c>
      <c r="G1294" t="s">
        <v>1533</v>
      </c>
      <c r="H1294" s="3">
        <v>82000</v>
      </c>
      <c r="I1294" s="3">
        <v>921.47987804878051</v>
      </c>
    </row>
    <row r="1295" spans="2:9" x14ac:dyDescent="0.25">
      <c r="C1295" t="s">
        <v>3494</v>
      </c>
      <c r="D1295" t="s">
        <v>3</v>
      </c>
      <c r="E1295" t="s">
        <v>8</v>
      </c>
      <c r="F1295" t="s">
        <v>25</v>
      </c>
      <c r="G1295" t="s">
        <v>3495</v>
      </c>
      <c r="H1295" s="3">
        <v>50000</v>
      </c>
      <c r="I1295" s="3">
        <v>413.99</v>
      </c>
    </row>
    <row r="1296" spans="2:9" x14ac:dyDescent="0.25">
      <c r="C1296" t="s">
        <v>511</v>
      </c>
      <c r="D1296" t="s">
        <v>3</v>
      </c>
      <c r="E1296" t="s">
        <v>8</v>
      </c>
      <c r="F1296" t="s">
        <v>24</v>
      </c>
      <c r="G1296" t="s">
        <v>2497</v>
      </c>
      <c r="H1296" s="3">
        <v>25000</v>
      </c>
      <c r="I1296" s="3">
        <v>665.02</v>
      </c>
    </row>
    <row r="1297" spans="2:9" x14ac:dyDescent="0.25">
      <c r="F1297" t="s">
        <v>18</v>
      </c>
      <c r="G1297" t="s">
        <v>2498</v>
      </c>
      <c r="H1297" s="3">
        <v>12000</v>
      </c>
      <c r="I1297" s="3">
        <v>75.598333333333329</v>
      </c>
    </row>
    <row r="1298" spans="2:9" x14ac:dyDescent="0.25">
      <c r="C1298" t="s">
        <v>1055</v>
      </c>
      <c r="D1298" t="s">
        <v>3</v>
      </c>
      <c r="E1298" t="s">
        <v>8</v>
      </c>
      <c r="F1298" t="s">
        <v>18</v>
      </c>
      <c r="G1298" t="s">
        <v>1681</v>
      </c>
      <c r="H1298" s="3">
        <v>23000</v>
      </c>
      <c r="I1298" s="3">
        <v>86.493478260869566</v>
      </c>
    </row>
    <row r="1299" spans="2:9" x14ac:dyDescent="0.25">
      <c r="F1299" t="s">
        <v>33</v>
      </c>
      <c r="G1299" t="s">
        <v>1768</v>
      </c>
      <c r="H1299" s="3">
        <v>1500</v>
      </c>
      <c r="I1299" s="3">
        <v>95.533333333333331</v>
      </c>
    </row>
    <row r="1300" spans="2:9" x14ac:dyDescent="0.25">
      <c r="C1300" t="s">
        <v>3555</v>
      </c>
      <c r="D1300" t="s">
        <v>3</v>
      </c>
      <c r="E1300" t="s">
        <v>8</v>
      </c>
      <c r="F1300" t="s">
        <v>18</v>
      </c>
      <c r="G1300" t="s">
        <v>3556</v>
      </c>
      <c r="H1300" s="3">
        <v>24500</v>
      </c>
      <c r="I1300" s="3">
        <v>73.97999999999999</v>
      </c>
    </row>
    <row r="1301" spans="2:9" x14ac:dyDescent="0.25">
      <c r="B1301" t="s">
        <v>1853</v>
      </c>
      <c r="C1301" t="s">
        <v>2218</v>
      </c>
      <c r="D1301" t="s">
        <v>3</v>
      </c>
      <c r="E1301" t="s">
        <v>8</v>
      </c>
      <c r="F1301" t="s">
        <v>25</v>
      </c>
      <c r="G1301" t="s">
        <v>2217</v>
      </c>
      <c r="H1301" s="3">
        <v>670000</v>
      </c>
      <c r="I1301" s="3">
        <v>999.0958955223881</v>
      </c>
    </row>
    <row r="1302" spans="2:9" x14ac:dyDescent="0.25">
      <c r="C1302" t="s">
        <v>411</v>
      </c>
      <c r="D1302" t="s">
        <v>3</v>
      </c>
      <c r="E1302" t="s">
        <v>8</v>
      </c>
      <c r="F1302" t="s">
        <v>25</v>
      </c>
      <c r="G1302" t="s">
        <v>2227</v>
      </c>
      <c r="H1302" s="3">
        <v>377000</v>
      </c>
      <c r="I1302" s="3">
        <v>1000</v>
      </c>
    </row>
    <row r="1303" spans="2:9" x14ac:dyDescent="0.25">
      <c r="G1303" t="s">
        <v>410</v>
      </c>
      <c r="H1303" s="3">
        <v>109000</v>
      </c>
      <c r="I1303" s="3">
        <v>993.54110091743121</v>
      </c>
    </row>
    <row r="1304" spans="2:9" x14ac:dyDescent="0.25">
      <c r="C1304" t="s">
        <v>254</v>
      </c>
      <c r="D1304" t="s">
        <v>3</v>
      </c>
      <c r="E1304" t="s">
        <v>8</v>
      </c>
      <c r="F1304" t="s">
        <v>25</v>
      </c>
      <c r="G1304" t="s">
        <v>253</v>
      </c>
      <c r="H1304" s="3">
        <v>252000</v>
      </c>
      <c r="I1304" s="3">
        <v>992.27126984126983</v>
      </c>
    </row>
    <row r="1305" spans="2:9" x14ac:dyDescent="0.25">
      <c r="G1305" t="s">
        <v>417</v>
      </c>
      <c r="H1305" s="3">
        <v>89000</v>
      </c>
      <c r="I1305" s="3">
        <v>999.40887640449432</v>
      </c>
    </row>
    <row r="1306" spans="2:9" x14ac:dyDescent="0.25">
      <c r="G1306" t="s">
        <v>1205</v>
      </c>
      <c r="H1306" s="3">
        <v>30000</v>
      </c>
      <c r="I1306" s="3">
        <v>993.93000000000006</v>
      </c>
    </row>
    <row r="1307" spans="2:9" x14ac:dyDescent="0.25">
      <c r="G1307" t="s">
        <v>1334</v>
      </c>
      <c r="H1307" s="3">
        <v>4000</v>
      </c>
      <c r="I1307" s="3">
        <v>1004</v>
      </c>
    </row>
    <row r="1308" spans="2:9" x14ac:dyDescent="0.25">
      <c r="C1308" t="s">
        <v>229</v>
      </c>
      <c r="D1308" t="s">
        <v>3</v>
      </c>
      <c r="E1308" t="s">
        <v>8</v>
      </c>
      <c r="F1308" t="s">
        <v>25</v>
      </c>
      <c r="G1308" t="s">
        <v>228</v>
      </c>
      <c r="H1308" s="3">
        <v>43000</v>
      </c>
      <c r="I1308" s="3">
        <v>999.77883720930231</v>
      </c>
    </row>
    <row r="1309" spans="2:9" x14ac:dyDescent="0.25">
      <c r="G1309" t="s">
        <v>1395</v>
      </c>
      <c r="H1309" s="3">
        <v>39000</v>
      </c>
      <c r="I1309" s="3">
        <v>1013.6041025641025</v>
      </c>
    </row>
    <row r="1310" spans="2:9" x14ac:dyDescent="0.25">
      <c r="F1310" t="s">
        <v>36</v>
      </c>
      <c r="G1310" t="s">
        <v>3272</v>
      </c>
      <c r="H1310" s="3">
        <v>4000</v>
      </c>
      <c r="I1310" s="3">
        <v>1030.3</v>
      </c>
    </row>
    <row r="1311" spans="2:9" x14ac:dyDescent="0.25">
      <c r="C1311" t="s">
        <v>3513</v>
      </c>
      <c r="D1311" t="s">
        <v>3</v>
      </c>
      <c r="E1311" t="s">
        <v>8</v>
      </c>
      <c r="F1311" t="s">
        <v>24</v>
      </c>
      <c r="G1311" t="s">
        <v>3514</v>
      </c>
      <c r="H1311" s="3">
        <v>75000</v>
      </c>
      <c r="I1311" s="3">
        <v>998.54266666666661</v>
      </c>
    </row>
    <row r="1312" spans="2:9" x14ac:dyDescent="0.25">
      <c r="C1312" t="s">
        <v>514</v>
      </c>
      <c r="D1312" t="s">
        <v>3</v>
      </c>
      <c r="E1312" t="s">
        <v>8</v>
      </c>
      <c r="F1312" t="s">
        <v>25</v>
      </c>
      <c r="G1312" t="s">
        <v>513</v>
      </c>
      <c r="H1312" s="3">
        <v>31000</v>
      </c>
      <c r="I1312" s="3">
        <v>981.61064516129034</v>
      </c>
    </row>
    <row r="1313" spans="2:9" x14ac:dyDescent="0.25">
      <c r="G1313" t="s">
        <v>3465</v>
      </c>
      <c r="H1313" s="3">
        <v>12000</v>
      </c>
      <c r="I1313" s="3">
        <v>1004</v>
      </c>
    </row>
    <row r="1314" spans="2:9" x14ac:dyDescent="0.25">
      <c r="G1314" t="s">
        <v>3180</v>
      </c>
      <c r="H1314" s="3">
        <v>8000</v>
      </c>
      <c r="I1314" s="3">
        <v>996.27</v>
      </c>
    </row>
    <row r="1315" spans="2:9" x14ac:dyDescent="0.25">
      <c r="C1315" t="s">
        <v>2266</v>
      </c>
      <c r="D1315" t="s">
        <v>3</v>
      </c>
      <c r="E1315" t="s">
        <v>8</v>
      </c>
      <c r="F1315" t="s">
        <v>25</v>
      </c>
      <c r="G1315" t="s">
        <v>2265</v>
      </c>
      <c r="H1315" s="3">
        <v>38000</v>
      </c>
      <c r="I1315" s="3">
        <v>980.86157894736834</v>
      </c>
    </row>
    <row r="1316" spans="2:9" x14ac:dyDescent="0.25">
      <c r="C1316" t="s">
        <v>4552</v>
      </c>
      <c r="D1316" t="s">
        <v>3</v>
      </c>
      <c r="E1316" t="s">
        <v>8</v>
      </c>
      <c r="F1316" t="s">
        <v>28</v>
      </c>
      <c r="G1316" t="s">
        <v>4553</v>
      </c>
      <c r="H1316" s="3">
        <v>30000</v>
      </c>
      <c r="I1316" s="3">
        <v>999.10833333333335</v>
      </c>
    </row>
    <row r="1317" spans="2:9" x14ac:dyDescent="0.25">
      <c r="C1317" t="s">
        <v>2285</v>
      </c>
      <c r="D1317" t="s">
        <v>3</v>
      </c>
      <c r="E1317" t="s">
        <v>8</v>
      </c>
      <c r="F1317" t="s">
        <v>18</v>
      </c>
      <c r="G1317" t="s">
        <v>2284</v>
      </c>
      <c r="H1317" s="3">
        <v>20000</v>
      </c>
      <c r="I1317" s="3">
        <v>992.43999999999994</v>
      </c>
    </row>
    <row r="1318" spans="2:9" x14ac:dyDescent="0.25">
      <c r="C1318" t="s">
        <v>4554</v>
      </c>
      <c r="D1318" t="s">
        <v>3</v>
      </c>
      <c r="E1318" t="s">
        <v>8</v>
      </c>
      <c r="F1318" t="s">
        <v>25</v>
      </c>
      <c r="G1318" t="s">
        <v>4555</v>
      </c>
      <c r="H1318" s="3">
        <v>16000</v>
      </c>
      <c r="I1318" s="3">
        <v>998.65625</v>
      </c>
    </row>
    <row r="1319" spans="2:9" x14ac:dyDescent="0.25">
      <c r="B1319" t="s">
        <v>2009</v>
      </c>
      <c r="C1319" t="s">
        <v>3028</v>
      </c>
      <c r="D1319" t="s">
        <v>3</v>
      </c>
      <c r="E1319" t="s">
        <v>8</v>
      </c>
      <c r="F1319" t="s">
        <v>24</v>
      </c>
      <c r="G1319" t="s">
        <v>3027</v>
      </c>
      <c r="H1319" s="3">
        <v>505000</v>
      </c>
      <c r="I1319" s="3">
        <v>1004.4510495049506</v>
      </c>
    </row>
    <row r="1320" spans="2:9" x14ac:dyDescent="0.25">
      <c r="C1320" t="s">
        <v>656</v>
      </c>
      <c r="D1320" t="s">
        <v>3</v>
      </c>
      <c r="E1320" t="s">
        <v>8</v>
      </c>
      <c r="F1320" t="s">
        <v>25</v>
      </c>
      <c r="G1320" t="s">
        <v>655</v>
      </c>
      <c r="H1320" s="3">
        <v>260680</v>
      </c>
      <c r="I1320" s="3">
        <v>986.89383458646626</v>
      </c>
    </row>
    <row r="1321" spans="2:9" x14ac:dyDescent="0.25">
      <c r="C1321" t="s">
        <v>235</v>
      </c>
      <c r="D1321" t="s">
        <v>3</v>
      </c>
      <c r="E1321" t="s">
        <v>8</v>
      </c>
      <c r="F1321" t="s">
        <v>25</v>
      </c>
      <c r="G1321" t="s">
        <v>234</v>
      </c>
      <c r="H1321" s="3">
        <v>249000</v>
      </c>
      <c r="I1321" s="3">
        <v>954.95289156626507</v>
      </c>
    </row>
    <row r="1322" spans="2:9" x14ac:dyDescent="0.25">
      <c r="C1322" t="s">
        <v>863</v>
      </c>
      <c r="D1322" t="s">
        <v>3</v>
      </c>
      <c r="E1322" t="s">
        <v>8</v>
      </c>
      <c r="F1322" t="s">
        <v>25</v>
      </c>
      <c r="G1322" t="s">
        <v>862</v>
      </c>
      <c r="H1322" s="3">
        <v>202800</v>
      </c>
      <c r="I1322" s="3">
        <v>1010.5693749999999</v>
      </c>
    </row>
    <row r="1323" spans="2:9" x14ac:dyDescent="0.25">
      <c r="C1323" t="s">
        <v>719</v>
      </c>
      <c r="D1323" t="s">
        <v>3</v>
      </c>
      <c r="E1323" t="s">
        <v>8</v>
      </c>
      <c r="F1323" t="s">
        <v>30</v>
      </c>
      <c r="G1323" t="s">
        <v>771</v>
      </c>
      <c r="H1323" s="3">
        <v>105000</v>
      </c>
      <c r="I1323" s="3">
        <v>1007.4619047619047</v>
      </c>
    </row>
    <row r="1324" spans="2:9" x14ac:dyDescent="0.25">
      <c r="F1324" t="s">
        <v>24</v>
      </c>
      <c r="G1324" t="s">
        <v>718</v>
      </c>
      <c r="H1324" s="3">
        <v>57000</v>
      </c>
      <c r="I1324" s="3">
        <v>999.35877192982446</v>
      </c>
    </row>
    <row r="1325" spans="2:9" x14ac:dyDescent="0.25">
      <c r="C1325" t="s">
        <v>1113</v>
      </c>
      <c r="D1325" t="s">
        <v>3</v>
      </c>
      <c r="E1325" t="s">
        <v>8</v>
      </c>
      <c r="F1325" t="s">
        <v>18</v>
      </c>
      <c r="G1325" t="s">
        <v>3930</v>
      </c>
      <c r="H1325" s="3">
        <v>88000</v>
      </c>
      <c r="I1325" s="3">
        <v>101.11136363636363</v>
      </c>
    </row>
    <row r="1326" spans="2:9" x14ac:dyDescent="0.25">
      <c r="F1326" t="s">
        <v>25</v>
      </c>
      <c r="G1326" t="s">
        <v>3242</v>
      </c>
      <c r="H1326" s="3">
        <v>10000</v>
      </c>
      <c r="I1326" s="3">
        <v>985.55499999999995</v>
      </c>
    </row>
    <row r="1327" spans="2:9" x14ac:dyDescent="0.25">
      <c r="C1327" t="s">
        <v>1008</v>
      </c>
      <c r="D1327" t="s">
        <v>3</v>
      </c>
      <c r="E1327" t="s">
        <v>8</v>
      </c>
      <c r="F1327" t="s">
        <v>18</v>
      </c>
      <c r="G1327" t="s">
        <v>1007</v>
      </c>
      <c r="H1327" s="3">
        <v>97500</v>
      </c>
      <c r="I1327" s="3">
        <v>99.520410256410244</v>
      </c>
    </row>
    <row r="1328" spans="2:9" x14ac:dyDescent="0.25">
      <c r="C1328" t="s">
        <v>3907</v>
      </c>
      <c r="D1328" t="s">
        <v>3</v>
      </c>
      <c r="E1328" t="s">
        <v>8</v>
      </c>
      <c r="F1328" t="s">
        <v>24</v>
      </c>
      <c r="G1328" t="s">
        <v>3906</v>
      </c>
      <c r="H1328" s="3">
        <v>94000</v>
      </c>
      <c r="I1328" s="3">
        <v>1001.4415957446807</v>
      </c>
    </row>
    <row r="1329" spans="2:9" x14ac:dyDescent="0.25">
      <c r="C1329" t="s">
        <v>2542</v>
      </c>
      <c r="D1329" t="s">
        <v>3</v>
      </c>
      <c r="E1329" t="s">
        <v>8</v>
      </c>
      <c r="F1329" t="s">
        <v>33</v>
      </c>
      <c r="G1329" t="s">
        <v>2543</v>
      </c>
      <c r="H1329" s="3">
        <v>87000</v>
      </c>
      <c r="I1329" s="3">
        <v>99.178850574712655</v>
      </c>
    </row>
    <row r="1330" spans="2:9" x14ac:dyDescent="0.25">
      <c r="C1330" t="s">
        <v>2305</v>
      </c>
      <c r="D1330" t="s">
        <v>3</v>
      </c>
      <c r="E1330" t="s">
        <v>8</v>
      </c>
      <c r="F1330" t="s">
        <v>18</v>
      </c>
      <c r="G1330" t="s">
        <v>2304</v>
      </c>
      <c r="H1330" s="3">
        <v>64000</v>
      </c>
      <c r="I1330" s="3">
        <v>100.4875</v>
      </c>
    </row>
    <row r="1331" spans="2:9" x14ac:dyDescent="0.25">
      <c r="B1331" t="s">
        <v>1826</v>
      </c>
      <c r="C1331" t="s">
        <v>2218</v>
      </c>
      <c r="D1331" t="s">
        <v>3</v>
      </c>
      <c r="E1331" t="s">
        <v>8</v>
      </c>
      <c r="F1331" t="s">
        <v>25</v>
      </c>
      <c r="G1331" t="s">
        <v>2217</v>
      </c>
      <c r="H1331" s="3">
        <v>670000</v>
      </c>
      <c r="I1331" s="3">
        <v>999.0958955223881</v>
      </c>
    </row>
    <row r="1332" spans="2:9" x14ac:dyDescent="0.25">
      <c r="C1332" t="s">
        <v>695</v>
      </c>
      <c r="D1332" t="s">
        <v>3</v>
      </c>
      <c r="E1332" t="s">
        <v>8</v>
      </c>
      <c r="F1332" t="s">
        <v>25</v>
      </c>
      <c r="G1332" t="s">
        <v>694</v>
      </c>
      <c r="H1332" s="3">
        <v>448000</v>
      </c>
      <c r="I1332" s="3">
        <v>993.55975446428579</v>
      </c>
    </row>
    <row r="1333" spans="2:9" x14ac:dyDescent="0.25">
      <c r="C1333" t="s">
        <v>254</v>
      </c>
      <c r="D1333" t="s">
        <v>3</v>
      </c>
      <c r="E1333" t="s">
        <v>8</v>
      </c>
      <c r="F1333" t="s">
        <v>25</v>
      </c>
      <c r="G1333" t="s">
        <v>253</v>
      </c>
      <c r="H1333" s="3">
        <v>252000</v>
      </c>
      <c r="I1333" s="3">
        <v>992.27126984126983</v>
      </c>
    </row>
    <row r="1334" spans="2:9" x14ac:dyDescent="0.25">
      <c r="G1334" t="s">
        <v>417</v>
      </c>
      <c r="H1334" s="3">
        <v>89000</v>
      </c>
      <c r="I1334" s="3">
        <v>999.40887640449432</v>
      </c>
    </row>
    <row r="1335" spans="2:9" x14ac:dyDescent="0.25">
      <c r="G1335" t="s">
        <v>1205</v>
      </c>
      <c r="H1335" s="3">
        <v>30000</v>
      </c>
      <c r="I1335" s="3">
        <v>993.93000000000006</v>
      </c>
    </row>
    <row r="1336" spans="2:9" x14ac:dyDescent="0.25">
      <c r="G1336" t="s">
        <v>1334</v>
      </c>
      <c r="H1336" s="3">
        <v>4000</v>
      </c>
      <c r="I1336" s="3">
        <v>1004</v>
      </c>
    </row>
    <row r="1337" spans="2:9" x14ac:dyDescent="0.25">
      <c r="C1337" t="s">
        <v>371</v>
      </c>
      <c r="D1337" t="s">
        <v>3</v>
      </c>
      <c r="E1337" t="s">
        <v>8</v>
      </c>
      <c r="F1337" t="s">
        <v>25</v>
      </c>
      <c r="G1337" t="s">
        <v>370</v>
      </c>
      <c r="H1337" s="3">
        <v>205000</v>
      </c>
      <c r="I1337" s="3">
        <v>987.39882926829273</v>
      </c>
    </row>
    <row r="1338" spans="2:9" x14ac:dyDescent="0.25">
      <c r="C1338" t="s">
        <v>998</v>
      </c>
      <c r="D1338" t="s">
        <v>3</v>
      </c>
      <c r="E1338" t="s">
        <v>8</v>
      </c>
      <c r="F1338" t="s">
        <v>25</v>
      </c>
      <c r="G1338" t="s">
        <v>997</v>
      </c>
      <c r="H1338" s="3">
        <v>22885</v>
      </c>
      <c r="I1338" s="3">
        <v>1012.1878260869565</v>
      </c>
    </row>
    <row r="1339" spans="2:9" x14ac:dyDescent="0.25">
      <c r="C1339" t="s">
        <v>2299</v>
      </c>
      <c r="D1339" t="s">
        <v>3</v>
      </c>
      <c r="E1339" t="s">
        <v>8</v>
      </c>
      <c r="F1339" t="s">
        <v>25</v>
      </c>
      <c r="G1339" t="s">
        <v>2298</v>
      </c>
      <c r="H1339" s="3">
        <v>20000</v>
      </c>
      <c r="I1339" s="3">
        <v>1010.64</v>
      </c>
    </row>
    <row r="1340" spans="2:9" x14ac:dyDescent="0.25">
      <c r="C1340" t="s">
        <v>4554</v>
      </c>
      <c r="D1340" t="s">
        <v>3</v>
      </c>
      <c r="E1340" t="s">
        <v>8</v>
      </c>
      <c r="F1340" t="s">
        <v>25</v>
      </c>
      <c r="G1340" t="s">
        <v>4555</v>
      </c>
      <c r="H1340" s="3">
        <v>16000</v>
      </c>
      <c r="I1340" s="3">
        <v>998.65625</v>
      </c>
    </row>
    <row r="1341" spans="2:9" x14ac:dyDescent="0.25">
      <c r="C1341" t="s">
        <v>859</v>
      </c>
      <c r="D1341" t="s">
        <v>3</v>
      </c>
      <c r="E1341" t="s">
        <v>8</v>
      </c>
      <c r="F1341" t="s">
        <v>25</v>
      </c>
      <c r="G1341" t="s">
        <v>858</v>
      </c>
      <c r="H1341" s="3">
        <v>10000</v>
      </c>
      <c r="I1341" s="3">
        <v>948.35</v>
      </c>
    </row>
    <row r="1342" spans="2:9" x14ac:dyDescent="0.25">
      <c r="C1342" t="s">
        <v>3525</v>
      </c>
      <c r="D1342" t="s">
        <v>3</v>
      </c>
      <c r="E1342" t="s">
        <v>8</v>
      </c>
      <c r="F1342" t="s">
        <v>24</v>
      </c>
      <c r="G1342" t="s">
        <v>3526</v>
      </c>
      <c r="H1342" s="3">
        <v>10000</v>
      </c>
      <c r="I1342" s="3">
        <v>858.4</v>
      </c>
    </row>
    <row r="1343" spans="2:9" x14ac:dyDescent="0.25">
      <c r="B1343" t="s">
        <v>201</v>
      </c>
      <c r="C1343" t="s">
        <v>201</v>
      </c>
      <c r="D1343" t="s">
        <v>3</v>
      </c>
      <c r="E1343" t="s">
        <v>8</v>
      </c>
      <c r="F1343" t="s">
        <v>36</v>
      </c>
      <c r="G1343" t="s">
        <v>200</v>
      </c>
      <c r="H1343" s="3">
        <v>312000</v>
      </c>
      <c r="I1343" s="3">
        <v>943.10391025641024</v>
      </c>
    </row>
    <row r="1344" spans="2:9" x14ac:dyDescent="0.25">
      <c r="G1344" t="s">
        <v>3098</v>
      </c>
      <c r="H1344" s="3">
        <v>20000</v>
      </c>
      <c r="I1344" s="3">
        <v>926.1105</v>
      </c>
    </row>
    <row r="1345" spans="2:9" x14ac:dyDescent="0.25">
      <c r="C1345" t="s">
        <v>139</v>
      </c>
      <c r="D1345" t="s">
        <v>3</v>
      </c>
      <c r="E1345" t="s">
        <v>8</v>
      </c>
      <c r="F1345" t="s">
        <v>36</v>
      </c>
      <c r="G1345" t="s">
        <v>138</v>
      </c>
      <c r="H1345" s="3">
        <v>301000</v>
      </c>
      <c r="I1345" s="3">
        <v>985.9386046511629</v>
      </c>
    </row>
    <row r="1346" spans="2:9" x14ac:dyDescent="0.25">
      <c r="C1346" t="s">
        <v>3517</v>
      </c>
      <c r="D1346" t="s">
        <v>3</v>
      </c>
      <c r="E1346" t="s">
        <v>8</v>
      </c>
      <c r="F1346" t="s">
        <v>20</v>
      </c>
      <c r="G1346" t="s">
        <v>3518</v>
      </c>
      <c r="H1346" s="3">
        <v>219029.81</v>
      </c>
      <c r="I1346" s="3">
        <v>667.77381097560976</v>
      </c>
    </row>
    <row r="1347" spans="2:9" x14ac:dyDescent="0.25">
      <c r="F1347" t="s">
        <v>33</v>
      </c>
      <c r="G1347" t="s">
        <v>3519</v>
      </c>
      <c r="H1347" s="3">
        <v>850.2</v>
      </c>
      <c r="I1347" s="3">
        <v>70.850000000000009</v>
      </c>
    </row>
    <row r="1348" spans="2:9" x14ac:dyDescent="0.25">
      <c r="C1348" t="s">
        <v>570</v>
      </c>
      <c r="D1348" t="s">
        <v>3</v>
      </c>
      <c r="E1348" t="s">
        <v>8</v>
      </c>
      <c r="F1348" t="s">
        <v>36</v>
      </c>
      <c r="G1348" t="s">
        <v>569</v>
      </c>
      <c r="H1348" s="3">
        <v>215000</v>
      </c>
      <c r="I1348" s="3">
        <v>998.35</v>
      </c>
    </row>
    <row r="1349" spans="2:9" x14ac:dyDescent="0.25">
      <c r="C1349" t="s">
        <v>3530</v>
      </c>
      <c r="D1349" t="s">
        <v>3</v>
      </c>
      <c r="E1349" t="s">
        <v>8</v>
      </c>
      <c r="F1349" t="s">
        <v>25</v>
      </c>
      <c r="G1349" t="s">
        <v>3531</v>
      </c>
      <c r="H1349" s="3">
        <v>156655.07</v>
      </c>
      <c r="I1349" s="3">
        <v>510.2771009771987</v>
      </c>
    </row>
    <row r="1350" spans="2:9" x14ac:dyDescent="0.25">
      <c r="C1350" t="s">
        <v>1169</v>
      </c>
      <c r="D1350" t="s">
        <v>3</v>
      </c>
      <c r="E1350" t="s">
        <v>8</v>
      </c>
      <c r="F1350" t="s">
        <v>33</v>
      </c>
      <c r="G1350" t="s">
        <v>2534</v>
      </c>
      <c r="H1350" s="3">
        <v>114100</v>
      </c>
      <c r="I1350" s="3">
        <v>97.676511831726557</v>
      </c>
    </row>
    <row r="1351" spans="2:9" x14ac:dyDescent="0.25">
      <c r="F1351" t="s">
        <v>25</v>
      </c>
      <c r="G1351" t="s">
        <v>1168</v>
      </c>
      <c r="H1351" s="3">
        <v>32000</v>
      </c>
      <c r="I1351" s="3">
        <v>912.44156250000003</v>
      </c>
    </row>
    <row r="1352" spans="2:9" x14ac:dyDescent="0.25">
      <c r="C1352" t="s">
        <v>873</v>
      </c>
      <c r="D1352" t="s">
        <v>3</v>
      </c>
      <c r="E1352" t="s">
        <v>8</v>
      </c>
      <c r="F1352" t="s">
        <v>18</v>
      </c>
      <c r="G1352" t="s">
        <v>872</v>
      </c>
      <c r="H1352" s="3">
        <v>110500</v>
      </c>
      <c r="I1352" s="3">
        <v>99.331176470588233</v>
      </c>
    </row>
    <row r="1353" spans="2:9" x14ac:dyDescent="0.25">
      <c r="C1353" t="s">
        <v>348</v>
      </c>
      <c r="D1353" t="s">
        <v>3</v>
      </c>
      <c r="E1353" t="s">
        <v>8</v>
      </c>
      <c r="F1353" t="s">
        <v>33</v>
      </c>
      <c r="G1353" t="s">
        <v>347</v>
      </c>
      <c r="H1353" s="3">
        <v>97000</v>
      </c>
      <c r="I1353" s="3">
        <v>100.44876288659795</v>
      </c>
    </row>
    <row r="1354" spans="2:9" x14ac:dyDescent="0.25">
      <c r="C1354" t="s">
        <v>2501</v>
      </c>
      <c r="D1354" t="s">
        <v>3</v>
      </c>
      <c r="E1354" t="s">
        <v>8</v>
      </c>
      <c r="F1354" t="s">
        <v>45</v>
      </c>
      <c r="G1354" t="s">
        <v>2502</v>
      </c>
      <c r="H1354" s="3">
        <v>95000</v>
      </c>
      <c r="I1354" s="3">
        <v>939.06999999999994</v>
      </c>
    </row>
    <row r="1355" spans="2:9" x14ac:dyDescent="0.25">
      <c r="C1355" t="s">
        <v>1153</v>
      </c>
      <c r="D1355" t="s">
        <v>3</v>
      </c>
      <c r="E1355" t="s">
        <v>8</v>
      </c>
      <c r="F1355" t="s">
        <v>36</v>
      </c>
      <c r="G1355" t="s">
        <v>1152</v>
      </c>
      <c r="H1355" s="3">
        <v>89000</v>
      </c>
      <c r="I1355" s="3">
        <v>920.08629213483141</v>
      </c>
    </row>
    <row r="1356" spans="2:9" x14ac:dyDescent="0.25">
      <c r="B1356" t="s">
        <v>1997</v>
      </c>
      <c r="C1356" t="s">
        <v>179</v>
      </c>
      <c r="D1356" t="s">
        <v>3</v>
      </c>
      <c r="E1356" t="s">
        <v>8</v>
      </c>
      <c r="F1356" t="s">
        <v>36</v>
      </c>
      <c r="G1356" t="s">
        <v>178</v>
      </c>
      <c r="H1356" s="3">
        <v>416000</v>
      </c>
      <c r="I1356" s="3">
        <v>1018.5819711538461</v>
      </c>
    </row>
    <row r="1357" spans="2:9" x14ac:dyDescent="0.25">
      <c r="C1357" t="s">
        <v>324</v>
      </c>
      <c r="D1357" t="s">
        <v>3</v>
      </c>
      <c r="E1357" t="s">
        <v>8</v>
      </c>
      <c r="F1357" t="s">
        <v>18</v>
      </c>
      <c r="G1357" t="s">
        <v>323</v>
      </c>
      <c r="H1357" s="3">
        <v>235100</v>
      </c>
      <c r="I1357" s="3">
        <v>122.64555508294343</v>
      </c>
    </row>
    <row r="1358" spans="2:9" x14ac:dyDescent="0.25">
      <c r="G1358" t="s">
        <v>2833</v>
      </c>
      <c r="H1358" s="3">
        <v>35000</v>
      </c>
      <c r="I1358" s="3">
        <v>101.78857142857143</v>
      </c>
    </row>
    <row r="1359" spans="2:9" x14ac:dyDescent="0.25">
      <c r="C1359" t="s">
        <v>164</v>
      </c>
      <c r="D1359" t="s">
        <v>3</v>
      </c>
      <c r="E1359" t="s">
        <v>8</v>
      </c>
      <c r="F1359" t="s">
        <v>18</v>
      </c>
      <c r="G1359" t="s">
        <v>163</v>
      </c>
      <c r="H1359" s="3">
        <v>234500</v>
      </c>
      <c r="I1359" s="3">
        <v>106.22565031982943</v>
      </c>
    </row>
    <row r="1360" spans="2:9" x14ac:dyDescent="0.25">
      <c r="C1360" t="s">
        <v>133</v>
      </c>
      <c r="D1360" t="s">
        <v>3</v>
      </c>
      <c r="E1360" t="s">
        <v>8</v>
      </c>
      <c r="F1360" t="s">
        <v>25</v>
      </c>
      <c r="G1360" t="s">
        <v>132</v>
      </c>
      <c r="H1360" s="3">
        <v>195000</v>
      </c>
      <c r="I1360" s="3">
        <v>990.55810256410246</v>
      </c>
    </row>
    <row r="1361" spans="2:9" x14ac:dyDescent="0.25">
      <c r="C1361" t="s">
        <v>1026</v>
      </c>
      <c r="D1361" t="s">
        <v>3</v>
      </c>
      <c r="E1361" t="s">
        <v>8</v>
      </c>
      <c r="F1361" t="s">
        <v>17</v>
      </c>
      <c r="G1361" t="s">
        <v>1025</v>
      </c>
      <c r="H1361" s="3">
        <v>139000</v>
      </c>
      <c r="I1361" s="3">
        <v>98.821151079136683</v>
      </c>
    </row>
    <row r="1362" spans="2:9" x14ac:dyDescent="0.25">
      <c r="C1362" t="s">
        <v>3018</v>
      </c>
      <c r="D1362" t="s">
        <v>3</v>
      </c>
      <c r="E1362" t="s">
        <v>8</v>
      </c>
      <c r="F1362" t="s">
        <v>25</v>
      </c>
      <c r="G1362" t="s">
        <v>3017</v>
      </c>
      <c r="H1362" s="3">
        <v>120000</v>
      </c>
      <c r="I1362" s="3">
        <v>1000</v>
      </c>
    </row>
    <row r="1363" spans="2:9" x14ac:dyDescent="0.25">
      <c r="C1363" t="s">
        <v>2891</v>
      </c>
      <c r="D1363" t="s">
        <v>3</v>
      </c>
      <c r="E1363" t="s">
        <v>8</v>
      </c>
      <c r="F1363" t="s">
        <v>18</v>
      </c>
      <c r="G1363" t="s">
        <v>2892</v>
      </c>
      <c r="H1363" s="3">
        <v>113000</v>
      </c>
      <c r="I1363" s="3">
        <v>102.10309734513274</v>
      </c>
    </row>
    <row r="1364" spans="2:9" x14ac:dyDescent="0.25">
      <c r="C1364" t="s">
        <v>1666</v>
      </c>
      <c r="D1364" t="s">
        <v>3</v>
      </c>
      <c r="E1364" t="s">
        <v>8</v>
      </c>
      <c r="F1364" t="s">
        <v>18</v>
      </c>
      <c r="G1364" t="s">
        <v>1665</v>
      </c>
      <c r="H1364" s="3">
        <v>92000</v>
      </c>
      <c r="I1364" s="3">
        <v>92</v>
      </c>
    </row>
    <row r="1365" spans="2:9" x14ac:dyDescent="0.25">
      <c r="C1365" t="s">
        <v>1777</v>
      </c>
      <c r="D1365" t="s">
        <v>3</v>
      </c>
      <c r="E1365" t="s">
        <v>8</v>
      </c>
      <c r="F1365" t="s">
        <v>18</v>
      </c>
      <c r="G1365" t="s">
        <v>1776</v>
      </c>
      <c r="H1365" s="3">
        <v>90400</v>
      </c>
      <c r="I1365" s="3">
        <v>99.284723451327437</v>
      </c>
    </row>
    <row r="1366" spans="2:9" x14ac:dyDescent="0.25">
      <c r="C1366" t="s">
        <v>674</v>
      </c>
      <c r="D1366" t="s">
        <v>3</v>
      </c>
      <c r="E1366" t="s">
        <v>8</v>
      </c>
      <c r="F1366" t="s">
        <v>26</v>
      </c>
      <c r="G1366" t="s">
        <v>673</v>
      </c>
      <c r="H1366" s="3">
        <v>90000</v>
      </c>
      <c r="I1366" s="3">
        <v>5104.4444444444443</v>
      </c>
    </row>
    <row r="1367" spans="2:9" x14ac:dyDescent="0.25">
      <c r="B1367" t="s">
        <v>2134</v>
      </c>
      <c r="C1367" t="s">
        <v>610</v>
      </c>
      <c r="D1367" t="s">
        <v>3</v>
      </c>
      <c r="E1367" t="s">
        <v>8</v>
      </c>
      <c r="F1367" t="s">
        <v>16</v>
      </c>
      <c r="G1367" t="s">
        <v>1058</v>
      </c>
      <c r="H1367" s="3">
        <v>87700</v>
      </c>
      <c r="I1367" s="3">
        <v>103.14169897377424</v>
      </c>
    </row>
    <row r="1368" spans="2:9" x14ac:dyDescent="0.25">
      <c r="G1368" t="s">
        <v>1222</v>
      </c>
      <c r="H1368" s="3">
        <v>87000</v>
      </c>
      <c r="I1368" s="3">
        <v>97.726896551724124</v>
      </c>
    </row>
    <row r="1369" spans="2:9" x14ac:dyDescent="0.25">
      <c r="G1369" t="s">
        <v>1114</v>
      </c>
      <c r="H1369" s="3">
        <v>24000</v>
      </c>
      <c r="I1369" s="3">
        <v>98.56583333333333</v>
      </c>
    </row>
    <row r="1370" spans="2:9" x14ac:dyDescent="0.25">
      <c r="G1370" t="s">
        <v>2345</v>
      </c>
      <c r="H1370" s="3">
        <v>21800</v>
      </c>
      <c r="I1370" s="3">
        <v>103.21559633027523</v>
      </c>
    </row>
    <row r="1371" spans="2:9" x14ac:dyDescent="0.25">
      <c r="G1371" t="s">
        <v>661</v>
      </c>
      <c r="H1371" s="3">
        <v>5300</v>
      </c>
      <c r="I1371" s="3">
        <v>95.850000000000009</v>
      </c>
    </row>
    <row r="1372" spans="2:9" x14ac:dyDescent="0.25">
      <c r="G1372" t="s">
        <v>4556</v>
      </c>
      <c r="H1372" s="3">
        <v>5000</v>
      </c>
      <c r="I1372" s="3">
        <v>95.54</v>
      </c>
    </row>
    <row r="1373" spans="2:9" x14ac:dyDescent="0.25">
      <c r="F1373" t="s">
        <v>45</v>
      </c>
      <c r="G1373" t="s">
        <v>609</v>
      </c>
      <c r="H1373" s="3">
        <v>104600</v>
      </c>
      <c r="I1373" s="3">
        <v>99.329043977055449</v>
      </c>
    </row>
    <row r="1374" spans="2:9" x14ac:dyDescent="0.25">
      <c r="G1374" t="s">
        <v>3512</v>
      </c>
      <c r="H1374" s="3">
        <v>20000</v>
      </c>
      <c r="I1374" s="3">
        <v>95.01</v>
      </c>
    </row>
    <row r="1375" spans="2:9" x14ac:dyDescent="0.25">
      <c r="F1375" t="s">
        <v>36</v>
      </c>
      <c r="G1375" t="s">
        <v>4557</v>
      </c>
      <c r="H1375" s="3">
        <v>100000</v>
      </c>
      <c r="I1375" s="3">
        <v>38.950000000000003</v>
      </c>
    </row>
    <row r="1376" spans="2:9" x14ac:dyDescent="0.25">
      <c r="C1376" t="s">
        <v>645</v>
      </c>
      <c r="D1376" t="s">
        <v>3</v>
      </c>
      <c r="E1376" t="s">
        <v>8</v>
      </c>
      <c r="F1376" t="s">
        <v>17</v>
      </c>
      <c r="G1376" t="s">
        <v>644</v>
      </c>
      <c r="H1376" s="3">
        <v>210600</v>
      </c>
      <c r="I1376" s="3">
        <v>99.396980056980055</v>
      </c>
    </row>
    <row r="1377" spans="2:9" x14ac:dyDescent="0.25">
      <c r="C1377" t="s">
        <v>1063</v>
      </c>
      <c r="D1377" t="s">
        <v>3</v>
      </c>
      <c r="E1377" t="s">
        <v>8</v>
      </c>
      <c r="F1377" t="s">
        <v>17</v>
      </c>
      <c r="G1377" t="s">
        <v>1062</v>
      </c>
      <c r="H1377" s="3">
        <v>190000</v>
      </c>
      <c r="I1377" s="3">
        <v>78.691052631578941</v>
      </c>
    </row>
    <row r="1378" spans="2:9" x14ac:dyDescent="0.25">
      <c r="C1378" t="s">
        <v>424</v>
      </c>
      <c r="D1378" t="s">
        <v>3</v>
      </c>
      <c r="E1378" t="s">
        <v>8</v>
      </c>
      <c r="F1378" t="s">
        <v>16</v>
      </c>
      <c r="G1378" t="s">
        <v>423</v>
      </c>
      <c r="H1378" s="3">
        <v>137000</v>
      </c>
      <c r="I1378" s="3">
        <v>99.315839416058409</v>
      </c>
    </row>
    <row r="1379" spans="2:9" x14ac:dyDescent="0.25">
      <c r="G1379" t="s">
        <v>2288</v>
      </c>
      <c r="H1379" s="3">
        <v>20000</v>
      </c>
      <c r="I1379" s="3">
        <v>99.23</v>
      </c>
    </row>
    <row r="1380" spans="2:9" x14ac:dyDescent="0.25">
      <c r="C1380" t="s">
        <v>3051</v>
      </c>
      <c r="D1380" t="s">
        <v>3</v>
      </c>
      <c r="E1380" t="s">
        <v>8</v>
      </c>
      <c r="F1380" t="s">
        <v>17</v>
      </c>
      <c r="G1380" t="s">
        <v>3050</v>
      </c>
      <c r="H1380" s="3">
        <v>156000</v>
      </c>
      <c r="I1380" s="3">
        <v>94.023910256410247</v>
      </c>
    </row>
    <row r="1381" spans="2:9" x14ac:dyDescent="0.25">
      <c r="C1381" t="s">
        <v>495</v>
      </c>
      <c r="D1381" t="s">
        <v>3</v>
      </c>
      <c r="E1381" t="s">
        <v>8</v>
      </c>
      <c r="F1381" t="s">
        <v>45</v>
      </c>
      <c r="G1381" t="s">
        <v>494</v>
      </c>
      <c r="H1381" s="3">
        <v>133100</v>
      </c>
      <c r="I1381" s="3">
        <v>99.03753568745303</v>
      </c>
    </row>
    <row r="1382" spans="2:9" x14ac:dyDescent="0.25">
      <c r="C1382" t="s">
        <v>375</v>
      </c>
      <c r="D1382" t="s">
        <v>3</v>
      </c>
      <c r="E1382" t="s">
        <v>8</v>
      </c>
      <c r="F1382" t="s">
        <v>28</v>
      </c>
      <c r="G1382" t="s">
        <v>374</v>
      </c>
      <c r="H1382" s="3">
        <v>120000</v>
      </c>
      <c r="I1382" s="3">
        <v>1049.6624999999999</v>
      </c>
    </row>
    <row r="1383" spans="2:9" x14ac:dyDescent="0.25">
      <c r="C1383" t="s">
        <v>2699</v>
      </c>
      <c r="D1383" t="s">
        <v>3</v>
      </c>
      <c r="E1383" t="s">
        <v>8</v>
      </c>
      <c r="F1383" t="s">
        <v>24</v>
      </c>
      <c r="G1383" t="s">
        <v>2698</v>
      </c>
      <c r="H1383" s="3">
        <v>115000</v>
      </c>
      <c r="I1383" s="3">
        <v>1004.1334782608697</v>
      </c>
    </row>
    <row r="1384" spans="2:9" x14ac:dyDescent="0.25">
      <c r="C1384" t="s">
        <v>493</v>
      </c>
      <c r="D1384" t="s">
        <v>3</v>
      </c>
      <c r="E1384" t="s">
        <v>8</v>
      </c>
      <c r="F1384" t="s">
        <v>17</v>
      </c>
      <c r="G1384" t="s">
        <v>492</v>
      </c>
      <c r="H1384" s="3">
        <v>73500</v>
      </c>
      <c r="I1384" s="3">
        <v>100.37556462585033</v>
      </c>
    </row>
    <row r="1385" spans="2:9" x14ac:dyDescent="0.25">
      <c r="G1385" t="s">
        <v>3176</v>
      </c>
      <c r="H1385" s="3">
        <v>30000</v>
      </c>
      <c r="I1385" s="3">
        <v>96.933333333333337</v>
      </c>
    </row>
    <row r="1386" spans="2:9" x14ac:dyDescent="0.25">
      <c r="C1386" t="s">
        <v>631</v>
      </c>
      <c r="D1386" t="s">
        <v>3</v>
      </c>
      <c r="E1386" t="s">
        <v>8</v>
      </c>
      <c r="F1386" t="s">
        <v>17</v>
      </c>
      <c r="G1386" t="s">
        <v>630</v>
      </c>
      <c r="H1386" s="3">
        <v>90700</v>
      </c>
      <c r="I1386" s="3">
        <v>88.669801543550165</v>
      </c>
    </row>
    <row r="1387" spans="2:9" x14ac:dyDescent="0.25">
      <c r="B1387" t="s">
        <v>2061</v>
      </c>
      <c r="C1387" t="s">
        <v>84</v>
      </c>
      <c r="D1387" t="s">
        <v>3</v>
      </c>
      <c r="E1387" t="s">
        <v>8</v>
      </c>
      <c r="F1387" t="s">
        <v>46</v>
      </c>
      <c r="G1387" t="s">
        <v>83</v>
      </c>
      <c r="H1387" s="3">
        <v>435000</v>
      </c>
      <c r="I1387" s="3">
        <v>104.04767586206897</v>
      </c>
    </row>
    <row r="1388" spans="2:9" x14ac:dyDescent="0.25">
      <c r="F1388" t="s">
        <v>24</v>
      </c>
      <c r="G1388" t="s">
        <v>2267</v>
      </c>
      <c r="H1388" s="3">
        <v>30000</v>
      </c>
      <c r="I1388" s="3">
        <v>977.9</v>
      </c>
    </row>
    <row r="1389" spans="2:9" x14ac:dyDescent="0.25">
      <c r="C1389" t="s">
        <v>1510</v>
      </c>
      <c r="D1389" t="s">
        <v>3</v>
      </c>
      <c r="E1389" t="s">
        <v>8</v>
      </c>
      <c r="F1389" t="s">
        <v>47</v>
      </c>
      <c r="G1389" t="s">
        <v>1615</v>
      </c>
      <c r="H1389" s="3">
        <v>300000</v>
      </c>
      <c r="I1389" s="3">
        <v>1027.1500000000001</v>
      </c>
    </row>
    <row r="1390" spans="2:9" x14ac:dyDescent="0.25">
      <c r="C1390" t="s">
        <v>436</v>
      </c>
      <c r="D1390" t="s">
        <v>3</v>
      </c>
      <c r="E1390" t="s">
        <v>8</v>
      </c>
      <c r="F1390" t="s">
        <v>25</v>
      </c>
      <c r="G1390" t="s">
        <v>435</v>
      </c>
      <c r="H1390" s="3">
        <v>195410.59999999998</v>
      </c>
      <c r="I1390" s="3">
        <v>986.92222222222222</v>
      </c>
    </row>
    <row r="1391" spans="2:9" x14ac:dyDescent="0.25">
      <c r="C1391" t="s">
        <v>636</v>
      </c>
      <c r="D1391" t="s">
        <v>3</v>
      </c>
      <c r="E1391" t="s">
        <v>8</v>
      </c>
      <c r="F1391" t="s">
        <v>18</v>
      </c>
      <c r="G1391" t="s">
        <v>635</v>
      </c>
      <c r="H1391" s="3">
        <v>179600</v>
      </c>
      <c r="I1391" s="3">
        <v>99.605467706013371</v>
      </c>
    </row>
    <row r="1392" spans="2:9" x14ac:dyDescent="0.25">
      <c r="C1392" t="s">
        <v>893</v>
      </c>
      <c r="D1392" t="s">
        <v>3</v>
      </c>
      <c r="E1392" t="s">
        <v>8</v>
      </c>
      <c r="F1392" t="s">
        <v>33</v>
      </c>
      <c r="G1392" t="s">
        <v>892</v>
      </c>
      <c r="H1392" s="3">
        <v>93000</v>
      </c>
      <c r="I1392" s="3">
        <v>995.98161290322571</v>
      </c>
    </row>
    <row r="1393" spans="2:9" x14ac:dyDescent="0.25">
      <c r="F1393" t="s">
        <v>17</v>
      </c>
      <c r="G1393" t="s">
        <v>2402</v>
      </c>
      <c r="H1393" s="3">
        <v>16500</v>
      </c>
      <c r="I1393" s="3">
        <v>99.914545454545461</v>
      </c>
    </row>
    <row r="1394" spans="2:9" x14ac:dyDescent="0.25">
      <c r="G1394" t="s">
        <v>1521</v>
      </c>
      <c r="H1394" s="3">
        <v>6930</v>
      </c>
      <c r="I1394" s="3">
        <v>99.88000000000001</v>
      </c>
    </row>
    <row r="1395" spans="2:9" x14ac:dyDescent="0.25">
      <c r="C1395" t="s">
        <v>174</v>
      </c>
      <c r="D1395" t="s">
        <v>3</v>
      </c>
      <c r="E1395" t="s">
        <v>8</v>
      </c>
      <c r="F1395" t="s">
        <v>25</v>
      </c>
      <c r="G1395" t="s">
        <v>173</v>
      </c>
      <c r="H1395" s="3">
        <v>116000</v>
      </c>
      <c r="I1395" s="3">
        <v>1040.0756034482758</v>
      </c>
    </row>
    <row r="1396" spans="2:9" x14ac:dyDescent="0.25">
      <c r="C1396" t="s">
        <v>1008</v>
      </c>
      <c r="D1396" t="s">
        <v>3</v>
      </c>
      <c r="E1396" t="s">
        <v>8</v>
      </c>
      <c r="F1396" t="s">
        <v>18</v>
      </c>
      <c r="G1396" t="s">
        <v>1007</v>
      </c>
      <c r="H1396" s="3">
        <v>97500</v>
      </c>
      <c r="I1396" s="3">
        <v>99.520410256410244</v>
      </c>
    </row>
    <row r="1397" spans="2:9" x14ac:dyDescent="0.25">
      <c r="C1397" t="s">
        <v>646</v>
      </c>
      <c r="D1397" t="s">
        <v>3</v>
      </c>
      <c r="E1397" t="s">
        <v>8</v>
      </c>
      <c r="F1397" t="s">
        <v>33</v>
      </c>
      <c r="G1397" t="s">
        <v>2295</v>
      </c>
      <c r="H1397" s="3">
        <v>90500</v>
      </c>
      <c r="I1397" s="3">
        <v>99.579558011049727</v>
      </c>
    </row>
    <row r="1398" spans="2:9" x14ac:dyDescent="0.25">
      <c r="C1398" t="s">
        <v>268</v>
      </c>
      <c r="D1398" t="s">
        <v>3</v>
      </c>
      <c r="E1398" t="s">
        <v>8</v>
      </c>
      <c r="F1398" t="s">
        <v>33</v>
      </c>
      <c r="G1398" t="s">
        <v>267</v>
      </c>
      <c r="H1398" s="3">
        <v>80200</v>
      </c>
      <c r="I1398" s="3">
        <v>108.30618453865337</v>
      </c>
    </row>
    <row r="1399" spans="2:9" x14ac:dyDescent="0.25">
      <c r="C1399" t="s">
        <v>3045</v>
      </c>
      <c r="D1399" t="s">
        <v>3</v>
      </c>
      <c r="E1399" t="s">
        <v>8</v>
      </c>
      <c r="F1399" t="s">
        <v>23</v>
      </c>
      <c r="G1399" t="s">
        <v>3044</v>
      </c>
      <c r="H1399" s="3">
        <v>80000</v>
      </c>
      <c r="I1399" s="3">
        <v>103.90625</v>
      </c>
    </row>
    <row r="1400" spans="2:9" x14ac:dyDescent="0.25">
      <c r="B1400" t="s">
        <v>2102</v>
      </c>
      <c r="C1400" t="s">
        <v>259</v>
      </c>
      <c r="D1400" t="s">
        <v>3</v>
      </c>
      <c r="E1400" t="s">
        <v>8</v>
      </c>
      <c r="F1400" t="s">
        <v>25</v>
      </c>
      <c r="G1400" t="s">
        <v>258</v>
      </c>
      <c r="H1400" s="3">
        <v>664000</v>
      </c>
      <c r="I1400" s="3">
        <v>796.93004518072291</v>
      </c>
    </row>
    <row r="1401" spans="2:9" x14ac:dyDescent="0.25">
      <c r="C1401" t="s">
        <v>2222</v>
      </c>
      <c r="D1401" t="s">
        <v>3</v>
      </c>
      <c r="E1401" t="s">
        <v>8</v>
      </c>
      <c r="F1401" t="s">
        <v>17</v>
      </c>
      <c r="G1401" t="s">
        <v>2221</v>
      </c>
      <c r="H1401" s="3">
        <v>242000</v>
      </c>
      <c r="I1401" s="3">
        <v>80.47785123966942</v>
      </c>
    </row>
    <row r="1402" spans="2:9" x14ac:dyDescent="0.25">
      <c r="C1402" t="s">
        <v>1465</v>
      </c>
      <c r="D1402" t="s">
        <v>3</v>
      </c>
      <c r="E1402" t="s">
        <v>8</v>
      </c>
      <c r="F1402" t="s">
        <v>46</v>
      </c>
      <c r="G1402" t="s">
        <v>1464</v>
      </c>
      <c r="H1402" s="3">
        <v>201000</v>
      </c>
      <c r="I1402" s="3">
        <v>556.94890547263685</v>
      </c>
    </row>
    <row r="1403" spans="2:9" x14ac:dyDescent="0.25">
      <c r="C1403" t="s">
        <v>2233</v>
      </c>
      <c r="D1403" t="s">
        <v>3</v>
      </c>
      <c r="E1403" t="s">
        <v>8</v>
      </c>
      <c r="F1403" t="s">
        <v>18</v>
      </c>
      <c r="G1403" t="s">
        <v>2232</v>
      </c>
      <c r="H1403" s="3">
        <v>200000</v>
      </c>
      <c r="I1403" s="3">
        <v>90.534999999999997</v>
      </c>
    </row>
    <row r="1404" spans="2:9" x14ac:dyDescent="0.25">
      <c r="C1404" t="s">
        <v>2499</v>
      </c>
      <c r="D1404" t="s">
        <v>3</v>
      </c>
      <c r="E1404" t="s">
        <v>8</v>
      </c>
      <c r="F1404" t="s">
        <v>25</v>
      </c>
      <c r="G1404" t="s">
        <v>2500</v>
      </c>
      <c r="H1404" s="3">
        <v>115713.66</v>
      </c>
      <c r="I1404" s="3">
        <v>628.87858695652176</v>
      </c>
    </row>
    <row r="1405" spans="2:9" x14ac:dyDescent="0.25">
      <c r="C1405" t="s">
        <v>723</v>
      </c>
      <c r="D1405" t="s">
        <v>3</v>
      </c>
      <c r="E1405" t="s">
        <v>8</v>
      </c>
      <c r="F1405" t="s">
        <v>36</v>
      </c>
      <c r="G1405" t="s">
        <v>1237</v>
      </c>
      <c r="H1405" s="3">
        <v>49000</v>
      </c>
      <c r="I1405" s="3">
        <v>53.788775510204083</v>
      </c>
    </row>
    <row r="1406" spans="2:9" x14ac:dyDescent="0.25">
      <c r="F1406" t="s">
        <v>18</v>
      </c>
      <c r="G1406" t="s">
        <v>799</v>
      </c>
      <c r="H1406" s="3">
        <v>16900</v>
      </c>
      <c r="I1406" s="3">
        <v>77.951538461538462</v>
      </c>
    </row>
    <row r="1407" spans="2:9" x14ac:dyDescent="0.25">
      <c r="G1407" t="s">
        <v>3352</v>
      </c>
      <c r="H1407" s="3">
        <v>656.1</v>
      </c>
      <c r="I1407" s="3">
        <v>65.61</v>
      </c>
    </row>
    <row r="1408" spans="2:9" x14ac:dyDescent="0.25">
      <c r="F1408" t="s">
        <v>46</v>
      </c>
      <c r="G1408" t="s">
        <v>722</v>
      </c>
      <c r="H1408" s="3">
        <v>1191.5999999999999</v>
      </c>
      <c r="I1408" s="3">
        <v>59.58</v>
      </c>
    </row>
    <row r="1409" spans="2:9" x14ac:dyDescent="0.25">
      <c r="C1409" t="s">
        <v>1605</v>
      </c>
      <c r="D1409" t="s">
        <v>3</v>
      </c>
      <c r="E1409" t="s">
        <v>8</v>
      </c>
      <c r="F1409" t="s">
        <v>46</v>
      </c>
      <c r="G1409" t="s">
        <v>2258</v>
      </c>
      <c r="H1409" s="3">
        <v>41500</v>
      </c>
      <c r="I1409" s="3">
        <v>92.885301204819285</v>
      </c>
    </row>
    <row r="1410" spans="2:9" x14ac:dyDescent="0.25">
      <c r="F1410" t="s">
        <v>18</v>
      </c>
      <c r="G1410" t="s">
        <v>1604</v>
      </c>
      <c r="H1410" s="3">
        <v>17997.980000000003</v>
      </c>
      <c r="I1410" s="3">
        <v>72.866315789473688</v>
      </c>
    </row>
    <row r="1411" spans="2:9" x14ac:dyDescent="0.25">
      <c r="C1411" t="s">
        <v>1311</v>
      </c>
      <c r="D1411" t="s">
        <v>3</v>
      </c>
      <c r="E1411" t="s">
        <v>8</v>
      </c>
      <c r="F1411" t="s">
        <v>33</v>
      </c>
      <c r="G1411" t="s">
        <v>1310</v>
      </c>
      <c r="H1411" s="3">
        <v>58200</v>
      </c>
      <c r="I1411" s="3">
        <v>81.639175257731964</v>
      </c>
    </row>
    <row r="1412" spans="2:9" x14ac:dyDescent="0.25">
      <c r="C1412" t="s">
        <v>3504</v>
      </c>
      <c r="D1412" t="s">
        <v>3</v>
      </c>
      <c r="E1412" t="s">
        <v>8</v>
      </c>
      <c r="F1412" t="s">
        <v>26</v>
      </c>
      <c r="G1412" t="s">
        <v>3505</v>
      </c>
      <c r="H1412" s="3">
        <v>50000</v>
      </c>
      <c r="I1412" s="3">
        <v>4611.75</v>
      </c>
    </row>
    <row r="1413" spans="2:9" x14ac:dyDescent="0.25">
      <c r="C1413" t="s">
        <v>3049</v>
      </c>
      <c r="D1413" t="s">
        <v>3</v>
      </c>
      <c r="E1413" t="s">
        <v>8</v>
      </c>
      <c r="F1413" t="s">
        <v>17</v>
      </c>
      <c r="G1413" t="s">
        <v>3048</v>
      </c>
      <c r="H1413" s="3">
        <v>50000</v>
      </c>
      <c r="I1413" s="3">
        <v>95.55</v>
      </c>
    </row>
    <row r="1414" spans="2:9" x14ac:dyDescent="0.25">
      <c r="B1414" t="s">
        <v>2129</v>
      </c>
      <c r="C1414" t="s">
        <v>283</v>
      </c>
      <c r="D1414" t="s">
        <v>3</v>
      </c>
      <c r="E1414" t="s">
        <v>8</v>
      </c>
      <c r="F1414" t="s">
        <v>36</v>
      </c>
      <c r="G1414" t="s">
        <v>282</v>
      </c>
      <c r="H1414" s="3">
        <v>395000</v>
      </c>
      <c r="I1414" s="3">
        <v>956.34989873417726</v>
      </c>
    </row>
    <row r="1415" spans="2:9" x14ac:dyDescent="0.25">
      <c r="C1415" t="s">
        <v>2510</v>
      </c>
      <c r="D1415" t="s">
        <v>3</v>
      </c>
      <c r="E1415" t="s">
        <v>8</v>
      </c>
      <c r="F1415" t="s">
        <v>24</v>
      </c>
      <c r="G1415" t="s">
        <v>2511</v>
      </c>
      <c r="H1415" s="3">
        <v>380000</v>
      </c>
      <c r="I1415" s="3">
        <v>915.71184210526314</v>
      </c>
    </row>
    <row r="1416" spans="2:9" x14ac:dyDescent="0.25">
      <c r="C1416" t="s">
        <v>697</v>
      </c>
      <c r="D1416" t="s">
        <v>3</v>
      </c>
      <c r="E1416" t="s">
        <v>8</v>
      </c>
      <c r="F1416" t="s">
        <v>30</v>
      </c>
      <c r="G1416" t="s">
        <v>696</v>
      </c>
      <c r="H1416" s="3">
        <v>216000</v>
      </c>
      <c r="I1416" s="3">
        <v>989.77518518518525</v>
      </c>
    </row>
    <row r="1417" spans="2:9" x14ac:dyDescent="0.25">
      <c r="C1417" t="s">
        <v>483</v>
      </c>
      <c r="D1417" t="s">
        <v>3</v>
      </c>
      <c r="E1417" t="s">
        <v>8</v>
      </c>
      <c r="F1417" t="s">
        <v>25</v>
      </c>
      <c r="G1417" t="s">
        <v>482</v>
      </c>
      <c r="H1417" s="3">
        <v>186000</v>
      </c>
      <c r="I1417" s="3">
        <v>967.67870967741931</v>
      </c>
    </row>
    <row r="1418" spans="2:9" x14ac:dyDescent="0.25">
      <c r="C1418" t="s">
        <v>3004</v>
      </c>
      <c r="D1418" t="s">
        <v>3</v>
      </c>
      <c r="E1418" t="s">
        <v>8</v>
      </c>
      <c r="F1418" t="s">
        <v>17</v>
      </c>
      <c r="G1418" t="s">
        <v>3003</v>
      </c>
      <c r="H1418" s="3">
        <v>150000</v>
      </c>
      <c r="I1418" s="3">
        <v>104.4</v>
      </c>
    </row>
    <row r="1419" spans="2:9" x14ac:dyDescent="0.25">
      <c r="C1419" t="s">
        <v>1386</v>
      </c>
      <c r="D1419" t="s">
        <v>3</v>
      </c>
      <c r="E1419" t="s">
        <v>8</v>
      </c>
      <c r="F1419" t="s">
        <v>33</v>
      </c>
      <c r="G1419" t="s">
        <v>2244</v>
      </c>
      <c r="H1419" s="3">
        <v>55000</v>
      </c>
      <c r="I1419" s="3">
        <v>80.172727272727272</v>
      </c>
    </row>
    <row r="1420" spans="2:9" x14ac:dyDescent="0.25">
      <c r="G1420" t="s">
        <v>1385</v>
      </c>
      <c r="H1420" s="3">
        <v>12000</v>
      </c>
      <c r="I1420" s="3">
        <v>104.06666666666666</v>
      </c>
    </row>
    <row r="1421" spans="2:9" x14ac:dyDescent="0.25">
      <c r="C1421" t="s">
        <v>2344</v>
      </c>
      <c r="D1421" t="s">
        <v>3</v>
      </c>
      <c r="E1421" t="s">
        <v>8</v>
      </c>
      <c r="F1421" t="s">
        <v>30</v>
      </c>
      <c r="G1421" t="s">
        <v>2343</v>
      </c>
      <c r="H1421" s="3">
        <v>61681.35</v>
      </c>
      <c r="I1421" s="3">
        <v>725.66294117647055</v>
      </c>
    </row>
    <row r="1422" spans="2:9" x14ac:dyDescent="0.25">
      <c r="C1422" t="s">
        <v>2505</v>
      </c>
      <c r="D1422" t="s">
        <v>3</v>
      </c>
      <c r="E1422" t="s">
        <v>8</v>
      </c>
      <c r="F1422" t="s">
        <v>25</v>
      </c>
      <c r="G1422" t="s">
        <v>2506</v>
      </c>
      <c r="H1422" s="3">
        <v>40000</v>
      </c>
      <c r="I1422" s="3">
        <v>1018.6775</v>
      </c>
    </row>
    <row r="1423" spans="2:9" x14ac:dyDescent="0.25">
      <c r="C1423" t="s">
        <v>1129</v>
      </c>
      <c r="D1423" t="s">
        <v>3</v>
      </c>
      <c r="E1423" t="s">
        <v>8</v>
      </c>
      <c r="F1423" t="s">
        <v>17</v>
      </c>
      <c r="G1423" t="s">
        <v>1128</v>
      </c>
      <c r="H1423" s="3">
        <v>38500</v>
      </c>
      <c r="I1423" s="3">
        <v>93.482727272727274</v>
      </c>
    </row>
    <row r="1424" spans="2:9" x14ac:dyDescent="0.25">
      <c r="C1424" t="s">
        <v>2844</v>
      </c>
      <c r="D1424" t="s">
        <v>3</v>
      </c>
      <c r="E1424" t="s">
        <v>8</v>
      </c>
      <c r="F1424" t="s">
        <v>30</v>
      </c>
      <c r="G1424" t="s">
        <v>2845</v>
      </c>
      <c r="H1424" s="3">
        <v>35000</v>
      </c>
      <c r="I1424" s="3">
        <v>937.54285714285709</v>
      </c>
    </row>
    <row r="1425" spans="2:9" x14ac:dyDescent="0.25">
      <c r="B1425" t="s">
        <v>1918</v>
      </c>
      <c r="C1425" t="s">
        <v>2564</v>
      </c>
      <c r="D1425" t="s">
        <v>3</v>
      </c>
      <c r="E1425" t="s">
        <v>8</v>
      </c>
      <c r="F1425" t="s">
        <v>18</v>
      </c>
      <c r="G1425" t="s">
        <v>2565</v>
      </c>
      <c r="H1425" s="3">
        <v>679500</v>
      </c>
      <c r="I1425" s="3">
        <v>99.74274760853568</v>
      </c>
    </row>
    <row r="1426" spans="2:9" x14ac:dyDescent="0.25">
      <c r="C1426" t="s">
        <v>811</v>
      </c>
      <c r="D1426" t="s">
        <v>3</v>
      </c>
      <c r="E1426" t="s">
        <v>8</v>
      </c>
      <c r="F1426" t="s">
        <v>45</v>
      </c>
      <c r="G1426" t="s">
        <v>1252</v>
      </c>
      <c r="H1426" s="3">
        <v>280000</v>
      </c>
      <c r="I1426" s="3">
        <v>99.929642857142852</v>
      </c>
    </row>
    <row r="1427" spans="2:9" x14ac:dyDescent="0.25">
      <c r="F1427" t="s">
        <v>24</v>
      </c>
      <c r="G1427" t="s">
        <v>1172</v>
      </c>
      <c r="H1427" s="3">
        <v>62000</v>
      </c>
      <c r="I1427" s="3">
        <v>1007.9562903225807</v>
      </c>
    </row>
    <row r="1428" spans="2:9" x14ac:dyDescent="0.25">
      <c r="G1428" t="s">
        <v>1269</v>
      </c>
      <c r="H1428" s="3">
        <v>53000</v>
      </c>
      <c r="I1428" s="3">
        <v>1003.5303773584906</v>
      </c>
    </row>
    <row r="1429" spans="2:9" x14ac:dyDescent="0.25">
      <c r="F1429" t="s">
        <v>25</v>
      </c>
      <c r="G1429" t="s">
        <v>3528</v>
      </c>
      <c r="H1429" s="3">
        <v>94000</v>
      </c>
      <c r="I1429" s="3">
        <v>926.93095744680841</v>
      </c>
    </row>
    <row r="1430" spans="2:9" x14ac:dyDescent="0.25">
      <c r="F1430" t="s">
        <v>17</v>
      </c>
      <c r="G1430" t="s">
        <v>2862</v>
      </c>
      <c r="H1430" s="3">
        <v>10000</v>
      </c>
      <c r="I1430" s="3">
        <v>83.91</v>
      </c>
    </row>
    <row r="1431" spans="2:9" x14ac:dyDescent="0.25">
      <c r="G1431" t="s">
        <v>2863</v>
      </c>
      <c r="H1431" s="3">
        <v>2206</v>
      </c>
      <c r="I1431" s="3">
        <v>551.5</v>
      </c>
    </row>
    <row r="1432" spans="2:9" x14ac:dyDescent="0.25">
      <c r="C1432" t="s">
        <v>2558</v>
      </c>
      <c r="D1432" t="s">
        <v>3</v>
      </c>
      <c r="E1432" t="s">
        <v>8</v>
      </c>
      <c r="F1432" t="s">
        <v>18</v>
      </c>
      <c r="G1432" t="s">
        <v>2559</v>
      </c>
      <c r="H1432" s="3">
        <v>97800</v>
      </c>
      <c r="I1432" s="3">
        <v>34.165112474437628</v>
      </c>
    </row>
    <row r="1433" spans="2:9" x14ac:dyDescent="0.25">
      <c r="C1433" t="s">
        <v>819</v>
      </c>
      <c r="D1433" t="s">
        <v>3</v>
      </c>
      <c r="E1433" t="s">
        <v>8</v>
      </c>
      <c r="F1433" t="s">
        <v>28</v>
      </c>
      <c r="G1433" t="s">
        <v>818</v>
      </c>
      <c r="H1433" s="3">
        <v>51000</v>
      </c>
      <c r="I1433" s="3">
        <v>1003.0745098039216</v>
      </c>
    </row>
    <row r="1434" spans="2:9" x14ac:dyDescent="0.25">
      <c r="C1434" t="s">
        <v>1313</v>
      </c>
      <c r="D1434" t="s">
        <v>3</v>
      </c>
      <c r="E1434" t="s">
        <v>8</v>
      </c>
      <c r="F1434" t="s">
        <v>24</v>
      </c>
      <c r="G1434" t="s">
        <v>1312</v>
      </c>
      <c r="H1434" s="3">
        <v>50000</v>
      </c>
      <c r="I1434" s="3">
        <v>653.42999999999995</v>
      </c>
    </row>
    <row r="1435" spans="2:9" x14ac:dyDescent="0.25">
      <c r="C1435" t="s">
        <v>1211</v>
      </c>
      <c r="D1435" t="s">
        <v>3</v>
      </c>
      <c r="E1435" t="s">
        <v>8</v>
      </c>
      <c r="F1435" t="s">
        <v>18</v>
      </c>
      <c r="G1435" t="s">
        <v>1210</v>
      </c>
      <c r="H1435" s="3">
        <v>30000</v>
      </c>
      <c r="I1435" s="3">
        <v>59.033333333333331</v>
      </c>
    </row>
    <row r="1436" spans="2:9" x14ac:dyDescent="0.25">
      <c r="F1436" t="s">
        <v>30</v>
      </c>
      <c r="G1436" t="s">
        <v>3529</v>
      </c>
      <c r="H1436" s="3">
        <v>10071.85</v>
      </c>
      <c r="I1436" s="3">
        <v>402.87400000000002</v>
      </c>
    </row>
    <row r="1437" spans="2:9" x14ac:dyDescent="0.25">
      <c r="C1437" t="s">
        <v>2916</v>
      </c>
      <c r="D1437" t="s">
        <v>3</v>
      </c>
      <c r="E1437" t="s">
        <v>8</v>
      </c>
      <c r="F1437" t="s">
        <v>36</v>
      </c>
      <c r="G1437" t="s">
        <v>2917</v>
      </c>
      <c r="H1437" s="3">
        <v>40000</v>
      </c>
      <c r="I1437" s="3">
        <v>923.01749999999993</v>
      </c>
    </row>
    <row r="1438" spans="2:9" x14ac:dyDescent="0.25">
      <c r="C1438" t="s">
        <v>568</v>
      </c>
      <c r="D1438" t="s">
        <v>3</v>
      </c>
      <c r="E1438" t="s">
        <v>8</v>
      </c>
      <c r="F1438" t="s">
        <v>20</v>
      </c>
      <c r="G1438" t="s">
        <v>567</v>
      </c>
      <c r="H1438" s="3">
        <v>27426.97</v>
      </c>
      <c r="I1438" s="3">
        <v>498.67218181818185</v>
      </c>
    </row>
    <row r="1439" spans="2:9" x14ac:dyDescent="0.25">
      <c r="F1439" t="s">
        <v>26</v>
      </c>
      <c r="G1439" t="s">
        <v>2380</v>
      </c>
      <c r="H1439" s="3">
        <v>6200.6399999999994</v>
      </c>
      <c r="I1439" s="3">
        <v>344.48</v>
      </c>
    </row>
    <row r="1440" spans="2:9" x14ac:dyDescent="0.25">
      <c r="C1440" t="s">
        <v>852</v>
      </c>
      <c r="D1440" t="s">
        <v>3</v>
      </c>
      <c r="E1440" t="s">
        <v>8</v>
      </c>
      <c r="F1440" t="s">
        <v>31</v>
      </c>
      <c r="G1440" t="s">
        <v>851</v>
      </c>
      <c r="H1440" s="3">
        <v>31000</v>
      </c>
      <c r="I1440" s="3">
        <v>956.74645161290323</v>
      </c>
    </row>
    <row r="1441" spans="2:9" x14ac:dyDescent="0.25">
      <c r="C1441" t="s">
        <v>710</v>
      </c>
      <c r="D1441" t="s">
        <v>3</v>
      </c>
      <c r="E1441" t="s">
        <v>8</v>
      </c>
      <c r="F1441" t="s">
        <v>17</v>
      </c>
      <c r="G1441" t="s">
        <v>709</v>
      </c>
      <c r="H1441" s="3">
        <v>30000</v>
      </c>
      <c r="I1441" s="3">
        <v>95.916833333333329</v>
      </c>
    </row>
    <row r="1442" spans="2:9" x14ac:dyDescent="0.25">
      <c r="B1442" t="s">
        <v>1912</v>
      </c>
      <c r="C1442" t="s">
        <v>328</v>
      </c>
      <c r="D1442" t="s">
        <v>3</v>
      </c>
      <c r="E1442" t="s">
        <v>8</v>
      </c>
      <c r="F1442" t="s">
        <v>17</v>
      </c>
      <c r="G1442" t="s">
        <v>327</v>
      </c>
      <c r="H1442" s="3">
        <v>300000</v>
      </c>
      <c r="I1442" s="3">
        <v>97.42</v>
      </c>
    </row>
    <row r="1443" spans="2:9" x14ac:dyDescent="0.25">
      <c r="C1443" t="s">
        <v>156</v>
      </c>
      <c r="D1443" t="s">
        <v>3</v>
      </c>
      <c r="E1443" t="s">
        <v>8</v>
      </c>
      <c r="F1443" t="s">
        <v>18</v>
      </c>
      <c r="G1443" t="s">
        <v>241</v>
      </c>
      <c r="H1443" s="3">
        <v>191500</v>
      </c>
      <c r="I1443" s="3">
        <v>100.38532637075718</v>
      </c>
    </row>
    <row r="1444" spans="2:9" x14ac:dyDescent="0.25">
      <c r="G1444" t="s">
        <v>155</v>
      </c>
      <c r="H1444" s="3">
        <v>29100</v>
      </c>
      <c r="I1444" s="3">
        <v>101.38518900343642</v>
      </c>
    </row>
    <row r="1445" spans="2:9" x14ac:dyDescent="0.25">
      <c r="C1445" t="s">
        <v>881</v>
      </c>
      <c r="D1445" t="s">
        <v>3</v>
      </c>
      <c r="E1445" t="s">
        <v>8</v>
      </c>
      <c r="F1445" t="s">
        <v>18</v>
      </c>
      <c r="G1445" t="s">
        <v>880</v>
      </c>
      <c r="H1445" s="3">
        <v>205600</v>
      </c>
      <c r="I1445" s="3">
        <v>103.0463326848249</v>
      </c>
    </row>
    <row r="1446" spans="2:9" x14ac:dyDescent="0.25">
      <c r="C1446" t="s">
        <v>436</v>
      </c>
      <c r="D1446" t="s">
        <v>3</v>
      </c>
      <c r="E1446" t="s">
        <v>8</v>
      </c>
      <c r="F1446" t="s">
        <v>25</v>
      </c>
      <c r="G1446" t="s">
        <v>435</v>
      </c>
      <c r="H1446" s="3">
        <v>195410.59999999998</v>
      </c>
      <c r="I1446" s="3">
        <v>986.92222222222222</v>
      </c>
    </row>
    <row r="1447" spans="2:9" x14ac:dyDescent="0.25">
      <c r="C1447" t="s">
        <v>1110</v>
      </c>
      <c r="D1447" t="s">
        <v>3</v>
      </c>
      <c r="E1447" t="s">
        <v>8</v>
      </c>
      <c r="F1447" t="s">
        <v>17</v>
      </c>
      <c r="G1447" t="s">
        <v>1109</v>
      </c>
      <c r="H1447" s="3">
        <v>158200</v>
      </c>
      <c r="I1447" s="3">
        <v>83.887142857142848</v>
      </c>
    </row>
    <row r="1448" spans="2:9" x14ac:dyDescent="0.25">
      <c r="C1448" t="s">
        <v>2229</v>
      </c>
      <c r="D1448" t="s">
        <v>3</v>
      </c>
      <c r="E1448" t="s">
        <v>8</v>
      </c>
      <c r="F1448" t="s">
        <v>45</v>
      </c>
      <c r="G1448" t="s">
        <v>2228</v>
      </c>
      <c r="H1448" s="3">
        <v>102540</v>
      </c>
      <c r="I1448" s="3">
        <v>102.54</v>
      </c>
    </row>
    <row r="1449" spans="2:9" x14ac:dyDescent="0.25">
      <c r="F1449" t="s">
        <v>46</v>
      </c>
      <c r="G1449" t="s">
        <v>3537</v>
      </c>
      <c r="H1449" s="3">
        <v>4784</v>
      </c>
      <c r="I1449" s="3">
        <v>15.46</v>
      </c>
    </row>
    <row r="1450" spans="2:9" x14ac:dyDescent="0.25">
      <c r="G1450" t="s">
        <v>3538</v>
      </c>
      <c r="H1450" s="3">
        <v>4500</v>
      </c>
      <c r="I1450" s="3">
        <v>13.47</v>
      </c>
    </row>
    <row r="1451" spans="2:9" x14ac:dyDescent="0.25">
      <c r="C1451" t="s">
        <v>594</v>
      </c>
      <c r="D1451" t="s">
        <v>3</v>
      </c>
      <c r="E1451" t="s">
        <v>8</v>
      </c>
      <c r="F1451" t="s">
        <v>24</v>
      </c>
      <c r="G1451" t="s">
        <v>1020</v>
      </c>
      <c r="H1451" s="3">
        <v>69135.179999999993</v>
      </c>
      <c r="I1451" s="3">
        <v>1001.9591304347825</v>
      </c>
    </row>
    <row r="1452" spans="2:9" x14ac:dyDescent="0.25">
      <c r="F1452" t="s">
        <v>36</v>
      </c>
      <c r="G1452" t="s">
        <v>2834</v>
      </c>
      <c r="H1452" s="3">
        <v>23200</v>
      </c>
      <c r="I1452" s="3">
        <v>102.96275862068966</v>
      </c>
    </row>
    <row r="1453" spans="2:9" x14ac:dyDescent="0.25">
      <c r="C1453" t="s">
        <v>299</v>
      </c>
      <c r="D1453" t="s">
        <v>3</v>
      </c>
      <c r="E1453" t="s">
        <v>8</v>
      </c>
      <c r="F1453" t="s">
        <v>46</v>
      </c>
      <c r="G1453" t="s">
        <v>298</v>
      </c>
      <c r="H1453" s="3">
        <v>87000</v>
      </c>
      <c r="I1453" s="3">
        <v>987.9802298850575</v>
      </c>
    </row>
    <row r="1454" spans="2:9" x14ac:dyDescent="0.25">
      <c r="C1454" t="s">
        <v>1203</v>
      </c>
      <c r="D1454" t="s">
        <v>3</v>
      </c>
      <c r="E1454" t="s">
        <v>8</v>
      </c>
      <c r="F1454" t="s">
        <v>18</v>
      </c>
      <c r="G1454" t="s">
        <v>1202</v>
      </c>
      <c r="H1454" s="3">
        <v>76000</v>
      </c>
      <c r="I1454" s="3">
        <v>85.197894736842102</v>
      </c>
    </row>
    <row r="1455" spans="2:9" x14ac:dyDescent="0.25">
      <c r="C1455" t="s">
        <v>1213</v>
      </c>
      <c r="D1455" t="s">
        <v>3</v>
      </c>
      <c r="E1455" t="s">
        <v>8</v>
      </c>
      <c r="F1455" t="s">
        <v>18</v>
      </c>
      <c r="G1455" t="s">
        <v>1212</v>
      </c>
      <c r="H1455" s="3">
        <v>35800</v>
      </c>
      <c r="I1455" s="3">
        <v>99.483854748603349</v>
      </c>
    </row>
    <row r="1456" spans="2:9" x14ac:dyDescent="0.25">
      <c r="G1456" t="s">
        <v>2716</v>
      </c>
      <c r="H1456" s="3">
        <v>20000</v>
      </c>
      <c r="I1456" s="3">
        <v>102.74</v>
      </c>
    </row>
    <row r="1457" spans="2:9" x14ac:dyDescent="0.25">
      <c r="B1457" t="s">
        <v>1988</v>
      </c>
      <c r="C1457" t="s">
        <v>691</v>
      </c>
      <c r="D1457" t="s">
        <v>3</v>
      </c>
      <c r="E1457" t="s">
        <v>8</v>
      </c>
      <c r="F1457" t="s">
        <v>33</v>
      </c>
      <c r="G1457" t="s">
        <v>690</v>
      </c>
      <c r="H1457" s="3">
        <v>531000</v>
      </c>
      <c r="I1457" s="3">
        <v>611.51984934086624</v>
      </c>
    </row>
    <row r="1458" spans="2:9" x14ac:dyDescent="0.25">
      <c r="C1458" t="s">
        <v>179</v>
      </c>
      <c r="D1458" t="s">
        <v>3</v>
      </c>
      <c r="E1458" t="s">
        <v>8</v>
      </c>
      <c r="F1458" t="s">
        <v>36</v>
      </c>
      <c r="G1458" t="s">
        <v>178</v>
      </c>
      <c r="H1458" s="3">
        <v>416000</v>
      </c>
      <c r="I1458" s="3">
        <v>1018.5819711538461</v>
      </c>
    </row>
    <row r="1459" spans="2:9" x14ac:dyDescent="0.25">
      <c r="C1459" t="s">
        <v>256</v>
      </c>
      <c r="D1459" t="s">
        <v>3</v>
      </c>
      <c r="E1459" t="s">
        <v>8</v>
      </c>
      <c r="F1459" t="s">
        <v>18</v>
      </c>
      <c r="G1459" t="s">
        <v>255</v>
      </c>
      <c r="H1459" s="3">
        <v>204100</v>
      </c>
      <c r="I1459" s="3">
        <v>105.38593336599706</v>
      </c>
    </row>
    <row r="1460" spans="2:9" x14ac:dyDescent="0.25">
      <c r="C1460" t="s">
        <v>4527</v>
      </c>
      <c r="D1460" t="s">
        <v>3</v>
      </c>
      <c r="E1460" t="s">
        <v>8</v>
      </c>
      <c r="F1460" t="s">
        <v>30</v>
      </c>
      <c r="G1460" t="s">
        <v>4528</v>
      </c>
      <c r="H1460" s="3">
        <v>100000</v>
      </c>
      <c r="I1460" s="3">
        <v>998.55</v>
      </c>
    </row>
    <row r="1461" spans="2:9" x14ac:dyDescent="0.25">
      <c r="C1461" t="s">
        <v>2238</v>
      </c>
      <c r="D1461" t="s">
        <v>3</v>
      </c>
      <c r="E1461" t="s">
        <v>8</v>
      </c>
      <c r="F1461" t="s">
        <v>18</v>
      </c>
      <c r="G1461" t="s">
        <v>2237</v>
      </c>
      <c r="H1461" s="3">
        <v>80000</v>
      </c>
      <c r="I1461" s="3">
        <v>100.18</v>
      </c>
    </row>
    <row r="1462" spans="2:9" x14ac:dyDescent="0.25">
      <c r="C1462" t="s">
        <v>1162</v>
      </c>
      <c r="D1462" t="s">
        <v>3</v>
      </c>
      <c r="E1462" t="s">
        <v>8</v>
      </c>
      <c r="F1462" t="s">
        <v>18</v>
      </c>
      <c r="G1462" t="s">
        <v>1161</v>
      </c>
      <c r="H1462" s="3">
        <v>45200</v>
      </c>
      <c r="I1462" s="3">
        <v>98.615486725663715</v>
      </c>
    </row>
    <row r="1463" spans="2:9" x14ac:dyDescent="0.25">
      <c r="G1463" t="s">
        <v>1526</v>
      </c>
      <c r="H1463" s="3">
        <v>10500</v>
      </c>
      <c r="I1463" s="3">
        <v>94.368095238095236</v>
      </c>
    </row>
    <row r="1464" spans="2:9" x14ac:dyDescent="0.25">
      <c r="C1464" t="s">
        <v>1129</v>
      </c>
      <c r="D1464" t="s">
        <v>3</v>
      </c>
      <c r="E1464" t="s">
        <v>8</v>
      </c>
      <c r="F1464" t="s">
        <v>17</v>
      </c>
      <c r="G1464" t="s">
        <v>1128</v>
      </c>
      <c r="H1464" s="3">
        <v>38500</v>
      </c>
      <c r="I1464" s="3">
        <v>93.482727272727274</v>
      </c>
    </row>
    <row r="1465" spans="2:9" x14ac:dyDescent="0.25">
      <c r="C1465" t="s">
        <v>1564</v>
      </c>
      <c r="D1465" t="s">
        <v>3</v>
      </c>
      <c r="E1465" t="s">
        <v>8</v>
      </c>
      <c r="F1465" t="s">
        <v>17</v>
      </c>
      <c r="G1465" t="s">
        <v>1563</v>
      </c>
      <c r="H1465" s="3">
        <v>30000</v>
      </c>
      <c r="I1465" s="3">
        <v>100.4</v>
      </c>
    </row>
    <row r="1466" spans="2:9" x14ac:dyDescent="0.25">
      <c r="C1466" t="s">
        <v>766</v>
      </c>
      <c r="D1466" t="s">
        <v>3</v>
      </c>
      <c r="E1466" t="s">
        <v>8</v>
      </c>
      <c r="F1466" t="s">
        <v>18</v>
      </c>
      <c r="G1466" t="s">
        <v>765</v>
      </c>
      <c r="H1466" s="3">
        <v>24448.1</v>
      </c>
      <c r="I1466" s="3">
        <v>101.86708333333333</v>
      </c>
    </row>
    <row r="1467" spans="2:9" x14ac:dyDescent="0.25">
      <c r="C1467" t="s">
        <v>2522</v>
      </c>
      <c r="D1467" t="s">
        <v>3</v>
      </c>
      <c r="E1467" t="s">
        <v>8</v>
      </c>
      <c r="F1467" t="s">
        <v>30</v>
      </c>
      <c r="G1467" t="s">
        <v>2523</v>
      </c>
      <c r="H1467" s="3">
        <v>18000</v>
      </c>
      <c r="I1467" s="3">
        <v>1015</v>
      </c>
    </row>
    <row r="1468" spans="2:9" x14ac:dyDescent="0.25">
      <c r="B1468" t="s">
        <v>1847</v>
      </c>
      <c r="C1468" t="s">
        <v>2218</v>
      </c>
      <c r="D1468" t="s">
        <v>3</v>
      </c>
      <c r="E1468" t="s">
        <v>8</v>
      </c>
      <c r="F1468" t="s">
        <v>25</v>
      </c>
      <c r="G1468" t="s">
        <v>2217</v>
      </c>
      <c r="H1468" s="3">
        <v>670000</v>
      </c>
      <c r="I1468" s="3">
        <v>999.0958955223881</v>
      </c>
    </row>
    <row r="1469" spans="2:9" x14ac:dyDescent="0.25">
      <c r="C1469" t="s">
        <v>695</v>
      </c>
      <c r="D1469" t="s">
        <v>3</v>
      </c>
      <c r="E1469" t="s">
        <v>8</v>
      </c>
      <c r="F1469" t="s">
        <v>25</v>
      </c>
      <c r="G1469" t="s">
        <v>694</v>
      </c>
      <c r="H1469" s="3">
        <v>448000</v>
      </c>
      <c r="I1469" s="3">
        <v>993.55975446428579</v>
      </c>
    </row>
    <row r="1470" spans="2:9" x14ac:dyDescent="0.25">
      <c r="C1470" t="s">
        <v>3148</v>
      </c>
      <c r="D1470" t="s">
        <v>3</v>
      </c>
      <c r="E1470" t="s">
        <v>8</v>
      </c>
      <c r="F1470" t="s">
        <v>24</v>
      </c>
      <c r="G1470" t="s">
        <v>3147</v>
      </c>
      <c r="H1470" s="3">
        <v>170000</v>
      </c>
      <c r="I1470" s="3">
        <v>1001.4538823529412</v>
      </c>
    </row>
    <row r="1471" spans="2:9" x14ac:dyDescent="0.25">
      <c r="C1471" t="s">
        <v>397</v>
      </c>
      <c r="D1471" t="s">
        <v>3</v>
      </c>
      <c r="E1471" t="s">
        <v>8</v>
      </c>
      <c r="F1471" t="s">
        <v>33</v>
      </c>
      <c r="G1471" t="s">
        <v>396</v>
      </c>
      <c r="H1471" s="3">
        <v>100000</v>
      </c>
      <c r="I1471" s="3">
        <v>102.175</v>
      </c>
    </row>
    <row r="1472" spans="2:9" x14ac:dyDescent="0.25">
      <c r="C1472" t="s">
        <v>514</v>
      </c>
      <c r="D1472" t="s">
        <v>3</v>
      </c>
      <c r="E1472" t="s">
        <v>8</v>
      </c>
      <c r="F1472" t="s">
        <v>25</v>
      </c>
      <c r="G1472" t="s">
        <v>513</v>
      </c>
      <c r="H1472" s="3">
        <v>31000</v>
      </c>
      <c r="I1472" s="3">
        <v>981.61064516129034</v>
      </c>
    </row>
    <row r="1473" spans="2:9" x14ac:dyDescent="0.25">
      <c r="G1473" t="s">
        <v>3465</v>
      </c>
      <c r="H1473" s="3">
        <v>12000</v>
      </c>
      <c r="I1473" s="3">
        <v>1004</v>
      </c>
    </row>
    <row r="1474" spans="2:9" x14ac:dyDescent="0.25">
      <c r="G1474" t="s">
        <v>3180</v>
      </c>
      <c r="H1474" s="3">
        <v>8000</v>
      </c>
      <c r="I1474" s="3">
        <v>996.27</v>
      </c>
    </row>
    <row r="1475" spans="2:9" x14ac:dyDescent="0.25">
      <c r="C1475" t="s">
        <v>1024</v>
      </c>
      <c r="D1475" t="s">
        <v>3</v>
      </c>
      <c r="E1475" t="s">
        <v>8</v>
      </c>
      <c r="F1475" t="s">
        <v>45</v>
      </c>
      <c r="G1475" t="s">
        <v>1023</v>
      </c>
      <c r="H1475" s="3">
        <v>10000</v>
      </c>
      <c r="I1475" s="3">
        <v>99.65</v>
      </c>
    </row>
    <row r="1476" spans="2:9" x14ac:dyDescent="0.25">
      <c r="C1476" t="s">
        <v>859</v>
      </c>
      <c r="D1476" t="s">
        <v>3</v>
      </c>
      <c r="E1476" t="s">
        <v>8</v>
      </c>
      <c r="F1476" t="s">
        <v>25</v>
      </c>
      <c r="G1476" t="s">
        <v>858</v>
      </c>
      <c r="H1476" s="3">
        <v>10000</v>
      </c>
      <c r="I1476" s="3">
        <v>948.35</v>
      </c>
    </row>
    <row r="1477" spans="2:9" x14ac:dyDescent="0.25">
      <c r="C1477" t="s">
        <v>3235</v>
      </c>
      <c r="D1477" t="s">
        <v>3</v>
      </c>
      <c r="E1477" t="s">
        <v>8</v>
      </c>
      <c r="F1477" t="s">
        <v>17</v>
      </c>
      <c r="G1477" t="s">
        <v>3234</v>
      </c>
      <c r="H1477" s="3">
        <v>5000</v>
      </c>
      <c r="I1477" s="3">
        <v>97.17</v>
      </c>
    </row>
    <row r="1478" spans="2:9" x14ac:dyDescent="0.25">
      <c r="B1478" t="s">
        <v>2049</v>
      </c>
      <c r="C1478" t="s">
        <v>2750</v>
      </c>
      <c r="D1478" t="s">
        <v>3</v>
      </c>
      <c r="E1478" t="s">
        <v>8</v>
      </c>
      <c r="F1478" t="s">
        <v>17</v>
      </c>
      <c r="G1478" t="s">
        <v>2749</v>
      </c>
      <c r="H1478" s="3">
        <v>395000</v>
      </c>
      <c r="I1478" s="3">
        <v>99.75579746835443</v>
      </c>
    </row>
    <row r="1479" spans="2:9" x14ac:dyDescent="0.25">
      <c r="C1479" t="s">
        <v>4558</v>
      </c>
      <c r="D1479" t="s">
        <v>3</v>
      </c>
      <c r="E1479" t="s">
        <v>8</v>
      </c>
      <c r="F1479" t="s">
        <v>17</v>
      </c>
      <c r="G1479" t="s">
        <v>4559</v>
      </c>
      <c r="H1479" s="3">
        <v>198000</v>
      </c>
      <c r="I1479" s="3">
        <v>486.75</v>
      </c>
    </row>
    <row r="1480" spans="2:9" x14ac:dyDescent="0.25">
      <c r="C1480" t="s">
        <v>1350</v>
      </c>
      <c r="D1480" t="s">
        <v>3</v>
      </c>
      <c r="E1480" t="s">
        <v>8</v>
      </c>
      <c r="F1480" t="s">
        <v>33</v>
      </c>
      <c r="G1480" t="s">
        <v>1349</v>
      </c>
      <c r="H1480" s="3">
        <v>185600</v>
      </c>
      <c r="I1480" s="3">
        <v>88.581519396551712</v>
      </c>
    </row>
    <row r="1481" spans="2:9" x14ac:dyDescent="0.25">
      <c r="C1481" t="s">
        <v>1635</v>
      </c>
      <c r="D1481" t="s">
        <v>3</v>
      </c>
      <c r="E1481" t="s">
        <v>8</v>
      </c>
      <c r="F1481" t="s">
        <v>18</v>
      </c>
      <c r="G1481" t="s">
        <v>1634</v>
      </c>
      <c r="H1481" s="3">
        <v>127500</v>
      </c>
      <c r="I1481" s="3">
        <v>60.792745098039212</v>
      </c>
    </row>
    <row r="1482" spans="2:9" x14ac:dyDescent="0.25">
      <c r="F1482" t="s">
        <v>45</v>
      </c>
      <c r="G1482" t="s">
        <v>2538</v>
      </c>
      <c r="H1482" s="3">
        <v>47000</v>
      </c>
      <c r="I1482" s="3">
        <v>882.42936170212772</v>
      </c>
    </row>
    <row r="1483" spans="2:9" x14ac:dyDescent="0.25">
      <c r="C1483" t="s">
        <v>2814</v>
      </c>
      <c r="D1483" t="s">
        <v>3</v>
      </c>
      <c r="E1483" t="s">
        <v>8</v>
      </c>
      <c r="F1483" t="s">
        <v>25</v>
      </c>
      <c r="G1483" t="s">
        <v>2815</v>
      </c>
      <c r="H1483" s="3">
        <v>117000</v>
      </c>
      <c r="I1483" s="3">
        <v>423.01435897435897</v>
      </c>
    </row>
    <row r="1484" spans="2:9" x14ac:dyDescent="0.25">
      <c r="C1484" t="s">
        <v>1153</v>
      </c>
      <c r="D1484" t="s">
        <v>3</v>
      </c>
      <c r="E1484" t="s">
        <v>8</v>
      </c>
      <c r="F1484" t="s">
        <v>36</v>
      </c>
      <c r="G1484" t="s">
        <v>1152</v>
      </c>
      <c r="H1484" s="3">
        <v>89000</v>
      </c>
      <c r="I1484" s="3">
        <v>920.08629213483141</v>
      </c>
    </row>
    <row r="1485" spans="2:9" x14ac:dyDescent="0.25">
      <c r="C1485" t="s">
        <v>2740</v>
      </c>
      <c r="D1485" t="s">
        <v>3</v>
      </c>
      <c r="E1485" t="s">
        <v>8</v>
      </c>
      <c r="F1485" t="s">
        <v>47</v>
      </c>
      <c r="G1485" t="s">
        <v>2739</v>
      </c>
      <c r="H1485" s="3">
        <v>82431</v>
      </c>
      <c r="I1485" s="3">
        <v>634.0846153846154</v>
      </c>
    </row>
    <row r="1486" spans="2:9" x14ac:dyDescent="0.25">
      <c r="C1486" t="s">
        <v>3030</v>
      </c>
      <c r="D1486" t="s">
        <v>3</v>
      </c>
      <c r="E1486" t="s">
        <v>8</v>
      </c>
      <c r="F1486" t="s">
        <v>33</v>
      </c>
      <c r="G1486" t="s">
        <v>3029</v>
      </c>
      <c r="H1486" s="3">
        <v>78500</v>
      </c>
      <c r="I1486" s="3">
        <v>77.896178343949046</v>
      </c>
    </row>
    <row r="1487" spans="2:9" x14ac:dyDescent="0.25">
      <c r="C1487" t="s">
        <v>846</v>
      </c>
      <c r="D1487" t="s">
        <v>3</v>
      </c>
      <c r="E1487" t="s">
        <v>8</v>
      </c>
      <c r="F1487" t="s">
        <v>18</v>
      </c>
      <c r="G1487" t="s">
        <v>845</v>
      </c>
      <c r="H1487" s="3">
        <v>73500</v>
      </c>
      <c r="I1487" s="3">
        <v>62.551020408163268</v>
      </c>
    </row>
    <row r="1488" spans="2:9" x14ac:dyDescent="0.25">
      <c r="C1488" t="s">
        <v>1200</v>
      </c>
      <c r="D1488" t="s">
        <v>3</v>
      </c>
      <c r="E1488" t="s">
        <v>8</v>
      </c>
      <c r="F1488" t="s">
        <v>36</v>
      </c>
      <c r="G1488" t="s">
        <v>1199</v>
      </c>
      <c r="H1488" s="3">
        <v>51500</v>
      </c>
      <c r="I1488" s="3">
        <v>47.517864077669905</v>
      </c>
    </row>
    <row r="1489" spans="2:9" x14ac:dyDescent="0.25">
      <c r="F1489" t="s">
        <v>20</v>
      </c>
      <c r="G1489" t="s">
        <v>4560</v>
      </c>
      <c r="H1489" s="3">
        <v>13370.8</v>
      </c>
      <c r="I1489" s="3">
        <v>334.27</v>
      </c>
    </row>
    <row r="1490" spans="2:9" x14ac:dyDescent="0.25">
      <c r="G1490" t="s">
        <v>2621</v>
      </c>
      <c r="H1490" s="3">
        <v>1291.6400000000001</v>
      </c>
      <c r="I1490" s="3">
        <v>322.91000000000003</v>
      </c>
    </row>
    <row r="1491" spans="2:9" x14ac:dyDescent="0.25">
      <c r="B1491" t="s">
        <v>1809</v>
      </c>
      <c r="C1491" t="s">
        <v>470</v>
      </c>
      <c r="D1491" t="s">
        <v>3</v>
      </c>
      <c r="E1491" t="s">
        <v>8</v>
      </c>
      <c r="F1491" t="s">
        <v>45</v>
      </c>
      <c r="G1491" t="s">
        <v>2223</v>
      </c>
      <c r="H1491" s="3">
        <v>220000</v>
      </c>
      <c r="I1491" s="3">
        <v>1017.3545454545455</v>
      </c>
    </row>
    <row r="1492" spans="2:9" x14ac:dyDescent="0.25">
      <c r="G1492" t="s">
        <v>2300</v>
      </c>
      <c r="H1492" s="3">
        <v>63000</v>
      </c>
      <c r="I1492" s="3">
        <v>1039.6828571428571</v>
      </c>
    </row>
    <row r="1493" spans="2:9" x14ac:dyDescent="0.25">
      <c r="G1493" t="s">
        <v>4561</v>
      </c>
      <c r="H1493" s="3">
        <v>57000</v>
      </c>
      <c r="I1493" s="3">
        <v>1017.6700000000001</v>
      </c>
    </row>
    <row r="1494" spans="2:9" x14ac:dyDescent="0.25">
      <c r="G1494" t="s">
        <v>2856</v>
      </c>
      <c r="H1494" s="3">
        <v>40000</v>
      </c>
      <c r="I1494" s="3">
        <v>1056.07125</v>
      </c>
    </row>
    <row r="1495" spans="2:9" x14ac:dyDescent="0.25">
      <c r="G1495" t="s">
        <v>469</v>
      </c>
      <c r="H1495" s="3">
        <v>31000</v>
      </c>
      <c r="I1495" s="3">
        <v>992.83290322580649</v>
      </c>
    </row>
    <row r="1496" spans="2:9" x14ac:dyDescent="0.25">
      <c r="G1496" t="s">
        <v>1027</v>
      </c>
      <c r="H1496" s="3">
        <v>30000</v>
      </c>
      <c r="I1496" s="3">
        <v>995.5</v>
      </c>
    </row>
    <row r="1497" spans="2:9" x14ac:dyDescent="0.25">
      <c r="G1497" t="s">
        <v>3568</v>
      </c>
      <c r="H1497" s="3">
        <v>20000</v>
      </c>
      <c r="I1497" s="3">
        <v>986.9</v>
      </c>
    </row>
    <row r="1498" spans="2:9" x14ac:dyDescent="0.25">
      <c r="G1498" t="s">
        <v>2516</v>
      </c>
      <c r="H1498" s="3">
        <v>19000</v>
      </c>
      <c r="I1498" s="3">
        <v>1024.02</v>
      </c>
    </row>
    <row r="1499" spans="2:9" x14ac:dyDescent="0.25">
      <c r="G1499" t="s">
        <v>1002</v>
      </c>
      <c r="H1499" s="3">
        <v>15000</v>
      </c>
      <c r="I1499" s="3">
        <v>1035.8033333333333</v>
      </c>
    </row>
    <row r="1500" spans="2:9" x14ac:dyDescent="0.25">
      <c r="G1500" t="s">
        <v>715</v>
      </c>
      <c r="H1500" s="3">
        <v>5000</v>
      </c>
      <c r="I1500" s="3">
        <v>1072.5899999999999</v>
      </c>
    </row>
    <row r="1501" spans="2:9" x14ac:dyDescent="0.25">
      <c r="F1501" t="s">
        <v>18</v>
      </c>
      <c r="G1501" t="s">
        <v>3569</v>
      </c>
      <c r="H1501" s="3">
        <v>50000</v>
      </c>
      <c r="I1501" s="3">
        <v>997.19</v>
      </c>
    </row>
    <row r="1502" spans="2:9" x14ac:dyDescent="0.25">
      <c r="G1502" t="s">
        <v>2517</v>
      </c>
      <c r="H1502" s="3">
        <v>40000</v>
      </c>
      <c r="I1502" s="3">
        <v>1051.8200000000002</v>
      </c>
    </row>
    <row r="1503" spans="2:9" x14ac:dyDescent="0.25">
      <c r="G1503" t="s">
        <v>2857</v>
      </c>
      <c r="H1503" s="3">
        <v>20000</v>
      </c>
      <c r="I1503" s="3">
        <v>1037.75</v>
      </c>
    </row>
    <row r="1504" spans="2:9" x14ac:dyDescent="0.25">
      <c r="G1504" t="s">
        <v>2518</v>
      </c>
      <c r="H1504" s="3">
        <v>8000</v>
      </c>
      <c r="I1504" s="3">
        <v>1017.87</v>
      </c>
    </row>
    <row r="1505" spans="2:9" x14ac:dyDescent="0.25">
      <c r="G1505" t="s">
        <v>3570</v>
      </c>
      <c r="H1505" s="3">
        <v>1000</v>
      </c>
      <c r="I1505" s="3">
        <v>943.35</v>
      </c>
    </row>
    <row r="1506" spans="2:9" x14ac:dyDescent="0.25">
      <c r="F1506" t="s">
        <v>26</v>
      </c>
      <c r="G1506" t="s">
        <v>2239</v>
      </c>
      <c r="H1506" s="3">
        <v>92459.74</v>
      </c>
      <c r="I1506" s="3">
        <v>1038.8734831460674</v>
      </c>
    </row>
    <row r="1507" spans="2:9" x14ac:dyDescent="0.25">
      <c r="G1507" t="s">
        <v>1555</v>
      </c>
      <c r="H1507" s="3">
        <v>20000</v>
      </c>
      <c r="I1507" s="3">
        <v>1024.3799999999999</v>
      </c>
    </row>
    <row r="1508" spans="2:9" x14ac:dyDescent="0.25">
      <c r="F1508" t="s">
        <v>20</v>
      </c>
      <c r="G1508" t="s">
        <v>1550</v>
      </c>
      <c r="H1508" s="3">
        <v>30000</v>
      </c>
      <c r="I1508" s="3">
        <v>1033.8900000000001</v>
      </c>
    </row>
    <row r="1509" spans="2:9" x14ac:dyDescent="0.25">
      <c r="F1509" t="s">
        <v>23</v>
      </c>
      <c r="G1509" t="s">
        <v>2268</v>
      </c>
      <c r="H1509" s="3">
        <v>30000</v>
      </c>
      <c r="I1509" s="3">
        <v>100.05</v>
      </c>
    </row>
    <row r="1510" spans="2:9" x14ac:dyDescent="0.25">
      <c r="C1510" t="s">
        <v>667</v>
      </c>
      <c r="D1510" t="s">
        <v>3</v>
      </c>
      <c r="E1510" t="s">
        <v>8</v>
      </c>
      <c r="F1510" t="s">
        <v>45</v>
      </c>
      <c r="G1510" t="s">
        <v>666</v>
      </c>
      <c r="H1510" s="3">
        <v>623700</v>
      </c>
      <c r="I1510" s="3">
        <v>99.304441237774583</v>
      </c>
    </row>
    <row r="1511" spans="2:9" x14ac:dyDescent="0.25">
      <c r="C1511" t="s">
        <v>2312</v>
      </c>
      <c r="D1511" t="s">
        <v>3</v>
      </c>
      <c r="E1511" t="s">
        <v>8</v>
      </c>
      <c r="F1511" t="s">
        <v>45</v>
      </c>
      <c r="G1511" t="s">
        <v>2311</v>
      </c>
      <c r="H1511" s="3">
        <v>15000</v>
      </c>
      <c r="I1511" s="3">
        <v>959.45999999999992</v>
      </c>
    </row>
    <row r="1512" spans="2:9" x14ac:dyDescent="0.25">
      <c r="B1512" t="s">
        <v>1807</v>
      </c>
      <c r="C1512" t="s">
        <v>470</v>
      </c>
      <c r="D1512" t="s">
        <v>3</v>
      </c>
      <c r="E1512" t="s">
        <v>8</v>
      </c>
      <c r="F1512" t="s">
        <v>45</v>
      </c>
      <c r="G1512" t="s">
        <v>2223</v>
      </c>
      <c r="H1512" s="3">
        <v>220000</v>
      </c>
      <c r="I1512" s="3">
        <v>1017.3545454545455</v>
      </c>
    </row>
    <row r="1513" spans="2:9" x14ac:dyDescent="0.25">
      <c r="G1513" t="s">
        <v>2300</v>
      </c>
      <c r="H1513" s="3">
        <v>63000</v>
      </c>
      <c r="I1513" s="3">
        <v>1039.6828571428571</v>
      </c>
    </row>
    <row r="1514" spans="2:9" x14ac:dyDescent="0.25">
      <c r="G1514" t="s">
        <v>4561</v>
      </c>
      <c r="H1514" s="3">
        <v>57000</v>
      </c>
      <c r="I1514" s="3">
        <v>1017.6700000000001</v>
      </c>
    </row>
    <row r="1515" spans="2:9" x14ac:dyDescent="0.25">
      <c r="G1515" t="s">
        <v>2856</v>
      </c>
      <c r="H1515" s="3">
        <v>40000</v>
      </c>
      <c r="I1515" s="3">
        <v>1056.07125</v>
      </c>
    </row>
    <row r="1516" spans="2:9" x14ac:dyDescent="0.25">
      <c r="G1516" t="s">
        <v>469</v>
      </c>
      <c r="H1516" s="3">
        <v>31000</v>
      </c>
      <c r="I1516" s="3">
        <v>992.83290322580649</v>
      </c>
    </row>
    <row r="1517" spans="2:9" x14ac:dyDescent="0.25">
      <c r="G1517" t="s">
        <v>1027</v>
      </c>
      <c r="H1517" s="3">
        <v>30000</v>
      </c>
      <c r="I1517" s="3">
        <v>995.5</v>
      </c>
    </row>
    <row r="1518" spans="2:9" x14ac:dyDescent="0.25">
      <c r="G1518" t="s">
        <v>3568</v>
      </c>
      <c r="H1518" s="3">
        <v>20000</v>
      </c>
      <c r="I1518" s="3">
        <v>986.9</v>
      </c>
    </row>
    <row r="1519" spans="2:9" x14ac:dyDescent="0.25">
      <c r="G1519" t="s">
        <v>2516</v>
      </c>
      <c r="H1519" s="3">
        <v>19000</v>
      </c>
      <c r="I1519" s="3">
        <v>1024.02</v>
      </c>
    </row>
    <row r="1520" spans="2:9" x14ac:dyDescent="0.25">
      <c r="G1520" t="s">
        <v>1002</v>
      </c>
      <c r="H1520" s="3">
        <v>15000</v>
      </c>
      <c r="I1520" s="3">
        <v>1035.8033333333333</v>
      </c>
    </row>
    <row r="1521" spans="2:9" x14ac:dyDescent="0.25">
      <c r="G1521" t="s">
        <v>715</v>
      </c>
      <c r="H1521" s="3">
        <v>5000</v>
      </c>
      <c r="I1521" s="3">
        <v>1072.5899999999999</v>
      </c>
    </row>
    <row r="1522" spans="2:9" x14ac:dyDescent="0.25">
      <c r="F1522" t="s">
        <v>18</v>
      </c>
      <c r="G1522" t="s">
        <v>3569</v>
      </c>
      <c r="H1522" s="3">
        <v>50000</v>
      </c>
      <c r="I1522" s="3">
        <v>997.19</v>
      </c>
    </row>
    <row r="1523" spans="2:9" x14ac:dyDescent="0.25">
      <c r="G1523" t="s">
        <v>2517</v>
      </c>
      <c r="H1523" s="3">
        <v>40000</v>
      </c>
      <c r="I1523" s="3">
        <v>1051.8200000000002</v>
      </c>
    </row>
    <row r="1524" spans="2:9" x14ac:dyDescent="0.25">
      <c r="G1524" t="s">
        <v>2857</v>
      </c>
      <c r="H1524" s="3">
        <v>20000</v>
      </c>
      <c r="I1524" s="3">
        <v>1037.75</v>
      </c>
    </row>
    <row r="1525" spans="2:9" x14ac:dyDescent="0.25">
      <c r="G1525" t="s">
        <v>2518</v>
      </c>
      <c r="H1525" s="3">
        <v>8000</v>
      </c>
      <c r="I1525" s="3">
        <v>1017.87</v>
      </c>
    </row>
    <row r="1526" spans="2:9" x14ac:dyDescent="0.25">
      <c r="G1526" t="s">
        <v>3570</v>
      </c>
      <c r="H1526" s="3">
        <v>1000</v>
      </c>
      <c r="I1526" s="3">
        <v>943.35</v>
      </c>
    </row>
    <row r="1527" spans="2:9" x14ac:dyDescent="0.25">
      <c r="F1527" t="s">
        <v>26</v>
      </c>
      <c r="G1527" t="s">
        <v>2239</v>
      </c>
      <c r="H1527" s="3">
        <v>92459.74</v>
      </c>
      <c r="I1527" s="3">
        <v>1038.8734831460674</v>
      </c>
    </row>
    <row r="1528" spans="2:9" x14ac:dyDescent="0.25">
      <c r="G1528" t="s">
        <v>1555</v>
      </c>
      <c r="H1528" s="3">
        <v>20000</v>
      </c>
      <c r="I1528" s="3">
        <v>1024.3799999999999</v>
      </c>
    </row>
    <row r="1529" spans="2:9" x14ac:dyDescent="0.25">
      <c r="F1529" t="s">
        <v>20</v>
      </c>
      <c r="G1529" t="s">
        <v>1550</v>
      </c>
      <c r="H1529" s="3">
        <v>30000</v>
      </c>
      <c r="I1529" s="3">
        <v>1033.8900000000001</v>
      </c>
    </row>
    <row r="1530" spans="2:9" x14ac:dyDescent="0.25">
      <c r="F1530" t="s">
        <v>23</v>
      </c>
      <c r="G1530" t="s">
        <v>2268</v>
      </c>
      <c r="H1530" s="3">
        <v>30000</v>
      </c>
      <c r="I1530" s="3">
        <v>100.05</v>
      </c>
    </row>
    <row r="1531" spans="2:9" x14ac:dyDescent="0.25">
      <c r="C1531" t="s">
        <v>667</v>
      </c>
      <c r="D1531" t="s">
        <v>3</v>
      </c>
      <c r="E1531" t="s">
        <v>8</v>
      </c>
      <c r="F1531" t="s">
        <v>45</v>
      </c>
      <c r="G1531" t="s">
        <v>666</v>
      </c>
      <c r="H1531" s="3">
        <v>623700</v>
      </c>
      <c r="I1531" s="3">
        <v>99.304441237774583</v>
      </c>
    </row>
    <row r="1532" spans="2:9" x14ac:dyDescent="0.25">
      <c r="C1532" t="s">
        <v>3455</v>
      </c>
      <c r="D1532" t="s">
        <v>3</v>
      </c>
      <c r="E1532" t="s">
        <v>8</v>
      </c>
      <c r="F1532" t="s">
        <v>28</v>
      </c>
      <c r="G1532" t="s">
        <v>3456</v>
      </c>
      <c r="H1532" s="3">
        <v>14000</v>
      </c>
      <c r="I1532" s="3">
        <v>957.51785714285711</v>
      </c>
    </row>
    <row r="1533" spans="2:9" x14ac:dyDescent="0.25">
      <c r="B1533" t="s">
        <v>2148</v>
      </c>
      <c r="C1533" t="s">
        <v>62</v>
      </c>
      <c r="D1533" t="s">
        <v>3</v>
      </c>
      <c r="E1533" t="s">
        <v>8</v>
      </c>
      <c r="F1533" t="s">
        <v>27</v>
      </c>
      <c r="G1533" t="s">
        <v>61</v>
      </c>
      <c r="H1533" s="3">
        <v>1034000</v>
      </c>
      <c r="I1533" s="3">
        <v>1018.0212282398452</v>
      </c>
    </row>
    <row r="1534" spans="2:9" x14ac:dyDescent="0.25">
      <c r="C1534" t="s">
        <v>483</v>
      </c>
      <c r="D1534" t="s">
        <v>3</v>
      </c>
      <c r="E1534" t="s">
        <v>8</v>
      </c>
      <c r="F1534" t="s">
        <v>25</v>
      </c>
      <c r="G1534" t="s">
        <v>482</v>
      </c>
      <c r="H1534" s="3">
        <v>186000</v>
      </c>
      <c r="I1534" s="3">
        <v>967.67870967741931</v>
      </c>
    </row>
    <row r="1535" spans="2:9" x14ac:dyDescent="0.25">
      <c r="C1535" t="s">
        <v>3022</v>
      </c>
      <c r="D1535" t="s">
        <v>3</v>
      </c>
      <c r="E1535" t="s">
        <v>8</v>
      </c>
      <c r="F1535" t="s">
        <v>33</v>
      </c>
      <c r="G1535" t="s">
        <v>3021</v>
      </c>
      <c r="H1535" s="3">
        <v>89000</v>
      </c>
      <c r="I1535" s="3">
        <v>98.003370786516854</v>
      </c>
    </row>
    <row r="1536" spans="2:9" x14ac:dyDescent="0.25">
      <c r="C1536" t="s">
        <v>473</v>
      </c>
      <c r="D1536" t="s">
        <v>3</v>
      </c>
      <c r="E1536" t="s">
        <v>8</v>
      </c>
      <c r="F1536" t="s">
        <v>25</v>
      </c>
      <c r="G1536" t="s">
        <v>472</v>
      </c>
      <c r="H1536" s="3">
        <v>41000</v>
      </c>
      <c r="I1536" s="3">
        <v>1001.9931707317073</v>
      </c>
    </row>
    <row r="1537" spans="2:9" x14ac:dyDescent="0.25">
      <c r="C1537" t="s">
        <v>497</v>
      </c>
      <c r="D1537" t="s">
        <v>3</v>
      </c>
      <c r="E1537" t="s">
        <v>8</v>
      </c>
      <c r="F1537" t="s">
        <v>18</v>
      </c>
      <c r="G1537" t="s">
        <v>496</v>
      </c>
      <c r="H1537" s="3">
        <v>33000</v>
      </c>
      <c r="I1537" s="3">
        <v>100.74151515151515</v>
      </c>
    </row>
    <row r="1538" spans="2:9" x14ac:dyDescent="0.25">
      <c r="C1538" t="s">
        <v>3532</v>
      </c>
      <c r="D1538" t="s">
        <v>3</v>
      </c>
      <c r="E1538" t="s">
        <v>8</v>
      </c>
      <c r="F1538" t="s">
        <v>18</v>
      </c>
      <c r="G1538" t="s">
        <v>3533</v>
      </c>
      <c r="H1538" s="3">
        <v>2000</v>
      </c>
      <c r="I1538" s="3">
        <v>96.52000000000001</v>
      </c>
    </row>
    <row r="1539" spans="2:9" x14ac:dyDescent="0.25">
      <c r="C1539" t="s">
        <v>2404</v>
      </c>
      <c r="D1539" t="s">
        <v>3</v>
      </c>
      <c r="E1539" t="s">
        <v>8</v>
      </c>
      <c r="F1539" t="s">
        <v>25</v>
      </c>
      <c r="G1539" t="s">
        <v>2403</v>
      </c>
      <c r="H1539" s="3">
        <v>1000</v>
      </c>
      <c r="I1539" s="3">
        <v>1010.99</v>
      </c>
    </row>
    <row r="1540" spans="2:9" x14ac:dyDescent="0.25">
      <c r="B1540" t="s">
        <v>1836</v>
      </c>
      <c r="C1540" t="s">
        <v>122</v>
      </c>
      <c r="D1540" t="s">
        <v>3</v>
      </c>
      <c r="E1540" t="s">
        <v>8</v>
      </c>
      <c r="F1540" t="s">
        <v>25</v>
      </c>
      <c r="G1540" t="s">
        <v>121</v>
      </c>
      <c r="H1540" s="3">
        <v>415000</v>
      </c>
      <c r="I1540" s="3">
        <v>998.38710843373497</v>
      </c>
    </row>
    <row r="1541" spans="2:9" x14ac:dyDescent="0.25">
      <c r="G1541" t="s">
        <v>464</v>
      </c>
      <c r="H1541" s="3">
        <v>50000</v>
      </c>
      <c r="I1541" s="3">
        <v>1013.46</v>
      </c>
    </row>
    <row r="1542" spans="2:9" x14ac:dyDescent="0.25">
      <c r="G1542" t="s">
        <v>2474</v>
      </c>
      <c r="H1542" s="3">
        <v>32000</v>
      </c>
      <c r="I1542" s="3">
        <v>1024.26</v>
      </c>
    </row>
    <row r="1543" spans="2:9" x14ac:dyDescent="0.25">
      <c r="F1543" t="s">
        <v>45</v>
      </c>
      <c r="G1543" t="s">
        <v>2795</v>
      </c>
      <c r="H1543" s="3">
        <v>51800</v>
      </c>
      <c r="I1543" s="3">
        <v>96.948166023166024</v>
      </c>
    </row>
    <row r="1544" spans="2:9" x14ac:dyDescent="0.25">
      <c r="G1544" t="s">
        <v>4520</v>
      </c>
      <c r="H1544" s="3">
        <v>15000</v>
      </c>
      <c r="I1544" s="3">
        <v>99.3</v>
      </c>
    </row>
    <row r="1545" spans="2:9" x14ac:dyDescent="0.25">
      <c r="F1545" t="s">
        <v>30</v>
      </c>
      <c r="G1545" t="s">
        <v>1450</v>
      </c>
      <c r="H1545" s="3">
        <v>24000</v>
      </c>
      <c r="I1545" s="3">
        <v>1035.6166666666666</v>
      </c>
    </row>
    <row r="1546" spans="2:9" x14ac:dyDescent="0.25">
      <c r="C1546" t="s">
        <v>932</v>
      </c>
      <c r="D1546" t="s">
        <v>3</v>
      </c>
      <c r="E1546" t="s">
        <v>8</v>
      </c>
      <c r="F1546" t="s">
        <v>25</v>
      </c>
      <c r="G1546" t="s">
        <v>931</v>
      </c>
      <c r="H1546" s="3">
        <v>140000</v>
      </c>
      <c r="I1546" s="3">
        <v>995.64899999999989</v>
      </c>
    </row>
    <row r="1547" spans="2:9" x14ac:dyDescent="0.25">
      <c r="G1547" t="s">
        <v>3492</v>
      </c>
      <c r="H1547" s="3">
        <v>117000</v>
      </c>
      <c r="I1547" s="3">
        <v>983.05076923076922</v>
      </c>
    </row>
    <row r="1548" spans="2:9" x14ac:dyDescent="0.25">
      <c r="C1548" t="s">
        <v>2512</v>
      </c>
      <c r="D1548" t="s">
        <v>3</v>
      </c>
      <c r="E1548" t="s">
        <v>8</v>
      </c>
      <c r="F1548" t="s">
        <v>25</v>
      </c>
      <c r="G1548" t="s">
        <v>2513</v>
      </c>
      <c r="H1548" s="3">
        <v>171000</v>
      </c>
      <c r="I1548" s="3">
        <v>984.95070175438605</v>
      </c>
    </row>
    <row r="1549" spans="2:9" x14ac:dyDescent="0.25">
      <c r="C1549" t="s">
        <v>397</v>
      </c>
      <c r="D1549" t="s">
        <v>3</v>
      </c>
      <c r="E1549" t="s">
        <v>8</v>
      </c>
      <c r="F1549" t="s">
        <v>33</v>
      </c>
      <c r="G1549" t="s">
        <v>396</v>
      </c>
      <c r="H1549" s="3">
        <v>100000</v>
      </c>
      <c r="I1549" s="3">
        <v>102.175</v>
      </c>
    </row>
    <row r="1550" spans="2:9" x14ac:dyDescent="0.25">
      <c r="C1550" t="s">
        <v>1232</v>
      </c>
      <c r="D1550" t="s">
        <v>3</v>
      </c>
      <c r="E1550" t="s">
        <v>8</v>
      </c>
      <c r="F1550" t="s">
        <v>18</v>
      </c>
      <c r="G1550" t="s">
        <v>1231</v>
      </c>
      <c r="H1550" s="3">
        <v>35000</v>
      </c>
      <c r="I1550" s="3">
        <v>103.95857142857143</v>
      </c>
    </row>
    <row r="1551" spans="2:9" x14ac:dyDescent="0.25">
      <c r="F1551" t="s">
        <v>36</v>
      </c>
      <c r="G1551" t="s">
        <v>3527</v>
      </c>
      <c r="H1551" s="3">
        <v>20000</v>
      </c>
      <c r="I1551" s="3">
        <v>100.23</v>
      </c>
    </row>
    <row r="1552" spans="2:9" x14ac:dyDescent="0.25">
      <c r="C1552" t="s">
        <v>514</v>
      </c>
      <c r="D1552" t="s">
        <v>3</v>
      </c>
      <c r="E1552" t="s">
        <v>8</v>
      </c>
      <c r="F1552" t="s">
        <v>25</v>
      </c>
      <c r="G1552" t="s">
        <v>513</v>
      </c>
      <c r="H1552" s="3">
        <v>31000</v>
      </c>
      <c r="I1552" s="3">
        <v>981.61064516129034</v>
      </c>
    </row>
    <row r="1553" spans="2:9" x14ac:dyDescent="0.25">
      <c r="G1553" t="s">
        <v>3465</v>
      </c>
      <c r="H1553" s="3">
        <v>12000</v>
      </c>
      <c r="I1553" s="3">
        <v>1004</v>
      </c>
    </row>
    <row r="1554" spans="2:9" x14ac:dyDescent="0.25">
      <c r="G1554" t="s">
        <v>3180</v>
      </c>
      <c r="H1554" s="3">
        <v>8000</v>
      </c>
      <c r="I1554" s="3">
        <v>996.27</v>
      </c>
    </row>
    <row r="1555" spans="2:9" x14ac:dyDescent="0.25">
      <c r="C1555" t="s">
        <v>643</v>
      </c>
      <c r="D1555" t="s">
        <v>3</v>
      </c>
      <c r="E1555" t="s">
        <v>8</v>
      </c>
      <c r="F1555" t="s">
        <v>18</v>
      </c>
      <c r="G1555" t="s">
        <v>642</v>
      </c>
      <c r="H1555" s="3">
        <v>30000</v>
      </c>
      <c r="I1555" s="3">
        <v>102.06666666666666</v>
      </c>
    </row>
    <row r="1556" spans="2:9" x14ac:dyDescent="0.25">
      <c r="F1556" t="s">
        <v>45</v>
      </c>
      <c r="G1556" t="s">
        <v>4562</v>
      </c>
      <c r="H1556" s="3">
        <v>16000</v>
      </c>
      <c r="I1556" s="3">
        <v>99.166250000000005</v>
      </c>
    </row>
    <row r="1557" spans="2:9" x14ac:dyDescent="0.25">
      <c r="C1557" t="s">
        <v>2796</v>
      </c>
      <c r="D1557" t="s">
        <v>3</v>
      </c>
      <c r="E1557" t="s">
        <v>8</v>
      </c>
      <c r="F1557" t="s">
        <v>25</v>
      </c>
      <c r="G1557" t="s">
        <v>2797</v>
      </c>
      <c r="H1557" s="3">
        <v>46000</v>
      </c>
      <c r="I1557" s="3">
        <v>997.65804347826077</v>
      </c>
    </row>
    <row r="1558" spans="2:9" x14ac:dyDescent="0.25">
      <c r="C1558" t="s">
        <v>1551</v>
      </c>
      <c r="D1558" t="s">
        <v>3</v>
      </c>
      <c r="E1558" t="s">
        <v>8</v>
      </c>
      <c r="F1558" t="s">
        <v>24</v>
      </c>
      <c r="G1558" t="s">
        <v>4563</v>
      </c>
      <c r="H1558" s="3">
        <v>30000</v>
      </c>
      <c r="I1558" s="3">
        <v>1001.86</v>
      </c>
    </row>
    <row r="1559" spans="2:9" x14ac:dyDescent="0.25">
      <c r="F1559" t="s">
        <v>33</v>
      </c>
      <c r="G1559" t="s">
        <v>2363</v>
      </c>
      <c r="H1559" s="3">
        <v>5000</v>
      </c>
      <c r="I1559" s="3">
        <v>96.1</v>
      </c>
    </row>
    <row r="1560" spans="2:9" x14ac:dyDescent="0.25">
      <c r="C1560" t="s">
        <v>3545</v>
      </c>
      <c r="D1560" t="s">
        <v>3</v>
      </c>
      <c r="E1560" t="s">
        <v>8</v>
      </c>
      <c r="F1560" t="s">
        <v>25</v>
      </c>
      <c r="G1560" t="s">
        <v>3546</v>
      </c>
      <c r="H1560" s="3">
        <v>30000</v>
      </c>
      <c r="I1560" s="3">
        <v>975.55666666666673</v>
      </c>
    </row>
    <row r="1561" spans="2:9" x14ac:dyDescent="0.25">
      <c r="B1561" t="s">
        <v>2118</v>
      </c>
      <c r="C1561" t="s">
        <v>274</v>
      </c>
      <c r="D1561" t="s">
        <v>3</v>
      </c>
      <c r="E1561" t="s">
        <v>8</v>
      </c>
      <c r="F1561" t="s">
        <v>36</v>
      </c>
      <c r="G1561" t="s">
        <v>273</v>
      </c>
      <c r="H1561" s="3">
        <v>284000</v>
      </c>
      <c r="I1561" s="3">
        <v>1006.1935563380281</v>
      </c>
    </row>
    <row r="1562" spans="2:9" x14ac:dyDescent="0.25">
      <c r="G1562" t="s">
        <v>2841</v>
      </c>
      <c r="H1562" s="3">
        <v>110000</v>
      </c>
      <c r="I1562" s="3">
        <v>1148.5483636363638</v>
      </c>
    </row>
    <row r="1563" spans="2:9" x14ac:dyDescent="0.25">
      <c r="F1563" t="s">
        <v>18</v>
      </c>
      <c r="G1563" t="s">
        <v>1660</v>
      </c>
      <c r="H1563" s="3">
        <v>47000</v>
      </c>
      <c r="I1563" s="3">
        <v>85.65</v>
      </c>
    </row>
    <row r="1564" spans="2:9" x14ac:dyDescent="0.25">
      <c r="G1564" t="s">
        <v>3534</v>
      </c>
      <c r="H1564" s="3">
        <v>9765</v>
      </c>
      <c r="I1564" s="3">
        <v>97.65</v>
      </c>
    </row>
    <row r="1565" spans="2:9" x14ac:dyDescent="0.25">
      <c r="C1565" t="s">
        <v>419</v>
      </c>
      <c r="D1565" t="s">
        <v>3</v>
      </c>
      <c r="E1565" t="s">
        <v>8</v>
      </c>
      <c r="F1565" t="s">
        <v>26</v>
      </c>
      <c r="G1565" t="s">
        <v>418</v>
      </c>
      <c r="H1565" s="3">
        <v>384000</v>
      </c>
      <c r="I1565" s="3">
        <v>995.9123437500001</v>
      </c>
    </row>
    <row r="1566" spans="2:9" x14ac:dyDescent="0.25">
      <c r="C1566" t="s">
        <v>1094</v>
      </c>
      <c r="D1566" t="s">
        <v>3</v>
      </c>
      <c r="E1566" t="s">
        <v>8</v>
      </c>
      <c r="F1566" t="s">
        <v>36</v>
      </c>
      <c r="G1566" t="s">
        <v>1093</v>
      </c>
      <c r="H1566" s="3">
        <v>111000</v>
      </c>
      <c r="I1566" s="3">
        <v>999.13090090090088</v>
      </c>
    </row>
    <row r="1567" spans="2:9" x14ac:dyDescent="0.25">
      <c r="C1567" t="s">
        <v>660</v>
      </c>
      <c r="D1567" t="s">
        <v>3</v>
      </c>
      <c r="E1567" t="s">
        <v>8</v>
      </c>
      <c r="F1567" t="s">
        <v>31</v>
      </c>
      <c r="G1567" t="s">
        <v>659</v>
      </c>
      <c r="H1567" s="3">
        <v>97000</v>
      </c>
      <c r="I1567" s="3">
        <v>889.10371134020613</v>
      </c>
    </row>
    <row r="1568" spans="2:9" x14ac:dyDescent="0.25">
      <c r="C1568" t="s">
        <v>1666</v>
      </c>
      <c r="D1568" t="s">
        <v>3</v>
      </c>
      <c r="E1568" t="s">
        <v>8</v>
      </c>
      <c r="F1568" t="s">
        <v>18</v>
      </c>
      <c r="G1568" t="s">
        <v>1665</v>
      </c>
      <c r="H1568" s="3">
        <v>92000</v>
      </c>
      <c r="I1568" s="3">
        <v>92</v>
      </c>
    </row>
    <row r="1569" spans="2:9" x14ac:dyDescent="0.25">
      <c r="C1569" t="s">
        <v>2842</v>
      </c>
      <c r="D1569" t="s">
        <v>3</v>
      </c>
      <c r="E1569" t="s">
        <v>8</v>
      </c>
      <c r="F1569" t="s">
        <v>46</v>
      </c>
      <c r="G1569" t="s">
        <v>2843</v>
      </c>
      <c r="H1569" s="3">
        <v>90000</v>
      </c>
      <c r="I1569" s="3">
        <v>764.5</v>
      </c>
    </row>
    <row r="1570" spans="2:9" x14ac:dyDescent="0.25">
      <c r="C1570" t="s">
        <v>1388</v>
      </c>
      <c r="D1570" t="s">
        <v>3</v>
      </c>
      <c r="E1570" t="s">
        <v>8</v>
      </c>
      <c r="F1570" t="s">
        <v>33</v>
      </c>
      <c r="G1570" t="s">
        <v>1387</v>
      </c>
      <c r="H1570" s="3">
        <v>62500</v>
      </c>
      <c r="I1570" s="3">
        <v>96.116959999999992</v>
      </c>
    </row>
    <row r="1571" spans="2:9" x14ac:dyDescent="0.25">
      <c r="C1571" t="s">
        <v>2844</v>
      </c>
      <c r="D1571" t="s">
        <v>3</v>
      </c>
      <c r="E1571" t="s">
        <v>8</v>
      </c>
      <c r="F1571" t="s">
        <v>30</v>
      </c>
      <c r="G1571" t="s">
        <v>2845</v>
      </c>
      <c r="H1571" s="3">
        <v>35000</v>
      </c>
      <c r="I1571" s="3">
        <v>937.54285714285709</v>
      </c>
    </row>
    <row r="1572" spans="2:9" x14ac:dyDescent="0.25">
      <c r="C1572" t="s">
        <v>3535</v>
      </c>
      <c r="D1572" t="s">
        <v>3</v>
      </c>
      <c r="E1572" t="s">
        <v>8</v>
      </c>
      <c r="F1572" t="s">
        <v>36</v>
      </c>
      <c r="G1572" t="s">
        <v>3536</v>
      </c>
      <c r="H1572" s="3">
        <v>27500</v>
      </c>
      <c r="I1572" s="3">
        <v>98.964363636363643</v>
      </c>
    </row>
    <row r="1573" spans="2:9" x14ac:dyDescent="0.25">
      <c r="C1573" t="s">
        <v>900</v>
      </c>
      <c r="D1573" t="s">
        <v>3</v>
      </c>
      <c r="E1573" t="s">
        <v>8</v>
      </c>
      <c r="F1573" t="s">
        <v>18</v>
      </c>
      <c r="G1573" t="s">
        <v>899</v>
      </c>
      <c r="H1573" s="3">
        <v>16000</v>
      </c>
      <c r="I1573" s="3">
        <v>87.931875000000005</v>
      </c>
    </row>
    <row r="1574" spans="2:9" x14ac:dyDescent="0.25">
      <c r="B1574" t="s">
        <v>1946</v>
      </c>
      <c r="C1574" t="s">
        <v>168</v>
      </c>
      <c r="D1574" t="s">
        <v>3</v>
      </c>
      <c r="E1574" t="s">
        <v>8</v>
      </c>
      <c r="F1574" t="s">
        <v>33</v>
      </c>
      <c r="G1574" t="s">
        <v>167</v>
      </c>
      <c r="H1574" s="3">
        <v>533000</v>
      </c>
      <c r="I1574" s="3">
        <v>100.58841651031895</v>
      </c>
    </row>
    <row r="1575" spans="2:9" x14ac:dyDescent="0.25">
      <c r="G1575" t="s">
        <v>184</v>
      </c>
      <c r="H1575" s="3">
        <v>236500</v>
      </c>
      <c r="I1575" s="3">
        <v>99.881539112050731</v>
      </c>
    </row>
    <row r="1576" spans="2:9" x14ac:dyDescent="0.25">
      <c r="C1576" t="s">
        <v>447</v>
      </c>
      <c r="D1576" t="s">
        <v>3</v>
      </c>
      <c r="E1576" t="s">
        <v>8</v>
      </c>
      <c r="F1576" t="s">
        <v>25</v>
      </c>
      <c r="G1576" t="s">
        <v>446</v>
      </c>
      <c r="H1576" s="3">
        <v>128000</v>
      </c>
      <c r="I1576" s="3">
        <v>995.32710937499996</v>
      </c>
    </row>
    <row r="1577" spans="2:9" x14ac:dyDescent="0.25">
      <c r="C1577" t="s">
        <v>1134</v>
      </c>
      <c r="D1577" t="s">
        <v>3</v>
      </c>
      <c r="E1577" t="s">
        <v>8</v>
      </c>
      <c r="F1577" t="s">
        <v>25</v>
      </c>
      <c r="G1577" t="s">
        <v>1133</v>
      </c>
      <c r="H1577" s="3">
        <v>121368</v>
      </c>
      <c r="I1577" s="3">
        <v>931.45038461538468</v>
      </c>
    </row>
    <row r="1578" spans="2:9" x14ac:dyDescent="0.25">
      <c r="C1578" t="s">
        <v>2349</v>
      </c>
      <c r="D1578" t="s">
        <v>3</v>
      </c>
      <c r="E1578" t="s">
        <v>8</v>
      </c>
      <c r="F1578" t="s">
        <v>18</v>
      </c>
      <c r="G1578" t="s">
        <v>2348</v>
      </c>
      <c r="H1578" s="3">
        <v>64600</v>
      </c>
      <c r="I1578" s="3">
        <v>99.144334365325079</v>
      </c>
    </row>
    <row r="1579" spans="2:9" x14ac:dyDescent="0.25">
      <c r="G1579" t="s">
        <v>2509</v>
      </c>
      <c r="H1579" s="3">
        <v>34226.5</v>
      </c>
      <c r="I1579" s="3">
        <v>97.79</v>
      </c>
    </row>
    <row r="1580" spans="2:9" x14ac:dyDescent="0.25">
      <c r="C1580" t="s">
        <v>791</v>
      </c>
      <c r="D1580" t="s">
        <v>3</v>
      </c>
      <c r="E1580" t="s">
        <v>8</v>
      </c>
      <c r="F1580" t="s">
        <v>25</v>
      </c>
      <c r="G1580" t="s">
        <v>790</v>
      </c>
      <c r="H1580" s="3">
        <v>53000</v>
      </c>
      <c r="I1580" s="3">
        <v>958.71773584905657</v>
      </c>
    </row>
    <row r="1581" spans="2:9" x14ac:dyDescent="0.25">
      <c r="C1581" t="s">
        <v>1247</v>
      </c>
      <c r="D1581" t="s">
        <v>3</v>
      </c>
      <c r="E1581" t="s">
        <v>8</v>
      </c>
      <c r="F1581" t="s">
        <v>33</v>
      </c>
      <c r="G1581" t="s">
        <v>1246</v>
      </c>
      <c r="H1581" s="3">
        <v>51000</v>
      </c>
      <c r="I1581" s="3">
        <v>97.786274509803917</v>
      </c>
    </row>
    <row r="1582" spans="2:9" x14ac:dyDescent="0.25">
      <c r="C1582" t="s">
        <v>653</v>
      </c>
      <c r="D1582" t="s">
        <v>3</v>
      </c>
      <c r="E1582" t="s">
        <v>8</v>
      </c>
      <c r="F1582" t="s">
        <v>20</v>
      </c>
      <c r="G1582" t="s">
        <v>652</v>
      </c>
      <c r="H1582" s="3">
        <v>48282.06</v>
      </c>
      <c r="I1582" s="3">
        <v>910.98226415094337</v>
      </c>
    </row>
    <row r="1583" spans="2:9" x14ac:dyDescent="0.25">
      <c r="C1583" t="s">
        <v>1517</v>
      </c>
      <c r="D1583" t="s">
        <v>3</v>
      </c>
      <c r="E1583" t="s">
        <v>8</v>
      </c>
      <c r="F1583" t="s">
        <v>31</v>
      </c>
      <c r="G1583" t="s">
        <v>1516</v>
      </c>
      <c r="H1583" s="3">
        <v>33000</v>
      </c>
      <c r="I1583" s="3">
        <v>997.29121212121208</v>
      </c>
    </row>
    <row r="1584" spans="2:9" x14ac:dyDescent="0.25">
      <c r="C1584" t="s">
        <v>1467</v>
      </c>
      <c r="D1584" t="s">
        <v>3</v>
      </c>
      <c r="E1584" t="s">
        <v>8</v>
      </c>
      <c r="F1584" t="s">
        <v>33</v>
      </c>
      <c r="G1584" t="s">
        <v>1466</v>
      </c>
      <c r="H1584" s="3">
        <v>13000</v>
      </c>
      <c r="I1584" s="3">
        <v>965.84615384615381</v>
      </c>
    </row>
    <row r="1585" spans="2:9" x14ac:dyDescent="0.25">
      <c r="C1585" t="s">
        <v>3543</v>
      </c>
      <c r="D1585" t="s">
        <v>3</v>
      </c>
      <c r="E1585" t="s">
        <v>8</v>
      </c>
      <c r="F1585" t="s">
        <v>18</v>
      </c>
      <c r="G1585" t="s">
        <v>3544</v>
      </c>
      <c r="H1585" s="3">
        <v>10000</v>
      </c>
      <c r="I1585" s="3">
        <v>84.14</v>
      </c>
    </row>
    <row r="1586" spans="2:9" x14ac:dyDescent="0.25">
      <c r="B1586" t="s">
        <v>2149</v>
      </c>
      <c r="C1586" t="s">
        <v>691</v>
      </c>
      <c r="D1586" t="s">
        <v>3</v>
      </c>
      <c r="E1586" t="s">
        <v>8</v>
      </c>
      <c r="F1586" t="s">
        <v>33</v>
      </c>
      <c r="G1586" t="s">
        <v>690</v>
      </c>
      <c r="H1586" s="3">
        <v>531000</v>
      </c>
      <c r="I1586" s="3">
        <v>611.51984934086624</v>
      </c>
    </row>
    <row r="1587" spans="2:9" x14ac:dyDescent="0.25">
      <c r="C1587" t="s">
        <v>2881</v>
      </c>
      <c r="D1587" t="s">
        <v>3</v>
      </c>
      <c r="E1587" t="s">
        <v>8</v>
      </c>
      <c r="F1587" t="s">
        <v>18</v>
      </c>
      <c r="G1587" t="s">
        <v>2882</v>
      </c>
      <c r="H1587" s="3">
        <v>183000</v>
      </c>
      <c r="I1587" s="3">
        <v>57.531939890710383</v>
      </c>
    </row>
    <row r="1588" spans="2:9" x14ac:dyDescent="0.25">
      <c r="G1588" t="s">
        <v>4551</v>
      </c>
      <c r="H1588" s="3">
        <v>1200</v>
      </c>
      <c r="I1588" s="3">
        <v>57.06</v>
      </c>
    </row>
    <row r="1589" spans="2:9" x14ac:dyDescent="0.25">
      <c r="C1589" t="s">
        <v>3539</v>
      </c>
      <c r="D1589" t="s">
        <v>3</v>
      </c>
      <c r="E1589" t="s">
        <v>8</v>
      </c>
      <c r="F1589" t="s">
        <v>33</v>
      </c>
      <c r="G1589" t="s">
        <v>3540</v>
      </c>
      <c r="H1589" s="3">
        <v>160000</v>
      </c>
      <c r="I1589" s="3">
        <v>27.324999999999999</v>
      </c>
    </row>
    <row r="1590" spans="2:9" x14ac:dyDescent="0.25">
      <c r="C1590" t="s">
        <v>840</v>
      </c>
      <c r="D1590" t="s">
        <v>3</v>
      </c>
      <c r="E1590" t="s">
        <v>8</v>
      </c>
      <c r="F1590" t="s">
        <v>18</v>
      </c>
      <c r="G1590" t="s">
        <v>1573</v>
      </c>
      <c r="H1590" s="3">
        <v>99500</v>
      </c>
      <c r="I1590" s="3">
        <v>59.294924623115577</v>
      </c>
    </row>
    <row r="1591" spans="2:9" x14ac:dyDescent="0.25">
      <c r="G1591" t="s">
        <v>839</v>
      </c>
      <c r="H1591" s="3">
        <v>46600</v>
      </c>
      <c r="I1591" s="3">
        <v>69.581416309012866</v>
      </c>
    </row>
    <row r="1592" spans="2:9" x14ac:dyDescent="0.25">
      <c r="C1592" t="s">
        <v>124</v>
      </c>
      <c r="D1592" t="s">
        <v>3</v>
      </c>
      <c r="E1592" t="s">
        <v>8</v>
      </c>
      <c r="F1592" t="s">
        <v>33</v>
      </c>
      <c r="G1592" t="s">
        <v>123</v>
      </c>
      <c r="H1592" s="3">
        <v>124944.94</v>
      </c>
      <c r="I1592" s="3">
        <v>640.74328205128211</v>
      </c>
    </row>
    <row r="1593" spans="2:9" x14ac:dyDescent="0.25">
      <c r="C1593" t="s">
        <v>1328</v>
      </c>
      <c r="D1593" t="s">
        <v>3</v>
      </c>
      <c r="E1593" t="s">
        <v>8</v>
      </c>
      <c r="F1593" t="s">
        <v>33</v>
      </c>
      <c r="G1593" t="s">
        <v>1327</v>
      </c>
      <c r="H1593" s="3">
        <v>20300</v>
      </c>
      <c r="I1593" s="3">
        <v>31.585714285714285</v>
      </c>
    </row>
    <row r="1594" spans="2:9" x14ac:dyDescent="0.25">
      <c r="G1594" t="s">
        <v>1554</v>
      </c>
      <c r="H1594" s="3">
        <v>20100</v>
      </c>
      <c r="I1594" s="3">
        <v>45.449253731343283</v>
      </c>
    </row>
    <row r="1595" spans="2:9" x14ac:dyDescent="0.25">
      <c r="C1595" t="s">
        <v>561</v>
      </c>
      <c r="D1595" t="s">
        <v>3</v>
      </c>
      <c r="E1595" t="s">
        <v>8</v>
      </c>
      <c r="F1595" t="s">
        <v>18</v>
      </c>
      <c r="G1595" t="s">
        <v>560</v>
      </c>
      <c r="H1595" s="3">
        <v>39245.5</v>
      </c>
      <c r="I1595" s="3">
        <v>66.517796610169498</v>
      </c>
    </row>
    <row r="1596" spans="2:9" x14ac:dyDescent="0.25">
      <c r="C1596" t="s">
        <v>3541</v>
      </c>
      <c r="D1596" t="s">
        <v>3</v>
      </c>
      <c r="E1596" t="s">
        <v>8</v>
      </c>
      <c r="F1596" t="s">
        <v>23</v>
      </c>
      <c r="G1596" t="s">
        <v>3542</v>
      </c>
      <c r="H1596" s="3">
        <v>33052.5</v>
      </c>
      <c r="I1596" s="3">
        <v>66.105000000000004</v>
      </c>
    </row>
    <row r="1597" spans="2:9" x14ac:dyDescent="0.25">
      <c r="C1597" t="s">
        <v>4564</v>
      </c>
      <c r="D1597" t="s">
        <v>3</v>
      </c>
      <c r="E1597" t="s">
        <v>8</v>
      </c>
      <c r="F1597" t="s">
        <v>18</v>
      </c>
      <c r="G1597" t="s">
        <v>4565</v>
      </c>
      <c r="H1597" s="3">
        <v>16000</v>
      </c>
      <c r="I1597" s="3">
        <v>0.01</v>
      </c>
    </row>
    <row r="1598" spans="2:9" x14ac:dyDescent="0.25">
      <c r="C1598" t="s">
        <v>1708</v>
      </c>
      <c r="D1598" t="s">
        <v>3</v>
      </c>
      <c r="E1598" t="s">
        <v>8</v>
      </c>
      <c r="F1598" t="s">
        <v>33</v>
      </c>
      <c r="G1598" t="s">
        <v>1707</v>
      </c>
      <c r="H1598" s="3">
        <v>9000</v>
      </c>
      <c r="I1598" s="3">
        <v>930.55555555555554</v>
      </c>
    </row>
    <row r="1599" spans="2:9" x14ac:dyDescent="0.25">
      <c r="B1599" t="s">
        <v>1891</v>
      </c>
      <c r="C1599" t="s">
        <v>3028</v>
      </c>
      <c r="D1599" t="s">
        <v>3</v>
      </c>
      <c r="E1599" t="s">
        <v>8</v>
      </c>
      <c r="F1599" t="s">
        <v>24</v>
      </c>
      <c r="G1599" t="s">
        <v>3027</v>
      </c>
      <c r="H1599" s="3">
        <v>505000</v>
      </c>
      <c r="I1599" s="3">
        <v>1004.4510495049506</v>
      </c>
    </row>
    <row r="1600" spans="2:9" x14ac:dyDescent="0.25">
      <c r="C1600" t="s">
        <v>235</v>
      </c>
      <c r="D1600" t="s">
        <v>3</v>
      </c>
      <c r="E1600" t="s">
        <v>8</v>
      </c>
      <c r="F1600" t="s">
        <v>25</v>
      </c>
      <c r="G1600" t="s">
        <v>234</v>
      </c>
      <c r="H1600" s="3">
        <v>249000</v>
      </c>
      <c r="I1600" s="3">
        <v>954.95289156626507</v>
      </c>
    </row>
    <row r="1601" spans="2:9" x14ac:dyDescent="0.25">
      <c r="C1601" t="s">
        <v>836</v>
      </c>
      <c r="D1601" t="s">
        <v>3</v>
      </c>
      <c r="E1601" t="s">
        <v>8</v>
      </c>
      <c r="F1601" t="s">
        <v>18</v>
      </c>
      <c r="G1601" t="s">
        <v>835</v>
      </c>
      <c r="H1601" s="3">
        <v>89000</v>
      </c>
      <c r="I1601" s="3">
        <v>96.852561797752813</v>
      </c>
    </row>
    <row r="1602" spans="2:9" x14ac:dyDescent="0.25">
      <c r="F1602" t="s">
        <v>46</v>
      </c>
      <c r="G1602" t="s">
        <v>2331</v>
      </c>
      <c r="H1602" s="3">
        <v>20000</v>
      </c>
      <c r="I1602" s="3">
        <v>91.614999999999995</v>
      </c>
    </row>
    <row r="1603" spans="2:9" x14ac:dyDescent="0.25">
      <c r="C1603" t="s">
        <v>646</v>
      </c>
      <c r="D1603" t="s">
        <v>3</v>
      </c>
      <c r="E1603" t="s">
        <v>8</v>
      </c>
      <c r="F1603" t="s">
        <v>33</v>
      </c>
      <c r="G1603" t="s">
        <v>2295</v>
      </c>
      <c r="H1603" s="3">
        <v>90500</v>
      </c>
      <c r="I1603" s="3">
        <v>99.579558011049727</v>
      </c>
    </row>
    <row r="1604" spans="2:9" x14ac:dyDescent="0.25">
      <c r="C1604" t="s">
        <v>760</v>
      </c>
      <c r="D1604" t="s">
        <v>3</v>
      </c>
      <c r="E1604" t="s">
        <v>8</v>
      </c>
      <c r="F1604" t="s">
        <v>33</v>
      </c>
      <c r="G1604" t="s">
        <v>759</v>
      </c>
      <c r="H1604" s="3">
        <v>77300</v>
      </c>
      <c r="I1604" s="3">
        <v>97.513971539456662</v>
      </c>
    </row>
    <row r="1605" spans="2:9" x14ac:dyDescent="0.25">
      <c r="C1605" t="s">
        <v>2830</v>
      </c>
      <c r="D1605" t="s">
        <v>3</v>
      </c>
      <c r="E1605" t="s">
        <v>8</v>
      </c>
      <c r="F1605" t="s">
        <v>24</v>
      </c>
      <c r="G1605" t="s">
        <v>2831</v>
      </c>
      <c r="H1605" s="3">
        <v>55000</v>
      </c>
      <c r="I1605" s="3">
        <v>973.16181818181826</v>
      </c>
    </row>
    <row r="1606" spans="2:9" x14ac:dyDescent="0.25">
      <c r="C1606" t="s">
        <v>4566</v>
      </c>
      <c r="D1606" t="s">
        <v>3</v>
      </c>
      <c r="E1606" t="s">
        <v>8</v>
      </c>
      <c r="F1606" t="s">
        <v>46</v>
      </c>
      <c r="G1606" t="s">
        <v>4567</v>
      </c>
      <c r="H1606" s="3">
        <v>50000</v>
      </c>
      <c r="I1606" s="3">
        <v>102.916</v>
      </c>
    </row>
    <row r="1607" spans="2:9" x14ac:dyDescent="0.25">
      <c r="C1607" t="s">
        <v>2248</v>
      </c>
      <c r="D1607" t="s">
        <v>3</v>
      </c>
      <c r="E1607" t="s">
        <v>8</v>
      </c>
      <c r="F1607" t="s">
        <v>18</v>
      </c>
      <c r="G1607" t="s">
        <v>2247</v>
      </c>
      <c r="H1607" s="3">
        <v>50000</v>
      </c>
      <c r="I1607" s="3">
        <v>73.31</v>
      </c>
    </row>
    <row r="1608" spans="2:9" x14ac:dyDescent="0.25">
      <c r="C1608" t="s">
        <v>2406</v>
      </c>
      <c r="D1608" t="s">
        <v>3</v>
      </c>
      <c r="E1608" t="s">
        <v>8</v>
      </c>
      <c r="F1608" t="s">
        <v>18</v>
      </c>
      <c r="G1608" t="s">
        <v>2405</v>
      </c>
      <c r="H1608" s="3">
        <v>45000</v>
      </c>
      <c r="I1608" s="3">
        <v>98.764888888888876</v>
      </c>
    </row>
    <row r="1609" spans="2:9" x14ac:dyDescent="0.25">
      <c r="C1609" t="s">
        <v>1148</v>
      </c>
      <c r="D1609" t="s">
        <v>3</v>
      </c>
      <c r="E1609" t="s">
        <v>8</v>
      </c>
      <c r="F1609" t="s">
        <v>29</v>
      </c>
      <c r="G1609" t="s">
        <v>4222</v>
      </c>
      <c r="H1609" s="3">
        <v>23000</v>
      </c>
      <c r="I1609" s="3">
        <v>962.37173913043478</v>
      </c>
    </row>
    <row r="1610" spans="2:9" x14ac:dyDescent="0.25">
      <c r="F1610" t="s">
        <v>36</v>
      </c>
      <c r="G1610" t="s">
        <v>4568</v>
      </c>
      <c r="H1610" s="3">
        <v>15000</v>
      </c>
      <c r="I1610" s="3">
        <v>96.24</v>
      </c>
    </row>
    <row r="1611" spans="2:9" x14ac:dyDescent="0.25">
      <c r="F1611" t="s">
        <v>24</v>
      </c>
      <c r="G1611" t="s">
        <v>2875</v>
      </c>
      <c r="H1611" s="3">
        <v>7000</v>
      </c>
      <c r="I1611" s="3">
        <v>983.83</v>
      </c>
    </row>
    <row r="1612" spans="2:9" x14ac:dyDescent="0.25">
      <c r="B1612" t="s">
        <v>1842</v>
      </c>
      <c r="C1612" t="s">
        <v>695</v>
      </c>
      <c r="D1612" t="s">
        <v>3</v>
      </c>
      <c r="E1612" t="s">
        <v>8</v>
      </c>
      <c r="F1612" t="s">
        <v>25</v>
      </c>
      <c r="G1612" t="s">
        <v>694</v>
      </c>
      <c r="H1612" s="3">
        <v>448000</v>
      </c>
      <c r="I1612" s="3">
        <v>993.55975446428579</v>
      </c>
    </row>
    <row r="1613" spans="2:9" x14ac:dyDescent="0.25">
      <c r="C1613" t="s">
        <v>932</v>
      </c>
      <c r="D1613" t="s">
        <v>3</v>
      </c>
      <c r="E1613" t="s">
        <v>8</v>
      </c>
      <c r="F1613" t="s">
        <v>25</v>
      </c>
      <c r="G1613" t="s">
        <v>931</v>
      </c>
      <c r="H1613" s="3">
        <v>140000</v>
      </c>
      <c r="I1613" s="3">
        <v>995.64899999999989</v>
      </c>
    </row>
    <row r="1614" spans="2:9" x14ac:dyDescent="0.25">
      <c r="G1614" t="s">
        <v>3492</v>
      </c>
      <c r="H1614" s="3">
        <v>117000</v>
      </c>
      <c r="I1614" s="3">
        <v>983.05076923076922</v>
      </c>
    </row>
    <row r="1615" spans="2:9" x14ac:dyDescent="0.25">
      <c r="C1615" t="s">
        <v>371</v>
      </c>
      <c r="D1615" t="s">
        <v>3</v>
      </c>
      <c r="E1615" t="s">
        <v>8</v>
      </c>
      <c r="F1615" t="s">
        <v>25</v>
      </c>
      <c r="G1615" t="s">
        <v>370</v>
      </c>
      <c r="H1615" s="3">
        <v>205000</v>
      </c>
      <c r="I1615" s="3">
        <v>987.39882926829273</v>
      </c>
    </row>
    <row r="1616" spans="2:9" x14ac:dyDescent="0.25">
      <c r="C1616" t="s">
        <v>3088</v>
      </c>
      <c r="D1616" t="s">
        <v>3</v>
      </c>
      <c r="E1616" t="s">
        <v>8</v>
      </c>
      <c r="F1616" t="s">
        <v>18</v>
      </c>
      <c r="G1616" t="s">
        <v>3087</v>
      </c>
      <c r="H1616" s="3">
        <v>76000</v>
      </c>
      <c r="I1616" s="3">
        <v>99.882499999999993</v>
      </c>
    </row>
    <row r="1617" spans="2:9" x14ac:dyDescent="0.25">
      <c r="C1617" t="s">
        <v>954</v>
      </c>
      <c r="D1617" t="s">
        <v>3</v>
      </c>
      <c r="E1617" t="s">
        <v>8</v>
      </c>
      <c r="F1617" t="s">
        <v>25</v>
      </c>
      <c r="G1617" t="s">
        <v>953</v>
      </c>
      <c r="H1617" s="3">
        <v>70000</v>
      </c>
      <c r="I1617" s="3">
        <v>993.54714285714294</v>
      </c>
    </row>
    <row r="1618" spans="2:9" x14ac:dyDescent="0.25">
      <c r="C1618" t="s">
        <v>2866</v>
      </c>
      <c r="D1618" t="s">
        <v>3</v>
      </c>
      <c r="E1618" t="s">
        <v>8</v>
      </c>
      <c r="F1618" t="s">
        <v>30</v>
      </c>
      <c r="G1618" t="s">
        <v>2867</v>
      </c>
      <c r="H1618" s="3">
        <v>61000</v>
      </c>
      <c r="I1618" s="3">
        <v>949.99491803278693</v>
      </c>
    </row>
    <row r="1619" spans="2:9" x14ac:dyDescent="0.25">
      <c r="C1619" t="s">
        <v>3463</v>
      </c>
      <c r="D1619" t="s">
        <v>3</v>
      </c>
      <c r="E1619" t="s">
        <v>8</v>
      </c>
      <c r="F1619" t="s">
        <v>25</v>
      </c>
      <c r="G1619" t="s">
        <v>3464</v>
      </c>
      <c r="H1619" s="3">
        <v>51000</v>
      </c>
      <c r="I1619" s="3">
        <v>993.16000000000008</v>
      </c>
    </row>
    <row r="1620" spans="2:9" x14ac:dyDescent="0.25">
      <c r="C1620" t="s">
        <v>2796</v>
      </c>
      <c r="D1620" t="s">
        <v>3</v>
      </c>
      <c r="E1620" t="s">
        <v>8</v>
      </c>
      <c r="F1620" t="s">
        <v>25</v>
      </c>
      <c r="G1620" t="s">
        <v>2797</v>
      </c>
      <c r="H1620" s="3">
        <v>46000</v>
      </c>
      <c r="I1620" s="3">
        <v>997.65804347826077</v>
      </c>
    </row>
    <row r="1621" spans="2:9" x14ac:dyDescent="0.25">
      <c r="C1621" t="s">
        <v>3545</v>
      </c>
      <c r="D1621" t="s">
        <v>3</v>
      </c>
      <c r="E1621" t="s">
        <v>8</v>
      </c>
      <c r="F1621" t="s">
        <v>25</v>
      </c>
      <c r="G1621" t="s">
        <v>3546</v>
      </c>
      <c r="H1621" s="3">
        <v>30000</v>
      </c>
      <c r="I1621" s="3">
        <v>975.55666666666673</v>
      </c>
    </row>
    <row r="1622" spans="2:9" x14ac:dyDescent="0.25">
      <c r="C1622" t="s">
        <v>2846</v>
      </c>
      <c r="D1622" t="s">
        <v>3</v>
      </c>
      <c r="E1622" t="s">
        <v>8</v>
      </c>
      <c r="F1622" t="s">
        <v>25</v>
      </c>
      <c r="G1622" t="s">
        <v>2847</v>
      </c>
      <c r="H1622" s="3">
        <v>20000</v>
      </c>
      <c r="I1622" s="3">
        <v>1003.79</v>
      </c>
    </row>
    <row r="1623" spans="2:9" x14ac:dyDescent="0.25">
      <c r="B1623" t="s">
        <v>2138</v>
      </c>
      <c r="C1623" t="s">
        <v>72</v>
      </c>
      <c r="D1623" t="s">
        <v>3</v>
      </c>
      <c r="E1623" t="s">
        <v>8</v>
      </c>
      <c r="F1623" t="s">
        <v>45</v>
      </c>
      <c r="G1623" t="s">
        <v>71</v>
      </c>
      <c r="H1623" s="3">
        <v>957861.8</v>
      </c>
      <c r="I1623" s="3">
        <v>15.32088611644274</v>
      </c>
    </row>
    <row r="1624" spans="2:9" x14ac:dyDescent="0.25">
      <c r="C1624" t="s">
        <v>3539</v>
      </c>
      <c r="D1624" t="s">
        <v>3</v>
      </c>
      <c r="E1624" t="s">
        <v>8</v>
      </c>
      <c r="F1624" t="s">
        <v>33</v>
      </c>
      <c r="G1624" t="s">
        <v>3540</v>
      </c>
      <c r="H1624" s="3">
        <v>160000</v>
      </c>
      <c r="I1624" s="3">
        <v>27.324999999999999</v>
      </c>
    </row>
    <row r="1625" spans="2:9" x14ac:dyDescent="0.25">
      <c r="C1625" t="s">
        <v>976</v>
      </c>
      <c r="D1625" t="s">
        <v>3</v>
      </c>
      <c r="E1625" t="s">
        <v>8</v>
      </c>
      <c r="F1625" t="s">
        <v>18</v>
      </c>
      <c r="G1625" t="s">
        <v>975</v>
      </c>
      <c r="H1625" s="3">
        <v>36300</v>
      </c>
      <c r="I1625" s="3">
        <v>64.227327823691468</v>
      </c>
    </row>
    <row r="1626" spans="2:9" x14ac:dyDescent="0.25">
      <c r="C1626" t="s">
        <v>1483</v>
      </c>
      <c r="D1626" t="s">
        <v>3</v>
      </c>
      <c r="E1626" t="s">
        <v>8</v>
      </c>
      <c r="F1626" t="s">
        <v>18</v>
      </c>
      <c r="G1626" t="s">
        <v>1482</v>
      </c>
      <c r="H1626" s="3">
        <v>21000</v>
      </c>
      <c r="I1626" s="3">
        <v>52.96142857142857</v>
      </c>
    </row>
    <row r="1627" spans="2:9" x14ac:dyDescent="0.25">
      <c r="C1627" t="s">
        <v>3564</v>
      </c>
      <c r="D1627" t="s">
        <v>3</v>
      </c>
      <c r="E1627" t="s">
        <v>8</v>
      </c>
      <c r="F1627" t="s">
        <v>33</v>
      </c>
      <c r="G1627" t="s">
        <v>3565</v>
      </c>
      <c r="H1627" s="3">
        <v>20315</v>
      </c>
      <c r="I1627" s="3">
        <v>5.3743386243386242</v>
      </c>
    </row>
    <row r="1628" spans="2:9" x14ac:dyDescent="0.25">
      <c r="C1628" t="s">
        <v>1683</v>
      </c>
      <c r="D1628" t="s">
        <v>3</v>
      </c>
      <c r="E1628" t="s">
        <v>8</v>
      </c>
      <c r="F1628" t="s">
        <v>33</v>
      </c>
      <c r="G1628" t="s">
        <v>1682</v>
      </c>
      <c r="H1628" s="3">
        <v>2500</v>
      </c>
      <c r="I1628" s="3">
        <v>77.2</v>
      </c>
    </row>
    <row r="1629" spans="2:9" x14ac:dyDescent="0.25">
      <c r="C1629" t="s">
        <v>4569</v>
      </c>
      <c r="D1629" t="s">
        <v>3</v>
      </c>
      <c r="E1629" t="s">
        <v>8</v>
      </c>
      <c r="F1629" t="s">
        <v>46</v>
      </c>
      <c r="G1629" t="s">
        <v>4570</v>
      </c>
      <c r="H1629" s="3">
        <v>1155.75</v>
      </c>
      <c r="I1629" s="3">
        <v>57.787500000000001</v>
      </c>
    </row>
    <row r="1630" spans="2:9" x14ac:dyDescent="0.25">
      <c r="C1630" t="s">
        <v>2503</v>
      </c>
      <c r="D1630" t="s">
        <v>3</v>
      </c>
      <c r="E1630" t="s">
        <v>8</v>
      </c>
      <c r="F1630" t="s">
        <v>27</v>
      </c>
      <c r="G1630" t="s">
        <v>2504</v>
      </c>
      <c r="H1630" s="3">
        <v>1128</v>
      </c>
      <c r="I1630" s="3">
        <v>37.6</v>
      </c>
    </row>
    <row r="1631" spans="2:9" x14ac:dyDescent="0.25">
      <c r="C1631" t="s">
        <v>3566</v>
      </c>
      <c r="D1631" t="s">
        <v>3</v>
      </c>
      <c r="E1631" t="s">
        <v>8</v>
      </c>
      <c r="F1631" t="s">
        <v>30</v>
      </c>
      <c r="G1631" t="s">
        <v>3567</v>
      </c>
      <c r="H1631" s="3">
        <v>328.9</v>
      </c>
      <c r="I1631" s="3">
        <v>65.78</v>
      </c>
    </row>
    <row r="1632" spans="2:9" x14ac:dyDescent="0.25">
      <c r="C1632" t="s">
        <v>4571</v>
      </c>
      <c r="D1632" t="s">
        <v>3</v>
      </c>
      <c r="E1632" t="s">
        <v>8</v>
      </c>
      <c r="F1632" t="s">
        <v>33</v>
      </c>
      <c r="G1632" t="s">
        <v>4572</v>
      </c>
      <c r="H1632" s="3">
        <v>252.2</v>
      </c>
      <c r="I1632" s="3">
        <v>3.88</v>
      </c>
    </row>
    <row r="1633" spans="2:9" x14ac:dyDescent="0.25">
      <c r="B1633" t="s">
        <v>261</v>
      </c>
      <c r="C1633" t="s">
        <v>667</v>
      </c>
      <c r="D1633" t="s">
        <v>3</v>
      </c>
      <c r="E1633" t="s">
        <v>8</v>
      </c>
      <c r="F1633" t="s">
        <v>45</v>
      </c>
      <c r="G1633" t="s">
        <v>666</v>
      </c>
      <c r="H1633" s="3">
        <v>623700</v>
      </c>
      <c r="I1633" s="3">
        <v>99.304441237774583</v>
      </c>
    </row>
    <row r="1634" spans="2:9" x14ac:dyDescent="0.25">
      <c r="C1634" t="s">
        <v>261</v>
      </c>
      <c r="D1634" t="s">
        <v>3</v>
      </c>
      <c r="E1634" t="s">
        <v>8</v>
      </c>
      <c r="F1634" t="s">
        <v>36</v>
      </c>
      <c r="G1634" t="s">
        <v>260</v>
      </c>
      <c r="H1634" s="3">
        <v>420000</v>
      </c>
      <c r="I1634" s="3">
        <v>1032.0350000000001</v>
      </c>
    </row>
    <row r="1635" spans="2:9" x14ac:dyDescent="0.25">
      <c r="C1635" t="s">
        <v>969</v>
      </c>
      <c r="D1635" t="s">
        <v>3</v>
      </c>
      <c r="E1635" t="s">
        <v>8</v>
      </c>
      <c r="F1635" t="s">
        <v>18</v>
      </c>
      <c r="G1635" t="s">
        <v>968</v>
      </c>
      <c r="H1635" s="3">
        <v>100000</v>
      </c>
      <c r="I1635" s="3">
        <v>99.091999999999999</v>
      </c>
    </row>
    <row r="1636" spans="2:9" x14ac:dyDescent="0.25">
      <c r="F1636" t="s">
        <v>25</v>
      </c>
      <c r="G1636" t="s">
        <v>3171</v>
      </c>
      <c r="H1636" s="3">
        <v>10000</v>
      </c>
      <c r="I1636" s="3">
        <v>1011.6299999999999</v>
      </c>
    </row>
    <row r="1637" spans="2:9" x14ac:dyDescent="0.25">
      <c r="C1637" t="s">
        <v>3400</v>
      </c>
      <c r="D1637" t="s">
        <v>3</v>
      </c>
      <c r="E1637" t="s">
        <v>8</v>
      </c>
      <c r="F1637" t="s">
        <v>45</v>
      </c>
      <c r="G1637" t="s">
        <v>3401</v>
      </c>
      <c r="H1637" s="3">
        <v>30000</v>
      </c>
      <c r="I1637" s="3">
        <v>101.41</v>
      </c>
    </row>
    <row r="1638" spans="2:9" x14ac:dyDescent="0.25">
      <c r="C1638" t="s">
        <v>2850</v>
      </c>
      <c r="D1638" t="s">
        <v>3</v>
      </c>
      <c r="E1638" t="s">
        <v>8</v>
      </c>
      <c r="F1638" t="s">
        <v>25</v>
      </c>
      <c r="G1638" t="s">
        <v>2851</v>
      </c>
      <c r="H1638" s="3">
        <v>8964</v>
      </c>
      <c r="I1638" s="3">
        <v>1001.4499999999999</v>
      </c>
    </row>
    <row r="1639" spans="2:9" x14ac:dyDescent="0.25">
      <c r="C1639" t="s">
        <v>4573</v>
      </c>
      <c r="D1639" t="s">
        <v>3</v>
      </c>
      <c r="E1639" t="s">
        <v>8</v>
      </c>
      <c r="F1639" t="s">
        <v>25</v>
      </c>
      <c r="G1639" t="s">
        <v>4574</v>
      </c>
      <c r="H1639" s="3">
        <v>5000</v>
      </c>
      <c r="I1639" s="3">
        <v>993.01</v>
      </c>
    </row>
    <row r="1640" spans="2:9" x14ac:dyDescent="0.25">
      <c r="B1640" t="s">
        <v>1883</v>
      </c>
      <c r="C1640" t="s">
        <v>270</v>
      </c>
      <c r="D1640" t="s">
        <v>3</v>
      </c>
      <c r="E1640" t="s">
        <v>8</v>
      </c>
      <c r="F1640" t="s">
        <v>18</v>
      </c>
      <c r="G1640" t="s">
        <v>498</v>
      </c>
      <c r="H1640" s="3">
        <v>228700</v>
      </c>
      <c r="I1640" s="3">
        <v>95.038487101005686</v>
      </c>
    </row>
    <row r="1641" spans="2:9" x14ac:dyDescent="0.25">
      <c r="G1641" t="s">
        <v>269</v>
      </c>
      <c r="H1641" s="3">
        <v>65500</v>
      </c>
      <c r="I1641" s="3">
        <v>92.208396946564889</v>
      </c>
    </row>
    <row r="1642" spans="2:9" x14ac:dyDescent="0.25">
      <c r="G1642" t="s">
        <v>2495</v>
      </c>
      <c r="H1642" s="3">
        <v>32882.75</v>
      </c>
      <c r="I1642" s="3">
        <v>93.152266288951836</v>
      </c>
    </row>
    <row r="1643" spans="2:9" x14ac:dyDescent="0.25">
      <c r="G1643" t="s">
        <v>1639</v>
      </c>
      <c r="H1643" s="3">
        <v>10444.709999999999</v>
      </c>
      <c r="I1643" s="3">
        <v>78.531654135338343</v>
      </c>
    </row>
    <row r="1644" spans="2:9" x14ac:dyDescent="0.25">
      <c r="G1644" t="s">
        <v>3156</v>
      </c>
      <c r="H1644" s="3">
        <v>10000</v>
      </c>
      <c r="I1644" s="3">
        <v>77.31</v>
      </c>
    </row>
    <row r="1645" spans="2:9" x14ac:dyDescent="0.25">
      <c r="G1645" t="s">
        <v>4541</v>
      </c>
      <c r="H1645" s="3">
        <v>8198.65</v>
      </c>
      <c r="I1645" s="3">
        <v>63.555426356589145</v>
      </c>
    </row>
    <row r="1646" spans="2:9" x14ac:dyDescent="0.25">
      <c r="F1646" t="s">
        <v>45</v>
      </c>
      <c r="G1646" t="s">
        <v>2496</v>
      </c>
      <c r="H1646" s="3">
        <v>779.2</v>
      </c>
      <c r="I1646" s="3">
        <v>77.92</v>
      </c>
    </row>
    <row r="1647" spans="2:9" x14ac:dyDescent="0.25">
      <c r="C1647" t="s">
        <v>717</v>
      </c>
      <c r="D1647" t="s">
        <v>3</v>
      </c>
      <c r="E1647" t="s">
        <v>8</v>
      </c>
      <c r="F1647" t="s">
        <v>24</v>
      </c>
      <c r="G1647" t="s">
        <v>716</v>
      </c>
      <c r="H1647" s="3">
        <v>202000</v>
      </c>
      <c r="I1647" s="3">
        <v>1004.3601485148515</v>
      </c>
    </row>
    <row r="1648" spans="2:9" x14ac:dyDescent="0.25">
      <c r="C1648" t="s">
        <v>741</v>
      </c>
      <c r="D1648" t="s">
        <v>3</v>
      </c>
      <c r="E1648" t="s">
        <v>8</v>
      </c>
      <c r="F1648" t="s">
        <v>33</v>
      </c>
      <c r="G1648" t="s">
        <v>740</v>
      </c>
      <c r="H1648" s="3">
        <v>178000</v>
      </c>
      <c r="I1648" s="3">
        <v>98.673595505617982</v>
      </c>
    </row>
    <row r="1649" spans="2:9" x14ac:dyDescent="0.25">
      <c r="C1649" t="s">
        <v>762</v>
      </c>
      <c r="D1649" t="s">
        <v>3</v>
      </c>
      <c r="E1649" t="s">
        <v>8</v>
      </c>
      <c r="F1649" t="s">
        <v>33</v>
      </c>
      <c r="G1649" t="s">
        <v>2836</v>
      </c>
      <c r="H1649" s="3">
        <v>55000</v>
      </c>
      <c r="I1649" s="3">
        <v>82.63636363636364</v>
      </c>
    </row>
    <row r="1650" spans="2:9" x14ac:dyDescent="0.25">
      <c r="F1650" t="s">
        <v>18</v>
      </c>
      <c r="G1650" t="s">
        <v>3501</v>
      </c>
      <c r="H1650" s="3">
        <v>47000</v>
      </c>
      <c r="I1650" s="3">
        <v>96.559999999999988</v>
      </c>
    </row>
    <row r="1651" spans="2:9" x14ac:dyDescent="0.25">
      <c r="F1651" t="s">
        <v>36</v>
      </c>
      <c r="G1651" t="s">
        <v>761</v>
      </c>
      <c r="H1651" s="3">
        <v>41000</v>
      </c>
      <c r="I1651" s="3">
        <v>90.930243902439031</v>
      </c>
    </row>
    <row r="1652" spans="2:9" x14ac:dyDescent="0.25">
      <c r="C1652" t="s">
        <v>894</v>
      </c>
      <c r="D1652" t="s">
        <v>3</v>
      </c>
      <c r="E1652" t="s">
        <v>8</v>
      </c>
      <c r="F1652" t="s">
        <v>18</v>
      </c>
      <c r="G1652" t="s">
        <v>1423</v>
      </c>
      <c r="H1652" s="3">
        <v>117700</v>
      </c>
      <c r="I1652" s="3">
        <v>93.249583687340689</v>
      </c>
    </row>
    <row r="1653" spans="2:9" x14ac:dyDescent="0.25">
      <c r="F1653" t="s">
        <v>33</v>
      </c>
      <c r="G1653" t="s">
        <v>2835</v>
      </c>
      <c r="H1653" s="3">
        <v>10000</v>
      </c>
      <c r="I1653" s="3">
        <v>95.478999999999999</v>
      </c>
    </row>
    <row r="1654" spans="2:9" x14ac:dyDescent="0.25">
      <c r="C1654" t="s">
        <v>279</v>
      </c>
      <c r="D1654" t="s">
        <v>3</v>
      </c>
      <c r="E1654" t="s">
        <v>8</v>
      </c>
      <c r="F1654" t="s">
        <v>36</v>
      </c>
      <c r="G1654" t="s">
        <v>1766</v>
      </c>
      <c r="H1654" s="3">
        <v>54900</v>
      </c>
      <c r="I1654" s="3">
        <v>83.668852459016392</v>
      </c>
    </row>
    <row r="1655" spans="2:9" x14ac:dyDescent="0.25">
      <c r="G1655" t="s">
        <v>3573</v>
      </c>
      <c r="H1655" s="3">
        <v>29000</v>
      </c>
      <c r="I1655" s="3">
        <v>90.806724137931042</v>
      </c>
    </row>
    <row r="1656" spans="2:9" x14ac:dyDescent="0.25">
      <c r="G1656" t="s">
        <v>4575</v>
      </c>
      <c r="H1656" s="3">
        <v>20000</v>
      </c>
      <c r="I1656" s="3">
        <v>64.989999999999995</v>
      </c>
    </row>
    <row r="1657" spans="2:9" x14ac:dyDescent="0.25">
      <c r="C1657" t="s">
        <v>4576</v>
      </c>
      <c r="D1657" t="s">
        <v>3</v>
      </c>
      <c r="E1657" t="s">
        <v>8</v>
      </c>
      <c r="F1657" t="s">
        <v>18</v>
      </c>
      <c r="G1657" t="s">
        <v>4577</v>
      </c>
      <c r="H1657" s="3">
        <v>27000</v>
      </c>
      <c r="I1657" s="3">
        <v>913.03000000000009</v>
      </c>
    </row>
    <row r="1658" spans="2:9" x14ac:dyDescent="0.25">
      <c r="C1658" t="s">
        <v>1467</v>
      </c>
      <c r="D1658" t="s">
        <v>3</v>
      </c>
      <c r="E1658" t="s">
        <v>8</v>
      </c>
      <c r="F1658" t="s">
        <v>33</v>
      </c>
      <c r="G1658" t="s">
        <v>1466</v>
      </c>
      <c r="H1658" s="3">
        <v>13000</v>
      </c>
      <c r="I1658" s="3">
        <v>965.84615384615381</v>
      </c>
    </row>
    <row r="1659" spans="2:9" x14ac:dyDescent="0.25">
      <c r="C1659" t="s">
        <v>3574</v>
      </c>
      <c r="D1659" t="s">
        <v>3</v>
      </c>
      <c r="E1659" t="s">
        <v>8</v>
      </c>
      <c r="F1659" t="s">
        <v>31</v>
      </c>
      <c r="G1659" t="s">
        <v>3575</v>
      </c>
      <c r="H1659" s="3">
        <v>13000</v>
      </c>
      <c r="I1659" s="3">
        <v>847.7323076923077</v>
      </c>
    </row>
    <row r="1660" spans="2:9" x14ac:dyDescent="0.25">
      <c r="C1660" t="s">
        <v>4578</v>
      </c>
      <c r="D1660" t="s">
        <v>3</v>
      </c>
      <c r="E1660" t="s">
        <v>8</v>
      </c>
      <c r="F1660" t="s">
        <v>46</v>
      </c>
      <c r="G1660" t="s">
        <v>4579</v>
      </c>
      <c r="H1660" s="3">
        <v>12560</v>
      </c>
      <c r="I1660" s="3">
        <v>628</v>
      </c>
    </row>
    <row r="1661" spans="2:9" x14ac:dyDescent="0.25">
      <c r="B1661" t="s">
        <v>1881</v>
      </c>
      <c r="C1661" t="s">
        <v>3057</v>
      </c>
      <c r="D1661" t="s">
        <v>3</v>
      </c>
      <c r="E1661" t="s">
        <v>8</v>
      </c>
      <c r="F1661" t="s">
        <v>33</v>
      </c>
      <c r="G1661" t="s">
        <v>3056</v>
      </c>
      <c r="H1661" s="3">
        <v>812600</v>
      </c>
      <c r="I1661" s="3">
        <v>99.208700467634756</v>
      </c>
    </row>
    <row r="1662" spans="2:9" x14ac:dyDescent="0.25">
      <c r="C1662" t="s">
        <v>1348</v>
      </c>
      <c r="D1662" t="s">
        <v>3</v>
      </c>
      <c r="E1662" t="s">
        <v>8</v>
      </c>
      <c r="F1662" t="s">
        <v>18</v>
      </c>
      <c r="G1662" t="s">
        <v>1347</v>
      </c>
      <c r="H1662" s="3">
        <v>74351.670000000013</v>
      </c>
      <c r="I1662" s="3">
        <v>85.070560640732268</v>
      </c>
    </row>
    <row r="1663" spans="2:9" x14ac:dyDescent="0.25">
      <c r="C1663" t="s">
        <v>2390</v>
      </c>
      <c r="D1663" t="s">
        <v>3</v>
      </c>
      <c r="E1663" t="s">
        <v>8</v>
      </c>
      <c r="F1663" t="s">
        <v>18</v>
      </c>
      <c r="G1663" t="s">
        <v>2389</v>
      </c>
      <c r="H1663" s="3">
        <v>72400</v>
      </c>
      <c r="I1663" s="3">
        <v>92.219779005524856</v>
      </c>
    </row>
    <row r="1664" spans="2:9" x14ac:dyDescent="0.25">
      <c r="C1664" t="s">
        <v>1224</v>
      </c>
      <c r="D1664" t="s">
        <v>3</v>
      </c>
      <c r="E1664" t="s">
        <v>8</v>
      </c>
      <c r="F1664" t="s">
        <v>18</v>
      </c>
      <c r="G1664" t="s">
        <v>1223</v>
      </c>
      <c r="H1664" s="3">
        <v>61300</v>
      </c>
      <c r="I1664" s="3">
        <v>95.544991843393149</v>
      </c>
    </row>
    <row r="1665" spans="2:9" x14ac:dyDescent="0.25">
      <c r="C1665" t="s">
        <v>2406</v>
      </c>
      <c r="D1665" t="s">
        <v>3</v>
      </c>
      <c r="E1665" t="s">
        <v>8</v>
      </c>
      <c r="F1665" t="s">
        <v>18</v>
      </c>
      <c r="G1665" t="s">
        <v>2405</v>
      </c>
      <c r="H1665" s="3">
        <v>45000</v>
      </c>
      <c r="I1665" s="3">
        <v>98.764888888888876</v>
      </c>
    </row>
    <row r="1666" spans="2:9" x14ac:dyDescent="0.25">
      <c r="C1666" t="s">
        <v>857</v>
      </c>
      <c r="D1666" t="s">
        <v>3</v>
      </c>
      <c r="E1666" t="s">
        <v>8</v>
      </c>
      <c r="F1666" t="s">
        <v>18</v>
      </c>
      <c r="G1666" t="s">
        <v>856</v>
      </c>
      <c r="H1666" s="3">
        <v>34500</v>
      </c>
      <c r="I1666" s="3">
        <v>90.400579710144925</v>
      </c>
    </row>
    <row r="1667" spans="2:9" x14ac:dyDescent="0.25">
      <c r="C1667" t="s">
        <v>1587</v>
      </c>
      <c r="D1667" t="s">
        <v>3</v>
      </c>
      <c r="E1667" t="s">
        <v>8</v>
      </c>
      <c r="F1667" t="s">
        <v>18</v>
      </c>
      <c r="G1667" t="s">
        <v>1586</v>
      </c>
      <c r="H1667" s="3">
        <v>20000</v>
      </c>
      <c r="I1667" s="3">
        <v>92.74</v>
      </c>
    </row>
    <row r="1668" spans="2:9" x14ac:dyDescent="0.25">
      <c r="G1668" t="s">
        <v>1663</v>
      </c>
      <c r="H1668" s="3">
        <v>9000</v>
      </c>
      <c r="I1668" s="3">
        <v>88.859777777777779</v>
      </c>
    </row>
    <row r="1669" spans="2:9" x14ac:dyDescent="0.25">
      <c r="C1669" t="s">
        <v>1532</v>
      </c>
      <c r="D1669" t="s">
        <v>3</v>
      </c>
      <c r="E1669" t="s">
        <v>8</v>
      </c>
      <c r="F1669" t="s">
        <v>18</v>
      </c>
      <c r="G1669" t="s">
        <v>1531</v>
      </c>
      <c r="H1669" s="3">
        <v>16800</v>
      </c>
      <c r="I1669" s="3">
        <v>92.909166666666664</v>
      </c>
    </row>
    <row r="1670" spans="2:9" x14ac:dyDescent="0.25">
      <c r="C1670" t="s">
        <v>1123</v>
      </c>
      <c r="D1670" t="s">
        <v>3</v>
      </c>
      <c r="E1670" t="s">
        <v>8</v>
      </c>
      <c r="F1670" t="s">
        <v>18</v>
      </c>
      <c r="G1670" t="s">
        <v>1122</v>
      </c>
      <c r="H1670" s="3">
        <v>15000</v>
      </c>
      <c r="I1670" s="3">
        <v>95.574333333333328</v>
      </c>
    </row>
    <row r="1671" spans="2:9" x14ac:dyDescent="0.25">
      <c r="C1671" t="s">
        <v>614</v>
      </c>
      <c r="D1671" t="s">
        <v>3</v>
      </c>
      <c r="E1671" t="s">
        <v>8</v>
      </c>
      <c r="F1671" t="s">
        <v>18</v>
      </c>
      <c r="G1671" t="s">
        <v>613</v>
      </c>
      <c r="H1671" s="3">
        <v>12200</v>
      </c>
      <c r="I1671" s="3">
        <v>96.510163934426231</v>
      </c>
    </row>
    <row r="1672" spans="2:9" x14ac:dyDescent="0.25">
      <c r="B1672" t="s">
        <v>2105</v>
      </c>
      <c r="C1672" t="s">
        <v>684</v>
      </c>
      <c r="D1672" t="s">
        <v>3</v>
      </c>
      <c r="E1672" t="s">
        <v>8</v>
      </c>
      <c r="F1672" t="s">
        <v>25</v>
      </c>
      <c r="G1672" t="s">
        <v>683</v>
      </c>
      <c r="H1672" s="3">
        <v>243818.55000000002</v>
      </c>
      <c r="I1672" s="3">
        <v>979.19096385542161</v>
      </c>
    </row>
    <row r="1673" spans="2:9" x14ac:dyDescent="0.25">
      <c r="C1673" t="s">
        <v>570</v>
      </c>
      <c r="D1673" t="s">
        <v>3</v>
      </c>
      <c r="E1673" t="s">
        <v>8</v>
      </c>
      <c r="F1673" t="s">
        <v>36</v>
      </c>
      <c r="G1673" t="s">
        <v>569</v>
      </c>
      <c r="H1673" s="3">
        <v>215000</v>
      </c>
      <c r="I1673" s="3">
        <v>998.35</v>
      </c>
    </row>
    <row r="1674" spans="2:9" x14ac:dyDescent="0.25">
      <c r="C1674" t="s">
        <v>3530</v>
      </c>
      <c r="D1674" t="s">
        <v>3</v>
      </c>
      <c r="E1674" t="s">
        <v>8</v>
      </c>
      <c r="F1674" t="s">
        <v>25</v>
      </c>
      <c r="G1674" t="s">
        <v>3531</v>
      </c>
      <c r="H1674" s="3">
        <v>156655.07</v>
      </c>
      <c r="I1674" s="3">
        <v>510.2771009771987</v>
      </c>
    </row>
    <row r="1675" spans="2:9" x14ac:dyDescent="0.25">
      <c r="C1675" t="s">
        <v>2816</v>
      </c>
      <c r="D1675" t="s">
        <v>3</v>
      </c>
      <c r="E1675" t="s">
        <v>8</v>
      </c>
      <c r="F1675" t="s">
        <v>18</v>
      </c>
      <c r="G1675" t="s">
        <v>2817</v>
      </c>
      <c r="H1675" s="3">
        <v>145000</v>
      </c>
      <c r="I1675" s="3">
        <v>62.37</v>
      </c>
    </row>
    <row r="1676" spans="2:9" x14ac:dyDescent="0.25">
      <c r="C1676" t="s">
        <v>1125</v>
      </c>
      <c r="D1676" t="s">
        <v>3</v>
      </c>
      <c r="E1676" t="s">
        <v>8</v>
      </c>
      <c r="F1676" t="s">
        <v>36</v>
      </c>
      <c r="G1676" t="s">
        <v>1124</v>
      </c>
      <c r="H1676" s="3">
        <v>72000</v>
      </c>
      <c r="I1676" s="3">
        <v>55.163194444444443</v>
      </c>
    </row>
    <row r="1677" spans="2:9" x14ac:dyDescent="0.25">
      <c r="G1677" t="s">
        <v>2868</v>
      </c>
      <c r="H1677" s="3">
        <v>43500</v>
      </c>
      <c r="I1677" s="3">
        <v>92.572758620689655</v>
      </c>
    </row>
    <row r="1678" spans="2:9" x14ac:dyDescent="0.25">
      <c r="C1678" t="s">
        <v>3520</v>
      </c>
      <c r="D1678" t="s">
        <v>3</v>
      </c>
      <c r="E1678" t="s">
        <v>8</v>
      </c>
      <c r="F1678" t="s">
        <v>25</v>
      </c>
      <c r="G1678" t="s">
        <v>3521</v>
      </c>
      <c r="H1678" s="3">
        <v>84148.299999999988</v>
      </c>
      <c r="I1678" s="3">
        <v>584.3631944444445</v>
      </c>
    </row>
    <row r="1679" spans="2:9" x14ac:dyDescent="0.25">
      <c r="C1679" t="s">
        <v>3559</v>
      </c>
      <c r="D1679" t="s">
        <v>3</v>
      </c>
      <c r="E1679" t="s">
        <v>8</v>
      </c>
      <c r="F1679" t="s">
        <v>25</v>
      </c>
      <c r="G1679" t="s">
        <v>3560</v>
      </c>
      <c r="H1679" s="3">
        <v>61469.74</v>
      </c>
      <c r="I1679" s="3">
        <v>384.18587500000001</v>
      </c>
    </row>
    <row r="1680" spans="2:9" x14ac:dyDescent="0.25">
      <c r="C1680" t="s">
        <v>1165</v>
      </c>
      <c r="D1680" t="s">
        <v>3</v>
      </c>
      <c r="E1680" t="s">
        <v>8</v>
      </c>
      <c r="F1680" t="s">
        <v>24</v>
      </c>
      <c r="G1680" t="s">
        <v>2259</v>
      </c>
      <c r="H1680" s="3">
        <v>38651.199999999997</v>
      </c>
      <c r="I1680" s="3">
        <v>368.10666666666663</v>
      </c>
    </row>
    <row r="1681" spans="2:9" x14ac:dyDescent="0.25">
      <c r="F1681" t="s">
        <v>18</v>
      </c>
      <c r="G1681" t="s">
        <v>2869</v>
      </c>
      <c r="H1681" s="3">
        <v>11777.04</v>
      </c>
      <c r="I1681" s="3">
        <v>72.251779141104294</v>
      </c>
    </row>
    <row r="1682" spans="2:9" x14ac:dyDescent="0.25">
      <c r="G1682" t="s">
        <v>2388</v>
      </c>
      <c r="H1682" s="3">
        <v>3000</v>
      </c>
      <c r="I1682" s="3">
        <v>87.1</v>
      </c>
    </row>
    <row r="1683" spans="2:9" x14ac:dyDescent="0.25">
      <c r="C1683" t="s">
        <v>2916</v>
      </c>
      <c r="D1683" t="s">
        <v>3</v>
      </c>
      <c r="E1683" t="s">
        <v>8</v>
      </c>
      <c r="F1683" t="s">
        <v>36</v>
      </c>
      <c r="G1683" t="s">
        <v>2917</v>
      </c>
      <c r="H1683" s="3">
        <v>40000</v>
      </c>
      <c r="I1683" s="3">
        <v>923.01749999999993</v>
      </c>
    </row>
    <row r="1684" spans="2:9" x14ac:dyDescent="0.25">
      <c r="C1684" t="s">
        <v>1414</v>
      </c>
      <c r="D1684" t="s">
        <v>3</v>
      </c>
      <c r="E1684" t="s">
        <v>8</v>
      </c>
      <c r="F1684" t="s">
        <v>18</v>
      </c>
      <c r="G1684" t="s">
        <v>1413</v>
      </c>
      <c r="H1684" s="3">
        <v>39900</v>
      </c>
      <c r="I1684" s="3">
        <v>36.218796992481202</v>
      </c>
    </row>
    <row r="1685" spans="2:9" x14ac:dyDescent="0.25">
      <c r="B1685" t="s">
        <v>1963</v>
      </c>
      <c r="C1685" t="s">
        <v>72</v>
      </c>
      <c r="D1685" t="s">
        <v>3</v>
      </c>
      <c r="E1685" t="s">
        <v>8</v>
      </c>
      <c r="F1685" t="s">
        <v>45</v>
      </c>
      <c r="G1685" t="s">
        <v>71</v>
      </c>
      <c r="H1685" s="3">
        <v>957861.8</v>
      </c>
      <c r="I1685" s="3">
        <v>15.32088611644274</v>
      </c>
    </row>
    <row r="1686" spans="2:9" x14ac:dyDescent="0.25">
      <c r="C1686" t="s">
        <v>1063</v>
      </c>
      <c r="D1686" t="s">
        <v>3</v>
      </c>
      <c r="E1686" t="s">
        <v>8</v>
      </c>
      <c r="F1686" t="s">
        <v>17</v>
      </c>
      <c r="G1686" t="s">
        <v>1062</v>
      </c>
      <c r="H1686" s="3">
        <v>190000</v>
      </c>
      <c r="I1686" s="3">
        <v>78.691052631578941</v>
      </c>
    </row>
    <row r="1687" spans="2:9" x14ac:dyDescent="0.25">
      <c r="B1687" t="s">
        <v>2140</v>
      </c>
      <c r="C1687" t="s">
        <v>1118</v>
      </c>
      <c r="D1687" t="s">
        <v>3</v>
      </c>
      <c r="E1687" t="s">
        <v>8</v>
      </c>
      <c r="F1687" t="s">
        <v>33</v>
      </c>
      <c r="G1687" t="s">
        <v>1117</v>
      </c>
      <c r="H1687" s="3">
        <v>524800</v>
      </c>
      <c r="I1687" s="3">
        <v>101.5718368902439</v>
      </c>
    </row>
    <row r="1688" spans="2:9" x14ac:dyDescent="0.25">
      <c r="C1688" t="s">
        <v>301</v>
      </c>
      <c r="D1688" t="s">
        <v>3</v>
      </c>
      <c r="E1688" t="s">
        <v>8</v>
      </c>
      <c r="F1688" t="s">
        <v>36</v>
      </c>
      <c r="G1688" t="s">
        <v>300</v>
      </c>
      <c r="H1688" s="3">
        <v>108000</v>
      </c>
      <c r="I1688" s="3">
        <v>1043.3016666666667</v>
      </c>
    </row>
    <row r="1689" spans="2:9" x14ac:dyDescent="0.25">
      <c r="F1689" t="s">
        <v>18</v>
      </c>
      <c r="G1689" t="s">
        <v>3139</v>
      </c>
      <c r="H1689" s="3">
        <v>18400</v>
      </c>
      <c r="I1689" s="3">
        <v>94.570652173913047</v>
      </c>
    </row>
    <row r="1690" spans="2:9" x14ac:dyDescent="0.25">
      <c r="C1690" t="s">
        <v>2891</v>
      </c>
      <c r="D1690" t="s">
        <v>3</v>
      </c>
      <c r="E1690" t="s">
        <v>8</v>
      </c>
      <c r="F1690" t="s">
        <v>18</v>
      </c>
      <c r="G1690" t="s">
        <v>2892</v>
      </c>
      <c r="H1690" s="3">
        <v>113000</v>
      </c>
      <c r="I1690" s="3">
        <v>102.10309734513274</v>
      </c>
    </row>
    <row r="1691" spans="2:9" x14ac:dyDescent="0.25">
      <c r="C1691" t="s">
        <v>934</v>
      </c>
      <c r="D1691" t="s">
        <v>3</v>
      </c>
      <c r="E1691" t="s">
        <v>8</v>
      </c>
      <c r="F1691" t="s">
        <v>18</v>
      </c>
      <c r="G1691" t="s">
        <v>933</v>
      </c>
      <c r="H1691" s="3">
        <v>105100</v>
      </c>
      <c r="I1691" s="3">
        <v>84.579952426260704</v>
      </c>
    </row>
    <row r="1692" spans="2:9" x14ac:dyDescent="0.25">
      <c r="C1692" t="s">
        <v>3026</v>
      </c>
      <c r="D1692" t="s">
        <v>3</v>
      </c>
      <c r="E1692" t="s">
        <v>8</v>
      </c>
      <c r="F1692" t="s">
        <v>30</v>
      </c>
      <c r="G1692" t="s">
        <v>3025</v>
      </c>
      <c r="H1692" s="3">
        <v>71380</v>
      </c>
      <c r="I1692" s="3">
        <v>71.38</v>
      </c>
    </row>
    <row r="1693" spans="2:9" x14ac:dyDescent="0.25">
      <c r="C1693" t="s">
        <v>819</v>
      </c>
      <c r="D1693" t="s">
        <v>3</v>
      </c>
      <c r="E1693" t="s">
        <v>8</v>
      </c>
      <c r="F1693" t="s">
        <v>28</v>
      </c>
      <c r="G1693" t="s">
        <v>818</v>
      </c>
      <c r="H1693" s="3">
        <v>51000</v>
      </c>
      <c r="I1693" s="3">
        <v>1003.0745098039216</v>
      </c>
    </row>
    <row r="1694" spans="2:9" x14ac:dyDescent="0.25">
      <c r="C1694" t="s">
        <v>737</v>
      </c>
      <c r="D1694" t="s">
        <v>3</v>
      </c>
      <c r="E1694" t="s">
        <v>8</v>
      </c>
      <c r="F1694" t="s">
        <v>18</v>
      </c>
      <c r="G1694" t="s">
        <v>736</v>
      </c>
      <c r="H1694" s="3">
        <v>47500</v>
      </c>
      <c r="I1694" s="3">
        <v>99.651157894736855</v>
      </c>
    </row>
    <row r="1695" spans="2:9" x14ac:dyDescent="0.25">
      <c r="C1695" t="s">
        <v>2893</v>
      </c>
      <c r="D1695" t="s">
        <v>3</v>
      </c>
      <c r="E1695" t="s">
        <v>8</v>
      </c>
      <c r="F1695" t="s">
        <v>20</v>
      </c>
      <c r="G1695" t="s">
        <v>2894</v>
      </c>
      <c r="H1695" s="3">
        <v>41000</v>
      </c>
      <c r="I1695" s="3">
        <v>1015.9568292682927</v>
      </c>
    </row>
    <row r="1696" spans="2:9" x14ac:dyDescent="0.25">
      <c r="C1696" t="s">
        <v>2889</v>
      </c>
      <c r="D1696" t="s">
        <v>3</v>
      </c>
      <c r="E1696" t="s">
        <v>8</v>
      </c>
      <c r="F1696" t="s">
        <v>18</v>
      </c>
      <c r="G1696" t="s">
        <v>2890</v>
      </c>
      <c r="H1696" s="3">
        <v>32000</v>
      </c>
      <c r="I1696" s="3">
        <v>95.89</v>
      </c>
    </row>
    <row r="1697" spans="2:9" x14ac:dyDescent="0.25">
      <c r="C1697" t="s">
        <v>4024</v>
      </c>
      <c r="D1697" t="s">
        <v>3</v>
      </c>
      <c r="E1697" t="s">
        <v>8</v>
      </c>
      <c r="F1697" t="s">
        <v>33</v>
      </c>
      <c r="G1697" t="s">
        <v>4023</v>
      </c>
      <c r="H1697" s="3">
        <v>17000</v>
      </c>
      <c r="I1697" s="3">
        <v>98.085294117647052</v>
      </c>
    </row>
    <row r="1698" spans="2:9" x14ac:dyDescent="0.25">
      <c r="F1698" t="s">
        <v>18</v>
      </c>
      <c r="G1698" t="s">
        <v>4157</v>
      </c>
      <c r="H1698" s="3">
        <v>12900</v>
      </c>
      <c r="I1698" s="3">
        <v>103.9798449612403</v>
      </c>
    </row>
    <row r="1699" spans="2:9" x14ac:dyDescent="0.25">
      <c r="B1699" t="s">
        <v>2161</v>
      </c>
      <c r="C1699" t="s">
        <v>1118</v>
      </c>
      <c r="D1699" t="s">
        <v>3</v>
      </c>
      <c r="E1699" t="s">
        <v>8</v>
      </c>
      <c r="F1699" t="s">
        <v>33</v>
      </c>
      <c r="G1699" t="s">
        <v>1117</v>
      </c>
      <c r="H1699" s="3">
        <v>524800</v>
      </c>
      <c r="I1699" s="3">
        <v>101.5718368902439</v>
      </c>
    </row>
    <row r="1700" spans="2:9" x14ac:dyDescent="0.25">
      <c r="C1700" t="s">
        <v>752</v>
      </c>
      <c r="D1700" t="s">
        <v>3</v>
      </c>
      <c r="E1700" t="s">
        <v>8</v>
      </c>
      <c r="F1700" t="s">
        <v>24</v>
      </c>
      <c r="G1700" t="s">
        <v>751</v>
      </c>
      <c r="H1700" s="3">
        <v>189787.65</v>
      </c>
      <c r="I1700" s="3">
        <v>998.88236842105255</v>
      </c>
    </row>
    <row r="1701" spans="2:9" x14ac:dyDescent="0.25">
      <c r="C1701" t="s">
        <v>2231</v>
      </c>
      <c r="D1701" t="s">
        <v>3</v>
      </c>
      <c r="E1701" t="s">
        <v>8</v>
      </c>
      <c r="F1701" t="s">
        <v>18</v>
      </c>
      <c r="G1701" t="s">
        <v>2230</v>
      </c>
      <c r="H1701" s="3">
        <v>115000</v>
      </c>
      <c r="I1701" s="3">
        <v>82.544347826086963</v>
      </c>
    </row>
    <row r="1702" spans="2:9" x14ac:dyDescent="0.25">
      <c r="C1702" t="s">
        <v>1520</v>
      </c>
      <c r="D1702" t="s">
        <v>3</v>
      </c>
      <c r="E1702" t="s">
        <v>8</v>
      </c>
      <c r="F1702" t="s">
        <v>18</v>
      </c>
      <c r="G1702" t="s">
        <v>2562</v>
      </c>
      <c r="H1702" s="3">
        <v>50420.439999999995</v>
      </c>
      <c r="I1702" s="3">
        <v>76.510531107738998</v>
      </c>
    </row>
    <row r="1703" spans="2:9" x14ac:dyDescent="0.25">
      <c r="G1703" t="s">
        <v>1519</v>
      </c>
      <c r="H1703" s="3">
        <v>19900</v>
      </c>
      <c r="I1703" s="3">
        <v>56.857142857142854</v>
      </c>
    </row>
    <row r="1704" spans="2:9" x14ac:dyDescent="0.25">
      <c r="C1704" t="s">
        <v>3175</v>
      </c>
      <c r="D1704" t="s">
        <v>3</v>
      </c>
      <c r="E1704" t="s">
        <v>8</v>
      </c>
      <c r="F1704" t="s">
        <v>33</v>
      </c>
      <c r="G1704" t="s">
        <v>3174</v>
      </c>
      <c r="H1704" s="3">
        <v>45900</v>
      </c>
      <c r="I1704" s="3">
        <v>100.03355119825709</v>
      </c>
    </row>
    <row r="1705" spans="2:9" x14ac:dyDescent="0.25">
      <c r="C1705" t="s">
        <v>1044</v>
      </c>
      <c r="D1705" t="s">
        <v>3</v>
      </c>
      <c r="E1705" t="s">
        <v>8</v>
      </c>
      <c r="F1705" t="s">
        <v>18</v>
      </c>
      <c r="G1705" t="s">
        <v>1043</v>
      </c>
      <c r="H1705" s="3">
        <v>41500</v>
      </c>
      <c r="I1705" s="3">
        <v>64.841927710843379</v>
      </c>
    </row>
    <row r="1706" spans="2:9" x14ac:dyDescent="0.25">
      <c r="C1706" t="s">
        <v>1278</v>
      </c>
      <c r="D1706" t="s">
        <v>3</v>
      </c>
      <c r="E1706" t="s">
        <v>8</v>
      </c>
      <c r="F1706" t="s">
        <v>18</v>
      </c>
      <c r="G1706" t="s">
        <v>1277</v>
      </c>
      <c r="H1706" s="3">
        <v>37800</v>
      </c>
      <c r="I1706" s="3">
        <v>96.904550264550267</v>
      </c>
    </row>
    <row r="1707" spans="2:9" x14ac:dyDescent="0.25">
      <c r="C1707" t="s">
        <v>3547</v>
      </c>
      <c r="D1707" t="s">
        <v>3</v>
      </c>
      <c r="E1707" t="s">
        <v>8</v>
      </c>
      <c r="F1707" t="s">
        <v>17</v>
      </c>
      <c r="G1707" t="s">
        <v>3548</v>
      </c>
      <c r="H1707" s="3">
        <v>35000</v>
      </c>
      <c r="I1707" s="3">
        <v>89</v>
      </c>
    </row>
    <row r="1708" spans="2:9" x14ac:dyDescent="0.25">
      <c r="C1708" t="s">
        <v>2400</v>
      </c>
      <c r="D1708" t="s">
        <v>3</v>
      </c>
      <c r="E1708" t="s">
        <v>8</v>
      </c>
      <c r="F1708" t="s">
        <v>33</v>
      </c>
      <c r="G1708" t="s">
        <v>2399</v>
      </c>
      <c r="H1708" s="3">
        <v>27000</v>
      </c>
      <c r="I1708" s="3">
        <v>97.222222222222229</v>
      </c>
    </row>
    <row r="1709" spans="2:9" x14ac:dyDescent="0.25">
      <c r="C1709" t="s">
        <v>2711</v>
      </c>
      <c r="D1709" t="s">
        <v>3</v>
      </c>
      <c r="E1709" t="s">
        <v>8</v>
      </c>
      <c r="F1709" t="s">
        <v>30</v>
      </c>
      <c r="G1709" t="s">
        <v>2710</v>
      </c>
      <c r="H1709" s="3">
        <v>23520</v>
      </c>
      <c r="I1709" s="3">
        <v>1044.1458333333333</v>
      </c>
    </row>
    <row r="1710" spans="2:9" x14ac:dyDescent="0.25">
      <c r="B1710" t="s">
        <v>1993</v>
      </c>
      <c r="C1710" t="s">
        <v>2564</v>
      </c>
      <c r="D1710" t="s">
        <v>3</v>
      </c>
      <c r="E1710" t="s">
        <v>8</v>
      </c>
      <c r="F1710" t="s">
        <v>18</v>
      </c>
      <c r="G1710" t="s">
        <v>2565</v>
      </c>
      <c r="H1710" s="3">
        <v>679500</v>
      </c>
      <c r="I1710" s="3">
        <v>99.74274760853568</v>
      </c>
    </row>
    <row r="1711" spans="2:9" x14ac:dyDescent="0.25">
      <c r="C1711" t="s">
        <v>2233</v>
      </c>
      <c r="D1711" t="s">
        <v>3</v>
      </c>
      <c r="E1711" t="s">
        <v>8</v>
      </c>
      <c r="F1711" t="s">
        <v>18</v>
      </c>
      <c r="G1711" t="s">
        <v>2232</v>
      </c>
      <c r="H1711" s="3">
        <v>200000</v>
      </c>
      <c r="I1711" s="3">
        <v>90.534999999999997</v>
      </c>
    </row>
    <row r="1712" spans="2:9" x14ac:dyDescent="0.25">
      <c r="C1712" t="s">
        <v>2566</v>
      </c>
      <c r="D1712" t="s">
        <v>3</v>
      </c>
      <c r="E1712" t="s">
        <v>8</v>
      </c>
      <c r="F1712" t="s">
        <v>25</v>
      </c>
      <c r="G1712" t="s">
        <v>2567</v>
      </c>
      <c r="H1712" s="3">
        <v>60000</v>
      </c>
      <c r="I1712" s="3">
        <v>377.24</v>
      </c>
    </row>
    <row r="1713" spans="2:9" x14ac:dyDescent="0.25">
      <c r="C1713" t="s">
        <v>1567</v>
      </c>
      <c r="D1713" t="s">
        <v>3</v>
      </c>
      <c r="E1713" t="s">
        <v>8</v>
      </c>
      <c r="F1713" t="s">
        <v>18</v>
      </c>
      <c r="G1713" t="s">
        <v>2375</v>
      </c>
      <c r="H1713" s="3">
        <v>25240.9</v>
      </c>
      <c r="I1713" s="3">
        <v>90.146071428571432</v>
      </c>
    </row>
    <row r="1714" spans="2:9" x14ac:dyDescent="0.25">
      <c r="G1714" t="s">
        <v>2897</v>
      </c>
      <c r="H1714" s="3">
        <v>4766</v>
      </c>
      <c r="I1714" s="3">
        <v>95.32</v>
      </c>
    </row>
    <row r="1715" spans="2:9" x14ac:dyDescent="0.25">
      <c r="C1715" t="s">
        <v>3555</v>
      </c>
      <c r="D1715" t="s">
        <v>3</v>
      </c>
      <c r="E1715" t="s">
        <v>8</v>
      </c>
      <c r="F1715" t="s">
        <v>18</v>
      </c>
      <c r="G1715" t="s">
        <v>3556</v>
      </c>
      <c r="H1715" s="3">
        <v>24500</v>
      </c>
      <c r="I1715" s="3">
        <v>73.97999999999999</v>
      </c>
    </row>
    <row r="1716" spans="2:9" x14ac:dyDescent="0.25">
      <c r="C1716" t="s">
        <v>1055</v>
      </c>
      <c r="D1716" t="s">
        <v>3</v>
      </c>
      <c r="E1716" t="s">
        <v>8</v>
      </c>
      <c r="F1716" t="s">
        <v>18</v>
      </c>
      <c r="G1716" t="s">
        <v>1681</v>
      </c>
      <c r="H1716" s="3">
        <v>23000</v>
      </c>
      <c r="I1716" s="3">
        <v>86.493478260869566</v>
      </c>
    </row>
    <row r="1717" spans="2:9" x14ac:dyDescent="0.25">
      <c r="F1717" t="s">
        <v>33</v>
      </c>
      <c r="G1717" t="s">
        <v>1768</v>
      </c>
      <c r="H1717" s="3">
        <v>1500</v>
      </c>
      <c r="I1717" s="3">
        <v>95.533333333333331</v>
      </c>
    </row>
    <row r="1718" spans="2:9" x14ac:dyDescent="0.25">
      <c r="C1718" t="s">
        <v>3551</v>
      </c>
      <c r="D1718" t="s">
        <v>3</v>
      </c>
      <c r="E1718" t="s">
        <v>8</v>
      </c>
      <c r="F1718" t="s">
        <v>33</v>
      </c>
      <c r="G1718" t="s">
        <v>3552</v>
      </c>
      <c r="H1718" s="3">
        <v>22000</v>
      </c>
      <c r="I1718" s="3">
        <v>93.8</v>
      </c>
    </row>
    <row r="1719" spans="2:9" x14ac:dyDescent="0.25">
      <c r="C1719" t="s">
        <v>1609</v>
      </c>
      <c r="D1719" t="s">
        <v>3</v>
      </c>
      <c r="E1719" t="s">
        <v>8</v>
      </c>
      <c r="F1719" t="s">
        <v>33</v>
      </c>
      <c r="G1719" t="s">
        <v>1608</v>
      </c>
      <c r="H1719" s="3">
        <v>18800</v>
      </c>
      <c r="I1719" s="3">
        <v>46.813829787234042</v>
      </c>
    </row>
    <row r="1720" spans="2:9" x14ac:dyDescent="0.25">
      <c r="C1720" t="s">
        <v>3553</v>
      </c>
      <c r="D1720" t="s">
        <v>3</v>
      </c>
      <c r="E1720" t="s">
        <v>8</v>
      </c>
      <c r="F1720" t="s">
        <v>33</v>
      </c>
      <c r="G1720" t="s">
        <v>3554</v>
      </c>
      <c r="H1720" s="3">
        <v>12000</v>
      </c>
      <c r="I1720" s="3">
        <v>87.916666666666671</v>
      </c>
    </row>
    <row r="1721" spans="2:9" x14ac:dyDescent="0.25">
      <c r="C1721" t="s">
        <v>1622</v>
      </c>
      <c r="D1721" t="s">
        <v>3</v>
      </c>
      <c r="E1721" t="s">
        <v>8</v>
      </c>
      <c r="F1721" t="s">
        <v>18</v>
      </c>
      <c r="G1721" t="s">
        <v>1621</v>
      </c>
      <c r="H1721" s="3">
        <v>8300</v>
      </c>
      <c r="I1721" s="3">
        <v>89.013975903614451</v>
      </c>
    </row>
    <row r="1722" spans="2:9" x14ac:dyDescent="0.25">
      <c r="B1722" t="s">
        <v>2168</v>
      </c>
      <c r="C1722" t="s">
        <v>575</v>
      </c>
      <c r="D1722" t="s">
        <v>3</v>
      </c>
      <c r="E1722" t="s">
        <v>8</v>
      </c>
      <c r="F1722" t="s">
        <v>36</v>
      </c>
      <c r="G1722" t="s">
        <v>574</v>
      </c>
      <c r="H1722" s="3">
        <v>193000</v>
      </c>
      <c r="I1722" s="3">
        <v>1010.2414507772021</v>
      </c>
    </row>
    <row r="1723" spans="2:9" x14ac:dyDescent="0.25">
      <c r="G1723" t="s">
        <v>787</v>
      </c>
      <c r="H1723" s="3">
        <v>116000</v>
      </c>
      <c r="I1723" s="3">
        <v>965.20594827586206</v>
      </c>
    </row>
    <row r="1724" spans="2:9" x14ac:dyDescent="0.25">
      <c r="F1724" t="s">
        <v>18</v>
      </c>
      <c r="G1724" t="s">
        <v>1547</v>
      </c>
      <c r="H1724" s="3">
        <v>41004</v>
      </c>
      <c r="I1724" s="3">
        <v>102.51</v>
      </c>
    </row>
    <row r="1725" spans="2:9" x14ac:dyDescent="0.25">
      <c r="G1725" t="s">
        <v>2326</v>
      </c>
      <c r="H1725" s="3">
        <v>11590</v>
      </c>
      <c r="I1725" s="3">
        <v>115.9</v>
      </c>
    </row>
    <row r="1726" spans="2:9" x14ac:dyDescent="0.25">
      <c r="G1726" t="s">
        <v>2871</v>
      </c>
      <c r="H1726" s="3">
        <v>10000</v>
      </c>
      <c r="I1726" s="3">
        <v>90.17</v>
      </c>
    </row>
    <row r="1727" spans="2:9" x14ac:dyDescent="0.25">
      <c r="G1727" t="s">
        <v>1156</v>
      </c>
      <c r="H1727" s="3">
        <v>5800</v>
      </c>
      <c r="I1727" s="3">
        <v>86.36</v>
      </c>
    </row>
    <row r="1728" spans="2:9" x14ac:dyDescent="0.25">
      <c r="F1728" t="s">
        <v>33</v>
      </c>
      <c r="G1728" t="s">
        <v>2872</v>
      </c>
      <c r="H1728" s="3">
        <v>37000</v>
      </c>
      <c r="I1728" s="3">
        <v>99.081081081081081</v>
      </c>
    </row>
    <row r="1729" spans="2:9" x14ac:dyDescent="0.25">
      <c r="F1729" t="s">
        <v>27</v>
      </c>
      <c r="G1729" t="s">
        <v>2353</v>
      </c>
      <c r="H1729" s="3">
        <v>5000</v>
      </c>
      <c r="I1729" s="3">
        <v>95.29</v>
      </c>
    </row>
    <row r="1730" spans="2:9" x14ac:dyDescent="0.25">
      <c r="C1730" t="s">
        <v>133</v>
      </c>
      <c r="D1730" t="s">
        <v>3</v>
      </c>
      <c r="E1730" t="s">
        <v>8</v>
      </c>
      <c r="F1730" t="s">
        <v>25</v>
      </c>
      <c r="G1730" t="s">
        <v>132</v>
      </c>
      <c r="H1730" s="3">
        <v>195000</v>
      </c>
      <c r="I1730" s="3">
        <v>990.55810256410246</v>
      </c>
    </row>
    <row r="1731" spans="2:9" x14ac:dyDescent="0.25">
      <c r="C1731" t="s">
        <v>2246</v>
      </c>
      <c r="D1731" t="s">
        <v>3</v>
      </c>
      <c r="E1731" t="s">
        <v>8</v>
      </c>
      <c r="F1731" t="s">
        <v>25</v>
      </c>
      <c r="G1731" t="s">
        <v>2245</v>
      </c>
      <c r="H1731" s="3">
        <v>192000</v>
      </c>
      <c r="I1731" s="3">
        <v>986.25192708333327</v>
      </c>
    </row>
    <row r="1732" spans="2:9" x14ac:dyDescent="0.25">
      <c r="C1732" t="s">
        <v>1026</v>
      </c>
      <c r="D1732" t="s">
        <v>3</v>
      </c>
      <c r="E1732" t="s">
        <v>8</v>
      </c>
      <c r="F1732" t="s">
        <v>17</v>
      </c>
      <c r="G1732" t="s">
        <v>1025</v>
      </c>
      <c r="H1732" s="3">
        <v>139000</v>
      </c>
      <c r="I1732" s="3">
        <v>98.821151079136683</v>
      </c>
    </row>
    <row r="1733" spans="2:9" x14ac:dyDescent="0.25">
      <c r="C1733" t="s">
        <v>3069</v>
      </c>
      <c r="D1733" t="s">
        <v>3</v>
      </c>
      <c r="E1733" t="s">
        <v>8</v>
      </c>
      <c r="F1733" t="s">
        <v>25</v>
      </c>
      <c r="G1733" t="s">
        <v>3068</v>
      </c>
      <c r="H1733" s="3">
        <v>30000</v>
      </c>
      <c r="I1733" s="3">
        <v>1025</v>
      </c>
    </row>
    <row r="1734" spans="2:9" x14ac:dyDescent="0.25">
      <c r="C1734" t="s">
        <v>2400</v>
      </c>
      <c r="D1734" t="s">
        <v>3</v>
      </c>
      <c r="E1734" t="s">
        <v>8</v>
      </c>
      <c r="F1734" t="s">
        <v>33</v>
      </c>
      <c r="G1734" t="s">
        <v>2399</v>
      </c>
      <c r="H1734" s="3">
        <v>27000</v>
      </c>
      <c r="I1734" s="3">
        <v>97.222222222222229</v>
      </c>
    </row>
    <row r="1735" spans="2:9" x14ac:dyDescent="0.25">
      <c r="C1735" t="s">
        <v>1447</v>
      </c>
      <c r="D1735" t="s">
        <v>3</v>
      </c>
      <c r="E1735" t="s">
        <v>8</v>
      </c>
      <c r="F1735" t="s">
        <v>45</v>
      </c>
      <c r="G1735" t="s">
        <v>2374</v>
      </c>
      <c r="H1735" s="3">
        <v>14900</v>
      </c>
      <c r="I1735" s="3">
        <v>96.578456375838925</v>
      </c>
    </row>
    <row r="1736" spans="2:9" x14ac:dyDescent="0.25">
      <c r="F1736" t="s">
        <v>25</v>
      </c>
      <c r="G1736" t="s">
        <v>1446</v>
      </c>
      <c r="H1736" s="3">
        <v>10000</v>
      </c>
      <c r="I1736" s="3">
        <v>971.01</v>
      </c>
    </row>
    <row r="1737" spans="2:9" x14ac:dyDescent="0.25">
      <c r="C1737" t="s">
        <v>984</v>
      </c>
      <c r="D1737" t="s">
        <v>3</v>
      </c>
      <c r="E1737" t="s">
        <v>8</v>
      </c>
      <c r="F1737" t="s">
        <v>45</v>
      </c>
      <c r="G1737" t="s">
        <v>2514</v>
      </c>
      <c r="H1737" s="3">
        <v>20000</v>
      </c>
      <c r="I1737" s="3">
        <v>90.01</v>
      </c>
    </row>
    <row r="1738" spans="2:9" x14ac:dyDescent="0.25">
      <c r="C1738" t="s">
        <v>4580</v>
      </c>
      <c r="D1738" t="s">
        <v>3</v>
      </c>
      <c r="E1738" t="s">
        <v>8</v>
      </c>
      <c r="F1738" t="s">
        <v>25</v>
      </c>
      <c r="G1738" t="s">
        <v>4581</v>
      </c>
      <c r="H1738" s="3">
        <v>12000</v>
      </c>
      <c r="I1738" s="3">
        <v>994</v>
      </c>
    </row>
    <row r="1739" spans="2:9" x14ac:dyDescent="0.25">
      <c r="C1739" t="s">
        <v>3169</v>
      </c>
      <c r="D1739" t="s">
        <v>3</v>
      </c>
      <c r="E1739" t="s">
        <v>8</v>
      </c>
      <c r="F1739" t="s">
        <v>18</v>
      </c>
      <c r="G1739" t="s">
        <v>3168</v>
      </c>
      <c r="H1739" s="3">
        <v>10000</v>
      </c>
      <c r="I1739" s="3">
        <v>765.49</v>
      </c>
    </row>
    <row r="1740" spans="2:9" x14ac:dyDescent="0.25">
      <c r="B1740" t="s">
        <v>2126</v>
      </c>
      <c r="C1740" t="s">
        <v>2564</v>
      </c>
      <c r="D1740" t="s">
        <v>3</v>
      </c>
      <c r="E1740" t="s">
        <v>8</v>
      </c>
      <c r="F1740" t="s">
        <v>18</v>
      </c>
      <c r="G1740" t="s">
        <v>2565</v>
      </c>
      <c r="H1740" s="3">
        <v>679500</v>
      </c>
      <c r="I1740" s="3">
        <v>99.74274760853568</v>
      </c>
    </row>
    <row r="1741" spans="2:9" x14ac:dyDescent="0.25">
      <c r="C1741" t="s">
        <v>330</v>
      </c>
      <c r="D1741" t="s">
        <v>3</v>
      </c>
      <c r="E1741" t="s">
        <v>8</v>
      </c>
      <c r="F1741" t="s">
        <v>18</v>
      </c>
      <c r="G1741" t="s">
        <v>329</v>
      </c>
      <c r="H1741" s="3">
        <v>127817.73000000001</v>
      </c>
      <c r="I1741" s="3">
        <v>99.160380139643138</v>
      </c>
    </row>
    <row r="1742" spans="2:9" x14ac:dyDescent="0.25">
      <c r="C1742" t="s">
        <v>1605</v>
      </c>
      <c r="D1742" t="s">
        <v>3</v>
      </c>
      <c r="E1742" t="s">
        <v>8</v>
      </c>
      <c r="F1742" t="s">
        <v>46</v>
      </c>
      <c r="G1742" t="s">
        <v>2258</v>
      </c>
      <c r="H1742" s="3">
        <v>41500</v>
      </c>
      <c r="I1742" s="3">
        <v>92.885301204819285</v>
      </c>
    </row>
    <row r="1743" spans="2:9" x14ac:dyDescent="0.25">
      <c r="F1743" t="s">
        <v>18</v>
      </c>
      <c r="G1743" t="s">
        <v>1604</v>
      </c>
      <c r="H1743" s="3">
        <v>17997.980000000003</v>
      </c>
      <c r="I1743" s="3">
        <v>72.866315789473688</v>
      </c>
    </row>
    <row r="1744" spans="2:9" x14ac:dyDescent="0.25">
      <c r="C1744" t="s">
        <v>568</v>
      </c>
      <c r="D1744" t="s">
        <v>3</v>
      </c>
      <c r="E1744" t="s">
        <v>8</v>
      </c>
      <c r="F1744" t="s">
        <v>20</v>
      </c>
      <c r="G1744" t="s">
        <v>567</v>
      </c>
      <c r="H1744" s="3">
        <v>27426.97</v>
      </c>
      <c r="I1744" s="3">
        <v>498.67218181818185</v>
      </c>
    </row>
    <row r="1745" spans="2:9" x14ac:dyDescent="0.25">
      <c r="F1745" t="s">
        <v>26</v>
      </c>
      <c r="G1745" t="s">
        <v>2380</v>
      </c>
      <c r="H1745" s="3">
        <v>6200.6399999999994</v>
      </c>
      <c r="I1745" s="3">
        <v>344.48</v>
      </c>
    </row>
    <row r="1746" spans="2:9" x14ac:dyDescent="0.25">
      <c r="C1746" t="s">
        <v>460</v>
      </c>
      <c r="D1746" t="s">
        <v>3</v>
      </c>
      <c r="E1746" t="s">
        <v>8</v>
      </c>
      <c r="F1746" t="s">
        <v>18</v>
      </c>
      <c r="G1746" t="s">
        <v>459</v>
      </c>
      <c r="H1746" s="3">
        <v>32700</v>
      </c>
      <c r="I1746" s="3">
        <v>83.315596330275227</v>
      </c>
    </row>
    <row r="1747" spans="2:9" x14ac:dyDescent="0.25">
      <c r="C1747" t="s">
        <v>1294</v>
      </c>
      <c r="D1747" t="s">
        <v>3</v>
      </c>
      <c r="E1747" t="s">
        <v>8</v>
      </c>
      <c r="F1747" t="s">
        <v>18</v>
      </c>
      <c r="G1747" t="s">
        <v>1293</v>
      </c>
      <c r="H1747" s="3">
        <v>31572.57</v>
      </c>
      <c r="I1747" s="3">
        <v>928.60500000000002</v>
      </c>
    </row>
    <row r="1748" spans="2:9" x14ac:dyDescent="0.25">
      <c r="C1748" t="s">
        <v>1452</v>
      </c>
      <c r="D1748" t="s">
        <v>3</v>
      </c>
      <c r="E1748" t="s">
        <v>8</v>
      </c>
      <c r="F1748" t="s">
        <v>36</v>
      </c>
      <c r="G1748" t="s">
        <v>1451</v>
      </c>
      <c r="H1748" s="3">
        <v>17500</v>
      </c>
      <c r="I1748" s="3">
        <v>65.228571428571428</v>
      </c>
    </row>
    <row r="1749" spans="2:9" x14ac:dyDescent="0.25">
      <c r="C1749" t="s">
        <v>1596</v>
      </c>
      <c r="D1749" t="s">
        <v>3</v>
      </c>
      <c r="E1749" t="s">
        <v>8</v>
      </c>
      <c r="F1749" t="s">
        <v>25</v>
      </c>
      <c r="G1749" t="s">
        <v>1651</v>
      </c>
      <c r="H1749" s="3">
        <v>6131.96</v>
      </c>
      <c r="I1749" s="3">
        <v>235.84461538461539</v>
      </c>
    </row>
    <row r="1750" spans="2:9" x14ac:dyDescent="0.25">
      <c r="C1750" t="s">
        <v>3562</v>
      </c>
      <c r="D1750" t="s">
        <v>3</v>
      </c>
      <c r="E1750" t="s">
        <v>8</v>
      </c>
      <c r="F1750" t="s">
        <v>24</v>
      </c>
      <c r="G1750" t="s">
        <v>3563</v>
      </c>
      <c r="H1750" s="3">
        <v>5000</v>
      </c>
      <c r="I1750" s="3">
        <v>966.82</v>
      </c>
    </row>
    <row r="1751" spans="2:9" x14ac:dyDescent="0.25">
      <c r="C1751" t="s">
        <v>2370</v>
      </c>
      <c r="D1751" t="s">
        <v>3</v>
      </c>
      <c r="E1751" t="s">
        <v>8</v>
      </c>
      <c r="F1751" t="s">
        <v>18</v>
      </c>
      <c r="G1751" t="s">
        <v>2369</v>
      </c>
      <c r="H1751" s="3">
        <v>5000</v>
      </c>
      <c r="I1751" s="3">
        <v>84.67</v>
      </c>
    </row>
    <row r="1752" spans="2:9" x14ac:dyDescent="0.25">
      <c r="B1752" t="s">
        <v>2006</v>
      </c>
      <c r="C1752" t="s">
        <v>581</v>
      </c>
      <c r="D1752" t="s">
        <v>3</v>
      </c>
      <c r="E1752" t="s">
        <v>8</v>
      </c>
      <c r="F1752" t="s">
        <v>25</v>
      </c>
      <c r="G1752" t="s">
        <v>580</v>
      </c>
      <c r="H1752" s="3">
        <v>393820</v>
      </c>
      <c r="I1752" s="3">
        <v>983.25416256157632</v>
      </c>
    </row>
    <row r="1753" spans="2:9" x14ac:dyDescent="0.25">
      <c r="F1753" t="s">
        <v>33</v>
      </c>
      <c r="G1753" t="s">
        <v>2469</v>
      </c>
      <c r="H1753" s="3">
        <v>1800</v>
      </c>
      <c r="I1753" s="3">
        <v>98.1</v>
      </c>
    </row>
    <row r="1754" spans="2:9" x14ac:dyDescent="0.25">
      <c r="C1754" t="s">
        <v>2816</v>
      </c>
      <c r="D1754" t="s">
        <v>3</v>
      </c>
      <c r="E1754" t="s">
        <v>8</v>
      </c>
      <c r="F1754" t="s">
        <v>18</v>
      </c>
      <c r="G1754" t="s">
        <v>2817</v>
      </c>
      <c r="H1754" s="3">
        <v>145000</v>
      </c>
      <c r="I1754" s="3">
        <v>62.37</v>
      </c>
    </row>
    <row r="1755" spans="2:9" x14ac:dyDescent="0.25">
      <c r="C1755" t="s">
        <v>897</v>
      </c>
      <c r="D1755" t="s">
        <v>3</v>
      </c>
      <c r="E1755" t="s">
        <v>8</v>
      </c>
      <c r="F1755" t="s">
        <v>33</v>
      </c>
      <c r="G1755" t="s">
        <v>896</v>
      </c>
      <c r="H1755" s="3">
        <v>77300</v>
      </c>
      <c r="I1755" s="3">
        <v>83.972884864165593</v>
      </c>
    </row>
    <row r="1756" spans="2:9" x14ac:dyDescent="0.25">
      <c r="F1756" t="s">
        <v>45</v>
      </c>
      <c r="G1756" t="s">
        <v>1431</v>
      </c>
      <c r="H1756" s="3">
        <v>20000</v>
      </c>
      <c r="I1756" s="3">
        <v>92.02</v>
      </c>
    </row>
    <row r="1757" spans="2:9" x14ac:dyDescent="0.25">
      <c r="G1757" t="s">
        <v>3557</v>
      </c>
      <c r="H1757" s="3">
        <v>7500</v>
      </c>
      <c r="I1757" s="3">
        <v>94.486666666666665</v>
      </c>
    </row>
    <row r="1758" spans="2:9" x14ac:dyDescent="0.25">
      <c r="C1758" t="s">
        <v>930</v>
      </c>
      <c r="D1758" t="s">
        <v>3</v>
      </c>
      <c r="E1758" t="s">
        <v>8</v>
      </c>
      <c r="F1758" t="s">
        <v>36</v>
      </c>
      <c r="G1758" t="s">
        <v>1244</v>
      </c>
      <c r="H1758" s="3">
        <v>43800</v>
      </c>
      <c r="I1758" s="3">
        <v>95.590456621004577</v>
      </c>
    </row>
    <row r="1759" spans="2:9" x14ac:dyDescent="0.25">
      <c r="F1759" t="s">
        <v>18</v>
      </c>
      <c r="G1759" t="s">
        <v>2260</v>
      </c>
      <c r="H1759" s="3">
        <v>34000</v>
      </c>
      <c r="I1759" s="3">
        <v>93.977647058823536</v>
      </c>
    </row>
    <row r="1760" spans="2:9" x14ac:dyDescent="0.25">
      <c r="F1760" t="s">
        <v>24</v>
      </c>
      <c r="G1760" t="s">
        <v>2859</v>
      </c>
      <c r="H1760" s="3">
        <v>15000</v>
      </c>
      <c r="I1760" s="3">
        <v>998.78000000000009</v>
      </c>
    </row>
    <row r="1761" spans="2:9" x14ac:dyDescent="0.25">
      <c r="C1761" t="s">
        <v>3522</v>
      </c>
      <c r="D1761" t="s">
        <v>3</v>
      </c>
      <c r="E1761" t="s">
        <v>8</v>
      </c>
      <c r="F1761" t="s">
        <v>30</v>
      </c>
      <c r="G1761" t="s">
        <v>3523</v>
      </c>
      <c r="H1761" s="3">
        <v>50000</v>
      </c>
      <c r="I1761" s="3">
        <v>547.9</v>
      </c>
    </row>
    <row r="1762" spans="2:9" x14ac:dyDescent="0.25">
      <c r="F1762" t="s">
        <v>25</v>
      </c>
      <c r="G1762" t="s">
        <v>3524</v>
      </c>
      <c r="H1762" s="3">
        <v>16000</v>
      </c>
      <c r="I1762" s="3">
        <v>952.59124999999995</v>
      </c>
    </row>
    <row r="1763" spans="2:9" x14ac:dyDescent="0.25">
      <c r="C1763" t="s">
        <v>1489</v>
      </c>
      <c r="D1763" t="s">
        <v>3</v>
      </c>
      <c r="E1763" t="s">
        <v>8</v>
      </c>
      <c r="F1763" t="s">
        <v>33</v>
      </c>
      <c r="G1763" t="s">
        <v>1488</v>
      </c>
      <c r="H1763" s="3">
        <v>50000</v>
      </c>
      <c r="I1763" s="3">
        <v>99.526399999999995</v>
      </c>
    </row>
    <row r="1764" spans="2:9" x14ac:dyDescent="0.25">
      <c r="C1764" t="s">
        <v>4034</v>
      </c>
      <c r="D1764" t="s">
        <v>3</v>
      </c>
      <c r="E1764" t="s">
        <v>8</v>
      </c>
      <c r="F1764" t="s">
        <v>45</v>
      </c>
      <c r="G1764" t="s">
        <v>4033</v>
      </c>
      <c r="H1764" s="3">
        <v>22629.85</v>
      </c>
      <c r="I1764" s="3">
        <v>92.366734693877547</v>
      </c>
    </row>
    <row r="1765" spans="2:9" x14ac:dyDescent="0.25">
      <c r="F1765" t="s">
        <v>25</v>
      </c>
      <c r="G1765" t="s">
        <v>4582</v>
      </c>
      <c r="H1765" s="3">
        <v>17000</v>
      </c>
      <c r="I1765" s="3">
        <v>868.37</v>
      </c>
    </row>
    <row r="1766" spans="2:9" x14ac:dyDescent="0.25">
      <c r="C1766" t="s">
        <v>1691</v>
      </c>
      <c r="D1766" t="s">
        <v>3</v>
      </c>
      <c r="E1766" t="s">
        <v>8</v>
      </c>
      <c r="F1766" t="s">
        <v>33</v>
      </c>
      <c r="G1766" t="s">
        <v>1788</v>
      </c>
      <c r="H1766" s="3">
        <v>30100</v>
      </c>
      <c r="I1766" s="3">
        <v>101.60398671096345</v>
      </c>
    </row>
    <row r="1767" spans="2:9" x14ac:dyDescent="0.25">
      <c r="G1767" t="s">
        <v>2550</v>
      </c>
      <c r="H1767" s="3">
        <v>3370.5</v>
      </c>
      <c r="I1767" s="3">
        <v>96.3</v>
      </c>
    </row>
    <row r="1768" spans="2:9" x14ac:dyDescent="0.25">
      <c r="F1768" t="s">
        <v>18</v>
      </c>
      <c r="G1768" t="s">
        <v>2551</v>
      </c>
      <c r="H1768" s="3">
        <v>3000</v>
      </c>
      <c r="I1768" s="3">
        <v>84.55</v>
      </c>
    </row>
    <row r="1769" spans="2:9" x14ac:dyDescent="0.25">
      <c r="G1769" t="s">
        <v>4583</v>
      </c>
      <c r="H1769" s="3">
        <v>200</v>
      </c>
      <c r="I1769" s="3">
        <v>90.92</v>
      </c>
    </row>
    <row r="1770" spans="2:9" x14ac:dyDescent="0.25">
      <c r="C1770" t="s">
        <v>440</v>
      </c>
      <c r="D1770" t="s">
        <v>3</v>
      </c>
      <c r="E1770" t="s">
        <v>8</v>
      </c>
      <c r="F1770" t="s">
        <v>24</v>
      </c>
      <c r="G1770" t="s">
        <v>439</v>
      </c>
      <c r="H1770" s="3">
        <v>30000</v>
      </c>
      <c r="I1770" s="3">
        <v>966.64</v>
      </c>
    </row>
    <row r="1771" spans="2:9" x14ac:dyDescent="0.25">
      <c r="F1771" t="s">
        <v>33</v>
      </c>
      <c r="G1771" t="s">
        <v>3287</v>
      </c>
      <c r="H1771" s="3">
        <v>4000</v>
      </c>
      <c r="I1771" s="3">
        <v>56.727499999999999</v>
      </c>
    </row>
    <row r="1772" spans="2:9" x14ac:dyDescent="0.25">
      <c r="F1772" t="s">
        <v>45</v>
      </c>
      <c r="G1772" t="s">
        <v>3558</v>
      </c>
      <c r="H1772" s="3">
        <v>897.5</v>
      </c>
      <c r="I1772" s="3">
        <v>89.75</v>
      </c>
    </row>
    <row r="1773" spans="2:9" x14ac:dyDescent="0.25">
      <c r="C1773" t="s">
        <v>2721</v>
      </c>
      <c r="D1773" t="s">
        <v>3</v>
      </c>
      <c r="E1773" t="s">
        <v>8</v>
      </c>
      <c r="F1773" t="s">
        <v>18</v>
      </c>
      <c r="G1773" t="s">
        <v>2720</v>
      </c>
      <c r="H1773" s="3">
        <v>28600</v>
      </c>
      <c r="I1773" s="3">
        <v>100.52548951048951</v>
      </c>
    </row>
    <row r="1774" spans="2:9" x14ac:dyDescent="0.25">
      <c r="B1774" t="s">
        <v>1888</v>
      </c>
      <c r="C1774" t="s">
        <v>1783</v>
      </c>
      <c r="D1774" t="s">
        <v>3</v>
      </c>
      <c r="E1774" t="s">
        <v>8</v>
      </c>
      <c r="F1774" t="s">
        <v>33</v>
      </c>
      <c r="G1774" t="s">
        <v>1782</v>
      </c>
      <c r="H1774" s="3">
        <v>331600</v>
      </c>
      <c r="I1774" s="3">
        <v>57.800090470446321</v>
      </c>
    </row>
    <row r="1775" spans="2:9" x14ac:dyDescent="0.25">
      <c r="C1775" t="s">
        <v>434</v>
      </c>
      <c r="D1775" t="s">
        <v>3</v>
      </c>
      <c r="E1775" t="s">
        <v>8</v>
      </c>
      <c r="F1775" t="s">
        <v>45</v>
      </c>
      <c r="G1775" t="s">
        <v>2998</v>
      </c>
      <c r="H1775" s="3">
        <v>179700</v>
      </c>
      <c r="I1775" s="3">
        <v>102.78172509738454</v>
      </c>
    </row>
    <row r="1776" spans="2:9" x14ac:dyDescent="0.25">
      <c r="F1776" t="s">
        <v>23</v>
      </c>
      <c r="G1776" t="s">
        <v>433</v>
      </c>
      <c r="H1776" s="3">
        <v>58905.35</v>
      </c>
      <c r="I1776" s="3">
        <v>85.618241279069764</v>
      </c>
    </row>
    <row r="1777" spans="2:9" x14ac:dyDescent="0.25">
      <c r="G1777" t="s">
        <v>1014</v>
      </c>
      <c r="H1777" s="3">
        <v>21839</v>
      </c>
      <c r="I1777" s="3">
        <v>60.663888888888891</v>
      </c>
    </row>
    <row r="1778" spans="2:9" x14ac:dyDescent="0.25">
      <c r="C1778" t="s">
        <v>2530</v>
      </c>
      <c r="D1778" t="s">
        <v>3</v>
      </c>
      <c r="E1778" t="s">
        <v>8</v>
      </c>
      <c r="F1778" t="s">
        <v>24</v>
      </c>
      <c r="G1778" t="s">
        <v>2531</v>
      </c>
      <c r="H1778" s="3">
        <v>100000</v>
      </c>
      <c r="I1778" s="3">
        <v>976.18</v>
      </c>
    </row>
    <row r="1779" spans="2:9" x14ac:dyDescent="0.25">
      <c r="C1779" t="s">
        <v>1311</v>
      </c>
      <c r="D1779" t="s">
        <v>3</v>
      </c>
      <c r="E1779" t="s">
        <v>8</v>
      </c>
      <c r="F1779" t="s">
        <v>33</v>
      </c>
      <c r="G1779" t="s">
        <v>1310</v>
      </c>
      <c r="H1779" s="3">
        <v>58200</v>
      </c>
      <c r="I1779" s="3">
        <v>81.639175257731964</v>
      </c>
    </row>
    <row r="1780" spans="2:9" x14ac:dyDescent="0.25">
      <c r="C1780" t="s">
        <v>3490</v>
      </c>
      <c r="D1780" t="s">
        <v>3</v>
      </c>
      <c r="E1780" t="s">
        <v>8</v>
      </c>
      <c r="F1780" t="s">
        <v>33</v>
      </c>
      <c r="G1780" t="s">
        <v>3491</v>
      </c>
      <c r="H1780" s="3">
        <v>56600</v>
      </c>
      <c r="I1780" s="3">
        <v>92.721201413427551</v>
      </c>
    </row>
    <row r="1781" spans="2:9" x14ac:dyDescent="0.25">
      <c r="C1781" t="s">
        <v>1409</v>
      </c>
      <c r="D1781" t="s">
        <v>3</v>
      </c>
      <c r="E1781" t="s">
        <v>8</v>
      </c>
      <c r="F1781" t="s">
        <v>33</v>
      </c>
      <c r="G1781" t="s">
        <v>1408</v>
      </c>
      <c r="H1781" s="3">
        <v>49400</v>
      </c>
      <c r="I1781" s="3">
        <v>92.516599190283401</v>
      </c>
    </row>
    <row r="1782" spans="2:9" x14ac:dyDescent="0.25">
      <c r="C1782" t="s">
        <v>884</v>
      </c>
      <c r="D1782" t="s">
        <v>3</v>
      </c>
      <c r="E1782" t="s">
        <v>8</v>
      </c>
      <c r="F1782" t="s">
        <v>25</v>
      </c>
      <c r="G1782" t="s">
        <v>883</v>
      </c>
      <c r="H1782" s="3">
        <v>40232.1</v>
      </c>
      <c r="I1782" s="3">
        <v>894.04666666666662</v>
      </c>
    </row>
    <row r="1783" spans="2:9" x14ac:dyDescent="0.25">
      <c r="C1783" t="s">
        <v>1411</v>
      </c>
      <c r="D1783" t="s">
        <v>3</v>
      </c>
      <c r="E1783" t="s">
        <v>8</v>
      </c>
      <c r="F1783" t="s">
        <v>33</v>
      </c>
      <c r="G1783" t="s">
        <v>1410</v>
      </c>
      <c r="H1783" s="3">
        <v>22000</v>
      </c>
      <c r="I1783" s="3">
        <v>90.45</v>
      </c>
    </row>
    <row r="1784" spans="2:9" x14ac:dyDescent="0.25">
      <c r="G1784" t="s">
        <v>1590</v>
      </c>
      <c r="H1784" s="3">
        <v>13000</v>
      </c>
      <c r="I1784" s="3">
        <v>92.146153846153851</v>
      </c>
    </row>
    <row r="1785" spans="2:9" x14ac:dyDescent="0.25">
      <c r="G1785" t="s">
        <v>3332</v>
      </c>
      <c r="H1785" s="3">
        <v>1300</v>
      </c>
      <c r="I1785" s="3">
        <v>83.75</v>
      </c>
    </row>
    <row r="1786" spans="2:9" x14ac:dyDescent="0.25">
      <c r="C1786" t="s">
        <v>1307</v>
      </c>
      <c r="D1786" t="s">
        <v>3</v>
      </c>
      <c r="E1786" t="s">
        <v>8</v>
      </c>
      <c r="F1786" t="s">
        <v>33</v>
      </c>
      <c r="G1786" t="s">
        <v>1306</v>
      </c>
      <c r="H1786" s="3">
        <v>34200</v>
      </c>
      <c r="I1786" s="3">
        <v>86.845906432748535</v>
      </c>
    </row>
    <row r="1787" spans="2:9" x14ac:dyDescent="0.25">
      <c r="C1787" t="s">
        <v>773</v>
      </c>
      <c r="D1787" t="s">
        <v>3</v>
      </c>
      <c r="E1787" t="s">
        <v>8</v>
      </c>
      <c r="F1787" t="s">
        <v>31</v>
      </c>
      <c r="G1787" t="s">
        <v>772</v>
      </c>
      <c r="H1787" s="3">
        <v>25942.9</v>
      </c>
      <c r="I1787" s="3">
        <v>864.76333333333343</v>
      </c>
    </row>
    <row r="1788" spans="2:9" x14ac:dyDescent="0.25">
      <c r="B1788" t="s">
        <v>1871</v>
      </c>
      <c r="C1788" t="s">
        <v>84</v>
      </c>
      <c r="D1788" t="s">
        <v>3</v>
      </c>
      <c r="E1788" t="s">
        <v>8</v>
      </c>
      <c r="F1788" t="s">
        <v>46</v>
      </c>
      <c r="G1788" t="s">
        <v>83</v>
      </c>
      <c r="H1788" s="3">
        <v>435000</v>
      </c>
      <c r="I1788" s="3">
        <v>104.04767586206897</v>
      </c>
    </row>
    <row r="1789" spans="2:9" x14ac:dyDescent="0.25">
      <c r="F1789" t="s">
        <v>24</v>
      </c>
      <c r="G1789" t="s">
        <v>2267</v>
      </c>
      <c r="H1789" s="3">
        <v>30000</v>
      </c>
      <c r="I1789" s="3">
        <v>977.9</v>
      </c>
    </row>
    <row r="1790" spans="2:9" x14ac:dyDescent="0.25">
      <c r="C1790" t="s">
        <v>844</v>
      </c>
      <c r="D1790" t="s">
        <v>3</v>
      </c>
      <c r="E1790" t="s">
        <v>8</v>
      </c>
      <c r="F1790" t="s">
        <v>25</v>
      </c>
      <c r="G1790" t="s">
        <v>843</v>
      </c>
      <c r="H1790" s="3">
        <v>130000</v>
      </c>
      <c r="I1790" s="3">
        <v>974.04015384615388</v>
      </c>
    </row>
    <row r="1791" spans="2:9" x14ac:dyDescent="0.25">
      <c r="G1791" t="s">
        <v>2793</v>
      </c>
      <c r="H1791" s="3">
        <v>57960</v>
      </c>
      <c r="I1791" s="3">
        <v>944.38652173913044</v>
      </c>
    </row>
    <row r="1792" spans="2:9" x14ac:dyDescent="0.25">
      <c r="G1792" t="s">
        <v>3468</v>
      </c>
      <c r="H1792" s="3">
        <v>18620</v>
      </c>
      <c r="I1792" s="3">
        <v>854.21052631578948</v>
      </c>
    </row>
    <row r="1793" spans="2:9" x14ac:dyDescent="0.25">
      <c r="C1793" t="s">
        <v>646</v>
      </c>
      <c r="D1793" t="s">
        <v>3</v>
      </c>
      <c r="E1793" t="s">
        <v>8</v>
      </c>
      <c r="F1793" t="s">
        <v>33</v>
      </c>
      <c r="G1793" t="s">
        <v>2295</v>
      </c>
      <c r="H1793" s="3">
        <v>90500</v>
      </c>
      <c r="I1793" s="3">
        <v>99.579558011049727</v>
      </c>
    </row>
    <row r="1794" spans="2:9" x14ac:dyDescent="0.25">
      <c r="C1794" t="s">
        <v>760</v>
      </c>
      <c r="D1794" t="s">
        <v>3</v>
      </c>
      <c r="E1794" t="s">
        <v>8</v>
      </c>
      <c r="F1794" t="s">
        <v>33</v>
      </c>
      <c r="G1794" t="s">
        <v>759</v>
      </c>
      <c r="H1794" s="3">
        <v>77300</v>
      </c>
      <c r="I1794" s="3">
        <v>97.513971539456662</v>
      </c>
    </row>
    <row r="1795" spans="2:9" x14ac:dyDescent="0.25">
      <c r="C1795" t="s">
        <v>3571</v>
      </c>
      <c r="D1795" t="s">
        <v>3</v>
      </c>
      <c r="E1795" t="s">
        <v>8</v>
      </c>
      <c r="F1795" t="s">
        <v>25</v>
      </c>
      <c r="G1795" t="s">
        <v>3572</v>
      </c>
      <c r="H1795" s="3">
        <v>60000</v>
      </c>
      <c r="I1795" s="3">
        <v>358.435</v>
      </c>
    </row>
    <row r="1796" spans="2:9" x14ac:dyDescent="0.25">
      <c r="C1796" t="s">
        <v>3194</v>
      </c>
      <c r="D1796" t="s">
        <v>3</v>
      </c>
      <c r="E1796" t="s">
        <v>8</v>
      </c>
      <c r="F1796" t="s">
        <v>24</v>
      </c>
      <c r="G1796" t="s">
        <v>3193</v>
      </c>
      <c r="H1796" s="3">
        <v>28000</v>
      </c>
      <c r="I1796" s="3">
        <v>996.64</v>
      </c>
    </row>
    <row r="1797" spans="2:9" x14ac:dyDescent="0.25">
      <c r="C1797" t="s">
        <v>2748</v>
      </c>
      <c r="D1797" t="s">
        <v>3</v>
      </c>
      <c r="E1797" t="s">
        <v>8</v>
      </c>
      <c r="F1797" t="s">
        <v>36</v>
      </c>
      <c r="G1797" t="s">
        <v>2747</v>
      </c>
      <c r="H1797" s="3">
        <v>25000</v>
      </c>
      <c r="I1797" s="3">
        <v>964.47</v>
      </c>
    </row>
    <row r="1798" spans="2:9" x14ac:dyDescent="0.25">
      <c r="C1798" t="s">
        <v>2852</v>
      </c>
      <c r="D1798" t="s">
        <v>3</v>
      </c>
      <c r="E1798" t="s">
        <v>8</v>
      </c>
      <c r="F1798" t="s">
        <v>17</v>
      </c>
      <c r="G1798" t="s">
        <v>2853</v>
      </c>
      <c r="H1798" s="3">
        <v>25000</v>
      </c>
      <c r="I1798" s="3">
        <v>100.252</v>
      </c>
    </row>
    <row r="1799" spans="2:9" x14ac:dyDescent="0.25">
      <c r="C1799" t="s">
        <v>2854</v>
      </c>
      <c r="D1799" t="s">
        <v>3</v>
      </c>
      <c r="E1799" t="s">
        <v>8</v>
      </c>
      <c r="F1799" t="s">
        <v>17</v>
      </c>
      <c r="G1799" t="s">
        <v>2855</v>
      </c>
      <c r="H1799" s="3">
        <v>9000</v>
      </c>
      <c r="I1799" s="3">
        <v>99.266666666666666</v>
      </c>
    </row>
    <row r="1800" spans="2:9" x14ac:dyDescent="0.25">
      <c r="C1800" t="s">
        <v>4584</v>
      </c>
      <c r="D1800" t="s">
        <v>3</v>
      </c>
      <c r="E1800" t="s">
        <v>8</v>
      </c>
      <c r="F1800" t="s">
        <v>24</v>
      </c>
      <c r="G1800" t="s">
        <v>4585</v>
      </c>
      <c r="H1800" s="3">
        <v>5640</v>
      </c>
      <c r="I1800" s="3">
        <v>933.39</v>
      </c>
    </row>
    <row r="1801" spans="2:9" x14ac:dyDescent="0.25">
      <c r="B1801" t="s">
        <v>2017</v>
      </c>
      <c r="C1801" t="s">
        <v>72</v>
      </c>
      <c r="D1801" t="s">
        <v>3</v>
      </c>
      <c r="E1801" t="s">
        <v>8</v>
      </c>
      <c r="F1801" t="s">
        <v>45</v>
      </c>
      <c r="G1801" t="s">
        <v>71</v>
      </c>
      <c r="H1801" s="3">
        <v>957861.8</v>
      </c>
      <c r="I1801" s="3">
        <v>15.32088611644274</v>
      </c>
    </row>
    <row r="1802" spans="2:9" x14ac:dyDescent="0.25">
      <c r="B1802" t="s">
        <v>2019</v>
      </c>
      <c r="C1802" t="s">
        <v>72</v>
      </c>
      <c r="D1802" t="s">
        <v>3</v>
      </c>
      <c r="E1802" t="s">
        <v>8</v>
      </c>
      <c r="F1802" t="s">
        <v>45</v>
      </c>
      <c r="G1802" t="s">
        <v>71</v>
      </c>
      <c r="H1802" s="3">
        <v>957861.8</v>
      </c>
      <c r="I1802" s="3">
        <v>15.32088611644274</v>
      </c>
    </row>
    <row r="1803" spans="2:9" x14ac:dyDescent="0.25">
      <c r="B1803" t="s">
        <v>1844</v>
      </c>
      <c r="C1803" t="s">
        <v>97</v>
      </c>
      <c r="D1803" t="s">
        <v>3</v>
      </c>
      <c r="E1803" t="s">
        <v>8</v>
      </c>
      <c r="F1803" t="s">
        <v>36</v>
      </c>
      <c r="G1803" t="s">
        <v>96</v>
      </c>
      <c r="H1803" s="3">
        <v>370000</v>
      </c>
      <c r="I1803" s="3">
        <v>1000.242972972973</v>
      </c>
    </row>
    <row r="1804" spans="2:9" x14ac:dyDescent="0.25">
      <c r="G1804" t="s">
        <v>448</v>
      </c>
      <c r="H1804" s="3">
        <v>78000</v>
      </c>
      <c r="I1804" s="3">
        <v>1018.8465384615384</v>
      </c>
    </row>
    <row r="1805" spans="2:9" x14ac:dyDescent="0.25">
      <c r="F1805" t="s">
        <v>18</v>
      </c>
      <c r="G1805" t="s">
        <v>3561</v>
      </c>
      <c r="H1805" s="3">
        <v>56106</v>
      </c>
      <c r="I1805" s="3">
        <v>102.0109090909091</v>
      </c>
    </row>
    <row r="1806" spans="2:9" x14ac:dyDescent="0.25">
      <c r="G1806" t="s">
        <v>1583</v>
      </c>
      <c r="H1806" s="3">
        <v>21000</v>
      </c>
      <c r="I1806" s="3">
        <v>92.339047619047619</v>
      </c>
    </row>
    <row r="1807" spans="2:9" x14ac:dyDescent="0.25">
      <c r="C1807" t="s">
        <v>620</v>
      </c>
      <c r="D1807" t="s">
        <v>3</v>
      </c>
      <c r="E1807" t="s">
        <v>8</v>
      </c>
      <c r="F1807" t="s">
        <v>31</v>
      </c>
      <c r="G1807" t="s">
        <v>619</v>
      </c>
      <c r="H1807" s="3">
        <v>277000</v>
      </c>
      <c r="I1807" s="3">
        <v>1000.3365342960287</v>
      </c>
    </row>
    <row r="1808" spans="2:9" x14ac:dyDescent="0.25">
      <c r="C1808" t="s">
        <v>1188</v>
      </c>
      <c r="D1808" t="s">
        <v>3</v>
      </c>
      <c r="E1808" t="s">
        <v>8</v>
      </c>
      <c r="F1808" t="s">
        <v>45</v>
      </c>
      <c r="G1808" t="s">
        <v>1187</v>
      </c>
      <c r="H1808" s="3">
        <v>95000</v>
      </c>
      <c r="I1808" s="3">
        <v>994.16315789473686</v>
      </c>
    </row>
    <row r="1809" spans="2:9" x14ac:dyDescent="0.25">
      <c r="C1809" t="s">
        <v>1690</v>
      </c>
      <c r="D1809" t="s">
        <v>3</v>
      </c>
      <c r="E1809" t="s">
        <v>8</v>
      </c>
      <c r="F1809" t="s">
        <v>24</v>
      </c>
      <c r="G1809" t="s">
        <v>1689</v>
      </c>
      <c r="H1809" s="3">
        <v>42000</v>
      </c>
      <c r="I1809" s="3">
        <v>468.56238095238092</v>
      </c>
    </row>
    <row r="1810" spans="2:9" x14ac:dyDescent="0.25">
      <c r="C1810" t="s">
        <v>2850</v>
      </c>
      <c r="D1810" t="s">
        <v>3</v>
      </c>
      <c r="E1810" t="s">
        <v>8</v>
      </c>
      <c r="F1810" t="s">
        <v>25</v>
      </c>
      <c r="G1810" t="s">
        <v>2851</v>
      </c>
      <c r="H1810" s="3">
        <v>8964</v>
      </c>
      <c r="I1810" s="3">
        <v>1001.4499999999999</v>
      </c>
    </row>
    <row r="1811" spans="2:9" x14ac:dyDescent="0.25">
      <c r="C1811" t="s">
        <v>2367</v>
      </c>
      <c r="D1811" t="s">
        <v>3</v>
      </c>
      <c r="E1811" t="s">
        <v>8</v>
      </c>
      <c r="F1811" t="s">
        <v>26</v>
      </c>
      <c r="G1811" t="s">
        <v>2366</v>
      </c>
      <c r="H1811" s="3">
        <v>5000</v>
      </c>
      <c r="I1811" s="3">
        <v>4983.8599999999997</v>
      </c>
    </row>
    <row r="1812" spans="2:9" x14ac:dyDescent="0.25">
      <c r="B1812" t="s">
        <v>1978</v>
      </c>
      <c r="C1812" t="s">
        <v>4586</v>
      </c>
      <c r="D1812" t="s">
        <v>3</v>
      </c>
      <c r="E1812" t="s">
        <v>8</v>
      </c>
      <c r="F1812" t="s">
        <v>17</v>
      </c>
      <c r="G1812" t="s">
        <v>4587</v>
      </c>
      <c r="H1812" s="3">
        <v>207000</v>
      </c>
      <c r="I1812" s="3">
        <v>102.12536231884059</v>
      </c>
    </row>
    <row r="1813" spans="2:9" x14ac:dyDescent="0.25">
      <c r="C1813" t="s">
        <v>1624</v>
      </c>
      <c r="D1813" t="s">
        <v>3</v>
      </c>
      <c r="E1813" t="s">
        <v>8</v>
      </c>
      <c r="F1813" t="s">
        <v>18</v>
      </c>
      <c r="G1813" t="s">
        <v>1623</v>
      </c>
      <c r="H1813" s="3">
        <v>143704.4</v>
      </c>
      <c r="I1813" s="3">
        <v>100.84519298245614</v>
      </c>
    </row>
    <row r="1814" spans="2:9" x14ac:dyDescent="0.25">
      <c r="F1814" t="s">
        <v>17</v>
      </c>
      <c r="G1814" t="s">
        <v>4542</v>
      </c>
      <c r="H1814" s="3">
        <v>1957.2</v>
      </c>
      <c r="I1814" s="3">
        <v>97.86</v>
      </c>
    </row>
    <row r="1815" spans="2:9" x14ac:dyDescent="0.25">
      <c r="C1815" t="s">
        <v>762</v>
      </c>
      <c r="D1815" t="s">
        <v>3</v>
      </c>
      <c r="E1815" t="s">
        <v>8</v>
      </c>
      <c r="F1815" t="s">
        <v>33</v>
      </c>
      <c r="G1815" t="s">
        <v>2836</v>
      </c>
      <c r="H1815" s="3">
        <v>55000</v>
      </c>
      <c r="I1815" s="3">
        <v>82.63636363636364</v>
      </c>
    </row>
    <row r="1816" spans="2:9" x14ac:dyDescent="0.25">
      <c r="F1816" t="s">
        <v>18</v>
      </c>
      <c r="G1816" t="s">
        <v>3501</v>
      </c>
      <c r="H1816" s="3">
        <v>47000</v>
      </c>
      <c r="I1816" s="3">
        <v>96.559999999999988</v>
      </c>
    </row>
    <row r="1817" spans="2:9" x14ac:dyDescent="0.25">
      <c r="F1817" t="s">
        <v>36</v>
      </c>
      <c r="G1817" t="s">
        <v>761</v>
      </c>
      <c r="H1817" s="3">
        <v>41000</v>
      </c>
      <c r="I1817" s="3">
        <v>90.930243902439031</v>
      </c>
    </row>
    <row r="1818" spans="2:9" x14ac:dyDescent="0.25">
      <c r="C1818" t="s">
        <v>447</v>
      </c>
      <c r="D1818" t="s">
        <v>3</v>
      </c>
      <c r="E1818" t="s">
        <v>8</v>
      </c>
      <c r="F1818" t="s">
        <v>25</v>
      </c>
      <c r="G1818" t="s">
        <v>446</v>
      </c>
      <c r="H1818" s="3">
        <v>128000</v>
      </c>
      <c r="I1818" s="3">
        <v>995.32710937499996</v>
      </c>
    </row>
    <row r="1819" spans="2:9" x14ac:dyDescent="0.25">
      <c r="C1819" t="s">
        <v>894</v>
      </c>
      <c r="D1819" t="s">
        <v>3</v>
      </c>
      <c r="E1819" t="s">
        <v>8</v>
      </c>
      <c r="F1819" t="s">
        <v>18</v>
      </c>
      <c r="G1819" t="s">
        <v>1423</v>
      </c>
      <c r="H1819" s="3">
        <v>117700</v>
      </c>
      <c r="I1819" s="3">
        <v>93.249583687340689</v>
      </c>
    </row>
    <row r="1820" spans="2:9" x14ac:dyDescent="0.25">
      <c r="F1820" t="s">
        <v>33</v>
      </c>
      <c r="G1820" t="s">
        <v>2835</v>
      </c>
      <c r="H1820" s="3">
        <v>10000</v>
      </c>
      <c r="I1820" s="3">
        <v>95.478999999999999</v>
      </c>
    </row>
    <row r="1821" spans="2:9" x14ac:dyDescent="0.25">
      <c r="C1821" t="s">
        <v>3502</v>
      </c>
      <c r="D1821" t="s">
        <v>3</v>
      </c>
      <c r="E1821" t="s">
        <v>8</v>
      </c>
      <c r="F1821" t="s">
        <v>18</v>
      </c>
      <c r="G1821" t="s">
        <v>3503</v>
      </c>
      <c r="H1821" s="3">
        <v>66007</v>
      </c>
      <c r="I1821" s="3">
        <v>94.295714285714283</v>
      </c>
    </row>
    <row r="1822" spans="2:9" x14ac:dyDescent="0.25">
      <c r="C1822" t="s">
        <v>653</v>
      </c>
      <c r="D1822" t="s">
        <v>3</v>
      </c>
      <c r="E1822" t="s">
        <v>8</v>
      </c>
      <c r="F1822" t="s">
        <v>20</v>
      </c>
      <c r="G1822" t="s">
        <v>652</v>
      </c>
      <c r="H1822" s="3">
        <v>48282.06</v>
      </c>
      <c r="I1822" s="3">
        <v>910.98226415094337</v>
      </c>
    </row>
    <row r="1823" spans="2:9" x14ac:dyDescent="0.25">
      <c r="C1823" t="s">
        <v>1530</v>
      </c>
      <c r="D1823" t="s">
        <v>3</v>
      </c>
      <c r="E1823" t="s">
        <v>8</v>
      </c>
      <c r="F1823" t="s">
        <v>36</v>
      </c>
      <c r="G1823" t="s">
        <v>2878</v>
      </c>
      <c r="H1823" s="3">
        <v>15000</v>
      </c>
      <c r="I1823" s="3">
        <v>92.23</v>
      </c>
    </row>
    <row r="1824" spans="2:9" x14ac:dyDescent="0.25">
      <c r="G1824" t="s">
        <v>2728</v>
      </c>
      <c r="H1824" s="3">
        <v>12000</v>
      </c>
      <c r="I1824" s="3">
        <v>103.36999999999999</v>
      </c>
    </row>
    <row r="1825" spans="2:9" x14ac:dyDescent="0.25">
      <c r="G1825" t="s">
        <v>4588</v>
      </c>
      <c r="H1825" s="3">
        <v>8300</v>
      </c>
      <c r="I1825" s="3">
        <v>99.789999999999992</v>
      </c>
    </row>
    <row r="1826" spans="2:9" x14ac:dyDescent="0.25">
      <c r="F1826" t="s">
        <v>24</v>
      </c>
      <c r="G1826" t="s">
        <v>3585</v>
      </c>
      <c r="H1826" s="3">
        <v>1000</v>
      </c>
      <c r="I1826" s="3">
        <v>993.24</v>
      </c>
    </row>
    <row r="1827" spans="2:9" x14ac:dyDescent="0.25">
      <c r="C1827" t="s">
        <v>4576</v>
      </c>
      <c r="D1827" t="s">
        <v>3</v>
      </c>
      <c r="E1827" t="s">
        <v>8</v>
      </c>
      <c r="F1827" t="s">
        <v>18</v>
      </c>
      <c r="G1827" t="s">
        <v>4577</v>
      </c>
      <c r="H1827" s="3">
        <v>27000</v>
      </c>
      <c r="I1827" s="3">
        <v>913.03000000000009</v>
      </c>
    </row>
    <row r="1828" spans="2:9" x14ac:dyDescent="0.25">
      <c r="C1828" t="s">
        <v>4589</v>
      </c>
      <c r="D1828" t="s">
        <v>3</v>
      </c>
      <c r="E1828" t="s">
        <v>8</v>
      </c>
      <c r="F1828" t="s">
        <v>18</v>
      </c>
      <c r="G1828" t="s">
        <v>4590</v>
      </c>
      <c r="H1828" s="3">
        <v>22800</v>
      </c>
      <c r="I1828" s="3">
        <v>93.010877192982448</v>
      </c>
    </row>
    <row r="1829" spans="2:9" x14ac:dyDescent="0.25">
      <c r="B1829" t="s">
        <v>1919</v>
      </c>
      <c r="C1829" t="s">
        <v>322</v>
      </c>
      <c r="D1829" t="s">
        <v>3</v>
      </c>
      <c r="E1829" t="s">
        <v>8</v>
      </c>
      <c r="F1829" t="s">
        <v>36</v>
      </c>
      <c r="G1829" t="s">
        <v>321</v>
      </c>
      <c r="H1829" s="3">
        <v>210000</v>
      </c>
      <c r="I1829" s="3">
        <v>928.94952380952373</v>
      </c>
    </row>
    <row r="1830" spans="2:9" x14ac:dyDescent="0.25">
      <c r="F1830" t="s">
        <v>18</v>
      </c>
      <c r="G1830" t="s">
        <v>1676</v>
      </c>
      <c r="H1830" s="3">
        <v>19000</v>
      </c>
      <c r="I1830" s="3">
        <v>88.464210526315796</v>
      </c>
    </row>
    <row r="1831" spans="2:9" x14ac:dyDescent="0.25">
      <c r="G1831" t="s">
        <v>1680</v>
      </c>
      <c r="H1831" s="3">
        <v>10000</v>
      </c>
      <c r="I1831" s="3">
        <v>91.63</v>
      </c>
    </row>
    <row r="1832" spans="2:9" x14ac:dyDescent="0.25">
      <c r="C1832" t="s">
        <v>3530</v>
      </c>
      <c r="D1832" t="s">
        <v>3</v>
      </c>
      <c r="E1832" t="s">
        <v>8</v>
      </c>
      <c r="F1832" t="s">
        <v>25</v>
      </c>
      <c r="G1832" t="s">
        <v>3531</v>
      </c>
      <c r="H1832" s="3">
        <v>156655.07</v>
      </c>
      <c r="I1832" s="3">
        <v>510.2771009771987</v>
      </c>
    </row>
    <row r="1833" spans="2:9" x14ac:dyDescent="0.25">
      <c r="C1833" t="s">
        <v>1169</v>
      </c>
      <c r="D1833" t="s">
        <v>3</v>
      </c>
      <c r="E1833" t="s">
        <v>8</v>
      </c>
      <c r="F1833" t="s">
        <v>33</v>
      </c>
      <c r="G1833" t="s">
        <v>2534</v>
      </c>
      <c r="H1833" s="3">
        <v>114100</v>
      </c>
      <c r="I1833" s="3">
        <v>97.676511831726557</v>
      </c>
    </row>
    <row r="1834" spans="2:9" x14ac:dyDescent="0.25">
      <c r="F1834" t="s">
        <v>25</v>
      </c>
      <c r="G1834" t="s">
        <v>1168</v>
      </c>
      <c r="H1834" s="3">
        <v>32000</v>
      </c>
      <c r="I1834" s="3">
        <v>912.44156250000003</v>
      </c>
    </row>
    <row r="1835" spans="2:9" x14ac:dyDescent="0.25">
      <c r="C1835" t="s">
        <v>207</v>
      </c>
      <c r="D1835" t="s">
        <v>3</v>
      </c>
      <c r="E1835" t="s">
        <v>8</v>
      </c>
      <c r="F1835" t="s">
        <v>18</v>
      </c>
      <c r="G1835" t="s">
        <v>1186</v>
      </c>
      <c r="H1835" s="3">
        <v>78000</v>
      </c>
      <c r="I1835" s="3">
        <v>100.19166666666666</v>
      </c>
    </row>
    <row r="1836" spans="2:9" x14ac:dyDescent="0.25">
      <c r="G1836" t="s">
        <v>206</v>
      </c>
      <c r="H1836" s="3">
        <v>29500</v>
      </c>
      <c r="I1836" s="3">
        <v>94.490440677966106</v>
      </c>
    </row>
    <row r="1837" spans="2:9" x14ac:dyDescent="0.25">
      <c r="C1837" t="s">
        <v>2501</v>
      </c>
      <c r="D1837" t="s">
        <v>3</v>
      </c>
      <c r="E1837" t="s">
        <v>8</v>
      </c>
      <c r="F1837" t="s">
        <v>45</v>
      </c>
      <c r="G1837" t="s">
        <v>2502</v>
      </c>
      <c r="H1837" s="3">
        <v>95000</v>
      </c>
      <c r="I1837" s="3">
        <v>939.06999999999994</v>
      </c>
    </row>
    <row r="1838" spans="2:9" x14ac:dyDescent="0.25">
      <c r="C1838" t="s">
        <v>1153</v>
      </c>
      <c r="D1838" t="s">
        <v>3</v>
      </c>
      <c r="E1838" t="s">
        <v>8</v>
      </c>
      <c r="F1838" t="s">
        <v>36</v>
      </c>
      <c r="G1838" t="s">
        <v>1152</v>
      </c>
      <c r="H1838" s="3">
        <v>89000</v>
      </c>
      <c r="I1838" s="3">
        <v>920.08629213483141</v>
      </c>
    </row>
    <row r="1839" spans="2:9" x14ac:dyDescent="0.25">
      <c r="C1839" t="s">
        <v>1755</v>
      </c>
      <c r="D1839" t="s">
        <v>3</v>
      </c>
      <c r="E1839" t="s">
        <v>8</v>
      </c>
      <c r="F1839" t="s">
        <v>45</v>
      </c>
      <c r="G1839" t="s">
        <v>1754</v>
      </c>
      <c r="H1839" s="3">
        <v>53000</v>
      </c>
      <c r="I1839" s="3">
        <v>93.350754716981129</v>
      </c>
    </row>
    <row r="1840" spans="2:9" x14ac:dyDescent="0.25">
      <c r="C1840" t="s">
        <v>1589</v>
      </c>
      <c r="D1840" t="s">
        <v>3</v>
      </c>
      <c r="E1840" t="s">
        <v>8</v>
      </c>
      <c r="F1840" t="s">
        <v>46</v>
      </c>
      <c r="G1840" t="s">
        <v>1588</v>
      </c>
      <c r="H1840" s="3">
        <v>25000</v>
      </c>
      <c r="I1840" s="3">
        <v>92.27</v>
      </c>
    </row>
    <row r="1841" spans="2:9" x14ac:dyDescent="0.25">
      <c r="C1841" t="s">
        <v>2535</v>
      </c>
      <c r="D1841" t="s">
        <v>3</v>
      </c>
      <c r="E1841" t="s">
        <v>8</v>
      </c>
      <c r="F1841" t="s">
        <v>25</v>
      </c>
      <c r="G1841" t="s">
        <v>2536</v>
      </c>
      <c r="H1841" s="3">
        <v>13001.82</v>
      </c>
      <c r="I1841" s="3">
        <v>393.99454545454546</v>
      </c>
    </row>
    <row r="1842" spans="2:9" x14ac:dyDescent="0.25">
      <c r="C1842" t="s">
        <v>3578</v>
      </c>
      <c r="D1842" t="s">
        <v>3</v>
      </c>
      <c r="E1842" t="s">
        <v>8</v>
      </c>
      <c r="F1842" t="s">
        <v>36</v>
      </c>
      <c r="G1842" t="s">
        <v>3579</v>
      </c>
      <c r="H1842" s="3">
        <v>10000</v>
      </c>
      <c r="I1842" s="3">
        <v>74.650000000000006</v>
      </c>
    </row>
    <row r="1843" spans="2:9" x14ac:dyDescent="0.25">
      <c r="B1843" t="s">
        <v>2053</v>
      </c>
      <c r="C1843" t="s">
        <v>3057</v>
      </c>
      <c r="D1843" t="s">
        <v>3</v>
      </c>
      <c r="E1843" t="s">
        <v>8</v>
      </c>
      <c r="F1843" t="s">
        <v>33</v>
      </c>
      <c r="G1843" t="s">
        <v>3056</v>
      </c>
      <c r="H1843" s="3">
        <v>812600</v>
      </c>
      <c r="I1843" s="3">
        <v>99.208700467634756</v>
      </c>
    </row>
    <row r="1844" spans="2:9" x14ac:dyDescent="0.25">
      <c r="C1844" t="s">
        <v>1348</v>
      </c>
      <c r="D1844" t="s">
        <v>3</v>
      </c>
      <c r="E1844" t="s">
        <v>8</v>
      </c>
      <c r="F1844" t="s">
        <v>18</v>
      </c>
      <c r="G1844" t="s">
        <v>1347</v>
      </c>
      <c r="H1844" s="3">
        <v>74351.670000000013</v>
      </c>
      <c r="I1844" s="3">
        <v>85.070560640732268</v>
      </c>
    </row>
    <row r="1845" spans="2:9" x14ac:dyDescent="0.25">
      <c r="C1845" t="s">
        <v>1749</v>
      </c>
      <c r="D1845" t="s">
        <v>3</v>
      </c>
      <c r="E1845" t="s">
        <v>8</v>
      </c>
      <c r="F1845" t="s">
        <v>33</v>
      </c>
      <c r="G1845" t="s">
        <v>1748</v>
      </c>
      <c r="H1845" s="3">
        <v>28000</v>
      </c>
      <c r="I1845" s="3">
        <v>985.77571428571434</v>
      </c>
    </row>
    <row r="1846" spans="2:9" x14ac:dyDescent="0.25">
      <c r="B1846" t="s">
        <v>1815</v>
      </c>
      <c r="C1846" t="s">
        <v>503</v>
      </c>
      <c r="D1846" t="s">
        <v>3</v>
      </c>
      <c r="E1846" t="s">
        <v>8</v>
      </c>
      <c r="F1846" t="s">
        <v>36</v>
      </c>
      <c r="G1846" t="s">
        <v>2484</v>
      </c>
      <c r="H1846" s="3">
        <v>100000</v>
      </c>
      <c r="I1846" s="3">
        <v>961.23</v>
      </c>
    </row>
    <row r="1847" spans="2:9" x14ac:dyDescent="0.25">
      <c r="G1847" t="s">
        <v>864</v>
      </c>
      <c r="H1847" s="3">
        <v>92000</v>
      </c>
      <c r="I1847" s="3">
        <v>996.10260869565218</v>
      </c>
    </row>
    <row r="1848" spans="2:9" x14ac:dyDescent="0.25">
      <c r="G1848" t="s">
        <v>3454</v>
      </c>
      <c r="H1848" s="3">
        <v>24000</v>
      </c>
      <c r="I1848" s="3">
        <v>980.68</v>
      </c>
    </row>
    <row r="1849" spans="2:9" x14ac:dyDescent="0.25">
      <c r="G1849" t="s">
        <v>3243</v>
      </c>
      <c r="H1849" s="3">
        <v>15000</v>
      </c>
      <c r="I1849" s="3">
        <v>982.70333333333326</v>
      </c>
    </row>
    <row r="1850" spans="2:9" x14ac:dyDescent="0.25">
      <c r="F1850" t="s">
        <v>45</v>
      </c>
      <c r="G1850" t="s">
        <v>565</v>
      </c>
      <c r="H1850" s="3">
        <v>94000</v>
      </c>
      <c r="I1850" s="3">
        <v>967.8423404255318</v>
      </c>
    </row>
    <row r="1851" spans="2:9" x14ac:dyDescent="0.25">
      <c r="G1851" t="s">
        <v>2485</v>
      </c>
      <c r="H1851" s="3">
        <v>21000</v>
      </c>
      <c r="I1851" s="3">
        <v>96.75</v>
      </c>
    </row>
    <row r="1852" spans="2:9" x14ac:dyDescent="0.25">
      <c r="F1852" t="s">
        <v>33</v>
      </c>
      <c r="G1852" t="s">
        <v>3060</v>
      </c>
      <c r="H1852" s="3">
        <v>35000</v>
      </c>
      <c r="I1852" s="3">
        <v>98.6</v>
      </c>
    </row>
    <row r="1853" spans="2:9" x14ac:dyDescent="0.25">
      <c r="F1853" t="s">
        <v>25</v>
      </c>
      <c r="G1853" t="s">
        <v>4509</v>
      </c>
      <c r="H1853" s="3">
        <v>8000</v>
      </c>
      <c r="I1853" s="3">
        <v>974.91</v>
      </c>
    </row>
    <row r="1854" spans="2:9" x14ac:dyDescent="0.25">
      <c r="F1854" t="s">
        <v>23</v>
      </c>
      <c r="G1854" t="s">
        <v>3223</v>
      </c>
      <c r="H1854" s="3">
        <v>5000</v>
      </c>
      <c r="I1854" s="3">
        <v>888.51</v>
      </c>
    </row>
    <row r="1855" spans="2:9" x14ac:dyDescent="0.25">
      <c r="C1855" t="s">
        <v>502</v>
      </c>
      <c r="D1855" t="s">
        <v>3</v>
      </c>
      <c r="E1855" t="s">
        <v>8</v>
      </c>
      <c r="F1855" t="s">
        <v>45</v>
      </c>
      <c r="G1855" t="s">
        <v>2519</v>
      </c>
      <c r="H1855" s="3">
        <v>123154.8</v>
      </c>
      <c r="I1855" s="3">
        <v>1026.29</v>
      </c>
    </row>
    <row r="1856" spans="2:9" x14ac:dyDescent="0.25">
      <c r="G1856" t="s">
        <v>2521</v>
      </c>
      <c r="H1856" s="3">
        <v>107853.45</v>
      </c>
      <c r="I1856" s="3">
        <v>1027.1757142857143</v>
      </c>
    </row>
    <row r="1857" spans="2:9" x14ac:dyDescent="0.25">
      <c r="G1857" t="s">
        <v>2876</v>
      </c>
      <c r="H1857" s="3">
        <v>15219.45</v>
      </c>
      <c r="I1857" s="3">
        <v>1014.63</v>
      </c>
    </row>
    <row r="1858" spans="2:9" x14ac:dyDescent="0.25">
      <c r="G1858" t="s">
        <v>3134</v>
      </c>
      <c r="H1858" s="3">
        <v>10213.5</v>
      </c>
      <c r="I1858" s="3">
        <v>1021.35</v>
      </c>
    </row>
    <row r="1859" spans="2:9" x14ac:dyDescent="0.25">
      <c r="G1859" t="s">
        <v>2520</v>
      </c>
      <c r="H1859" s="3">
        <v>8034.24</v>
      </c>
      <c r="I1859" s="3">
        <v>1004.28</v>
      </c>
    </row>
    <row r="1860" spans="2:9" x14ac:dyDescent="0.25">
      <c r="G1860" t="s">
        <v>501</v>
      </c>
      <c r="H1860" s="3">
        <v>6154.32</v>
      </c>
      <c r="I1860" s="3">
        <v>1025.72</v>
      </c>
    </row>
    <row r="1861" spans="2:9" x14ac:dyDescent="0.25">
      <c r="F1861" t="s">
        <v>26</v>
      </c>
      <c r="G1861" t="s">
        <v>2253</v>
      </c>
      <c r="H1861" s="3">
        <v>49726</v>
      </c>
      <c r="I1861" s="3">
        <v>994.52</v>
      </c>
    </row>
    <row r="1862" spans="2:9" x14ac:dyDescent="0.25">
      <c r="G1862" t="s">
        <v>2877</v>
      </c>
      <c r="H1862" s="3">
        <v>20437.400000000001</v>
      </c>
      <c r="I1862" s="3">
        <v>1021.8700000000001</v>
      </c>
    </row>
    <row r="1863" spans="2:9" x14ac:dyDescent="0.25">
      <c r="G1863" t="s">
        <v>4591</v>
      </c>
      <c r="H1863" s="3">
        <v>19764.8</v>
      </c>
      <c r="I1863" s="3">
        <v>988.24</v>
      </c>
    </row>
    <row r="1864" spans="2:9" x14ac:dyDescent="0.25">
      <c r="G1864" t="s">
        <v>3599</v>
      </c>
      <c r="H1864" s="3">
        <v>3963.08</v>
      </c>
      <c r="I1864" s="3">
        <v>990.77</v>
      </c>
    </row>
    <row r="1865" spans="2:9" x14ac:dyDescent="0.25">
      <c r="F1865" t="s">
        <v>36</v>
      </c>
      <c r="G1865" t="s">
        <v>963</v>
      </c>
      <c r="H1865" s="3">
        <v>3000</v>
      </c>
      <c r="I1865" s="3">
        <v>1005.3566666666667</v>
      </c>
    </row>
    <row r="1866" spans="2:9" x14ac:dyDescent="0.25">
      <c r="C1866" t="s">
        <v>4592</v>
      </c>
      <c r="D1866" t="s">
        <v>3</v>
      </c>
      <c r="E1866" t="s">
        <v>8</v>
      </c>
      <c r="F1866" t="s">
        <v>24</v>
      </c>
      <c r="G1866" t="s">
        <v>4593</v>
      </c>
      <c r="H1866" s="3">
        <v>70000</v>
      </c>
      <c r="I1866" s="3">
        <v>1001.7199999999999</v>
      </c>
    </row>
    <row r="1867" spans="2:9" x14ac:dyDescent="0.25">
      <c r="C1867" t="s">
        <v>986</v>
      </c>
      <c r="D1867" t="s">
        <v>3</v>
      </c>
      <c r="E1867" t="s">
        <v>8</v>
      </c>
      <c r="F1867" t="s">
        <v>36</v>
      </c>
      <c r="G1867" t="s">
        <v>985</v>
      </c>
      <c r="H1867" s="3">
        <v>31000</v>
      </c>
      <c r="I1867" s="3">
        <v>980.80580645161285</v>
      </c>
    </row>
    <row r="1868" spans="2:9" x14ac:dyDescent="0.25">
      <c r="F1868" t="s">
        <v>24</v>
      </c>
      <c r="G1868" t="s">
        <v>4510</v>
      </c>
      <c r="H1868" s="3">
        <v>25000</v>
      </c>
      <c r="I1868" s="3">
        <v>998</v>
      </c>
    </row>
    <row r="1869" spans="2:9" x14ac:dyDescent="0.25">
      <c r="C1869" t="s">
        <v>3173</v>
      </c>
      <c r="D1869" t="s">
        <v>3</v>
      </c>
      <c r="E1869" t="s">
        <v>8</v>
      </c>
      <c r="F1869" t="s">
        <v>25</v>
      </c>
      <c r="G1869" t="s">
        <v>3172</v>
      </c>
      <c r="H1869" s="3">
        <v>10000</v>
      </c>
      <c r="I1869" s="3">
        <v>1010.68</v>
      </c>
    </row>
    <row r="1870" spans="2:9" x14ac:dyDescent="0.25">
      <c r="C1870" t="s">
        <v>1024</v>
      </c>
      <c r="D1870" t="s">
        <v>3</v>
      </c>
      <c r="E1870" t="s">
        <v>8</v>
      </c>
      <c r="F1870" t="s">
        <v>45</v>
      </c>
      <c r="G1870" t="s">
        <v>1023</v>
      </c>
      <c r="H1870" s="3">
        <v>10000</v>
      </c>
      <c r="I1870" s="3">
        <v>99.65</v>
      </c>
    </row>
    <row r="1871" spans="2:9" x14ac:dyDescent="0.25">
      <c r="B1871" t="s">
        <v>2063</v>
      </c>
      <c r="C1871" t="s">
        <v>518</v>
      </c>
      <c r="D1871" t="s">
        <v>3</v>
      </c>
      <c r="E1871" t="s">
        <v>8</v>
      </c>
      <c r="F1871" t="s">
        <v>24</v>
      </c>
      <c r="G1871" t="s">
        <v>517</v>
      </c>
      <c r="H1871" s="3">
        <v>180000</v>
      </c>
      <c r="I1871" s="3">
        <v>908.97444444444443</v>
      </c>
    </row>
    <row r="1872" spans="2:9" x14ac:dyDescent="0.25">
      <c r="F1872" t="s">
        <v>33</v>
      </c>
      <c r="G1872" t="s">
        <v>1664</v>
      </c>
      <c r="H1872" s="3">
        <v>103000</v>
      </c>
      <c r="I1872" s="3">
        <v>301.90776699029124</v>
      </c>
    </row>
    <row r="1873" spans="2:9" x14ac:dyDescent="0.25">
      <c r="G1873" t="s">
        <v>1702</v>
      </c>
      <c r="H1873" s="3">
        <v>42500</v>
      </c>
      <c r="I1873" s="3">
        <v>60.413529411764706</v>
      </c>
    </row>
    <row r="1874" spans="2:9" x14ac:dyDescent="0.25">
      <c r="G1874" t="s">
        <v>2557</v>
      </c>
      <c r="H1874" s="3">
        <v>500</v>
      </c>
      <c r="I1874" s="3">
        <v>77.599999999999994</v>
      </c>
    </row>
    <row r="1875" spans="2:9" x14ac:dyDescent="0.25">
      <c r="C1875" t="s">
        <v>1465</v>
      </c>
      <c r="D1875" t="s">
        <v>3</v>
      </c>
      <c r="E1875" t="s">
        <v>8</v>
      </c>
      <c r="F1875" t="s">
        <v>46</v>
      </c>
      <c r="G1875" t="s">
        <v>1464</v>
      </c>
      <c r="H1875" s="3">
        <v>201000</v>
      </c>
      <c r="I1875" s="3">
        <v>556.94890547263685</v>
      </c>
    </row>
    <row r="1876" spans="2:9" x14ac:dyDescent="0.25">
      <c r="C1876" t="s">
        <v>2558</v>
      </c>
      <c r="D1876" t="s">
        <v>3</v>
      </c>
      <c r="E1876" t="s">
        <v>8</v>
      </c>
      <c r="F1876" t="s">
        <v>18</v>
      </c>
      <c r="G1876" t="s">
        <v>2559</v>
      </c>
      <c r="H1876" s="3">
        <v>97800</v>
      </c>
      <c r="I1876" s="3">
        <v>34.165112474437628</v>
      </c>
    </row>
    <row r="1877" spans="2:9" x14ac:dyDescent="0.25">
      <c r="C1877" t="s">
        <v>3571</v>
      </c>
      <c r="D1877" t="s">
        <v>3</v>
      </c>
      <c r="E1877" t="s">
        <v>8</v>
      </c>
      <c r="F1877" t="s">
        <v>25</v>
      </c>
      <c r="G1877" t="s">
        <v>3572</v>
      </c>
      <c r="H1877" s="3">
        <v>60000</v>
      </c>
      <c r="I1877" s="3">
        <v>358.435</v>
      </c>
    </row>
    <row r="1878" spans="2:9" x14ac:dyDescent="0.25">
      <c r="C1878" t="s">
        <v>2566</v>
      </c>
      <c r="D1878" t="s">
        <v>3</v>
      </c>
      <c r="E1878" t="s">
        <v>8</v>
      </c>
      <c r="F1878" t="s">
        <v>25</v>
      </c>
      <c r="G1878" t="s">
        <v>2567</v>
      </c>
      <c r="H1878" s="3">
        <v>60000</v>
      </c>
      <c r="I1878" s="3">
        <v>377.24</v>
      </c>
    </row>
    <row r="1879" spans="2:9" x14ac:dyDescent="0.25">
      <c r="C1879" t="s">
        <v>1311</v>
      </c>
      <c r="D1879" t="s">
        <v>3</v>
      </c>
      <c r="E1879" t="s">
        <v>8</v>
      </c>
      <c r="F1879" t="s">
        <v>33</v>
      </c>
      <c r="G1879" t="s">
        <v>1310</v>
      </c>
      <c r="H1879" s="3">
        <v>58200</v>
      </c>
      <c r="I1879" s="3">
        <v>81.639175257731964</v>
      </c>
    </row>
    <row r="1880" spans="2:9" x14ac:dyDescent="0.25">
      <c r="C1880" t="s">
        <v>2560</v>
      </c>
      <c r="D1880" t="s">
        <v>3</v>
      </c>
      <c r="E1880" t="s">
        <v>8</v>
      </c>
      <c r="F1880" t="s">
        <v>25</v>
      </c>
      <c r="G1880" t="s">
        <v>2561</v>
      </c>
      <c r="H1880" s="3">
        <v>49500</v>
      </c>
      <c r="I1880" s="3">
        <v>257.62</v>
      </c>
    </row>
    <row r="1881" spans="2:9" x14ac:dyDescent="0.25">
      <c r="C1881" t="s">
        <v>3551</v>
      </c>
      <c r="D1881" t="s">
        <v>3</v>
      </c>
      <c r="E1881" t="s">
        <v>8</v>
      </c>
      <c r="F1881" t="s">
        <v>33</v>
      </c>
      <c r="G1881" t="s">
        <v>3552</v>
      </c>
      <c r="H1881" s="3">
        <v>22000</v>
      </c>
      <c r="I1881" s="3">
        <v>93.8</v>
      </c>
    </row>
    <row r="1882" spans="2:9" x14ac:dyDescent="0.25">
      <c r="C1882" t="s">
        <v>1609</v>
      </c>
      <c r="D1882" t="s">
        <v>3</v>
      </c>
      <c r="E1882" t="s">
        <v>8</v>
      </c>
      <c r="F1882" t="s">
        <v>33</v>
      </c>
      <c r="G1882" t="s">
        <v>1608</v>
      </c>
      <c r="H1882" s="3">
        <v>18800</v>
      </c>
      <c r="I1882" s="3">
        <v>46.813829787234042</v>
      </c>
    </row>
    <row r="1883" spans="2:9" x14ac:dyDescent="0.25">
      <c r="C1883" t="s">
        <v>2373</v>
      </c>
      <c r="D1883" t="s">
        <v>3</v>
      </c>
      <c r="E1883" t="s">
        <v>8</v>
      </c>
      <c r="F1883" t="s">
        <v>33</v>
      </c>
      <c r="G1883" t="s">
        <v>2372</v>
      </c>
      <c r="H1883" s="3">
        <v>10600</v>
      </c>
      <c r="I1883" s="3">
        <v>85.677830188679252</v>
      </c>
    </row>
    <row r="1884" spans="2:9" x14ac:dyDescent="0.25">
      <c r="B1884" t="s">
        <v>1989</v>
      </c>
      <c r="C1884" t="s">
        <v>270</v>
      </c>
      <c r="D1884" t="s">
        <v>3</v>
      </c>
      <c r="E1884" t="s">
        <v>8</v>
      </c>
      <c r="F1884" t="s">
        <v>18</v>
      </c>
      <c r="G1884" t="s">
        <v>498</v>
      </c>
      <c r="H1884" s="3">
        <v>228700</v>
      </c>
      <c r="I1884" s="3">
        <v>95.038487101005686</v>
      </c>
    </row>
    <row r="1885" spans="2:9" x14ac:dyDescent="0.25">
      <c r="G1885" t="s">
        <v>269</v>
      </c>
      <c r="H1885" s="3">
        <v>65500</v>
      </c>
      <c r="I1885" s="3">
        <v>92.208396946564889</v>
      </c>
    </row>
    <row r="1886" spans="2:9" x14ac:dyDescent="0.25">
      <c r="G1886" t="s">
        <v>2495</v>
      </c>
      <c r="H1886" s="3">
        <v>32882.75</v>
      </c>
      <c r="I1886" s="3">
        <v>93.152266288951836</v>
      </c>
    </row>
    <row r="1887" spans="2:9" x14ac:dyDescent="0.25">
      <c r="G1887" t="s">
        <v>1639</v>
      </c>
      <c r="H1887" s="3">
        <v>10444.709999999999</v>
      </c>
      <c r="I1887" s="3">
        <v>78.531654135338343</v>
      </c>
    </row>
    <row r="1888" spans="2:9" x14ac:dyDescent="0.25">
      <c r="G1888" t="s">
        <v>3156</v>
      </c>
      <c r="H1888" s="3">
        <v>10000</v>
      </c>
      <c r="I1888" s="3">
        <v>77.31</v>
      </c>
    </row>
    <row r="1889" spans="2:9" x14ac:dyDescent="0.25">
      <c r="G1889" t="s">
        <v>4541</v>
      </c>
      <c r="H1889" s="3">
        <v>8198.65</v>
      </c>
      <c r="I1889" s="3">
        <v>63.555426356589145</v>
      </c>
    </row>
    <row r="1890" spans="2:9" x14ac:dyDescent="0.25">
      <c r="F1890" t="s">
        <v>45</v>
      </c>
      <c r="G1890" t="s">
        <v>2496</v>
      </c>
      <c r="H1890" s="3">
        <v>779.2</v>
      </c>
      <c r="I1890" s="3">
        <v>77.92</v>
      </c>
    </row>
    <row r="1891" spans="2:9" x14ac:dyDescent="0.25">
      <c r="C1891" t="s">
        <v>4586</v>
      </c>
      <c r="D1891" t="s">
        <v>3</v>
      </c>
      <c r="E1891" t="s">
        <v>8</v>
      </c>
      <c r="F1891" t="s">
        <v>17</v>
      </c>
      <c r="G1891" t="s">
        <v>4587</v>
      </c>
      <c r="H1891" s="3">
        <v>207000</v>
      </c>
      <c r="I1891" s="3">
        <v>102.12536231884059</v>
      </c>
    </row>
    <row r="1892" spans="2:9" x14ac:dyDescent="0.25">
      <c r="C1892" t="s">
        <v>1624</v>
      </c>
      <c r="D1892" t="s">
        <v>3</v>
      </c>
      <c r="E1892" t="s">
        <v>8</v>
      </c>
      <c r="F1892" t="s">
        <v>18</v>
      </c>
      <c r="G1892" t="s">
        <v>1623</v>
      </c>
      <c r="H1892" s="3">
        <v>143704.4</v>
      </c>
      <c r="I1892" s="3">
        <v>100.84519298245614</v>
      </c>
    </row>
    <row r="1893" spans="2:9" x14ac:dyDescent="0.25">
      <c r="F1893" t="s">
        <v>17</v>
      </c>
      <c r="G1893" t="s">
        <v>4542</v>
      </c>
      <c r="H1893" s="3">
        <v>1957.2</v>
      </c>
      <c r="I1893" s="3">
        <v>97.86</v>
      </c>
    </row>
    <row r="1894" spans="2:9" x14ac:dyDescent="0.25">
      <c r="C1894" t="s">
        <v>894</v>
      </c>
      <c r="D1894" t="s">
        <v>3</v>
      </c>
      <c r="E1894" t="s">
        <v>8</v>
      </c>
      <c r="F1894" t="s">
        <v>18</v>
      </c>
      <c r="G1894" t="s">
        <v>1423</v>
      </c>
      <c r="H1894" s="3">
        <v>117700</v>
      </c>
      <c r="I1894" s="3">
        <v>93.249583687340689</v>
      </c>
    </row>
    <row r="1895" spans="2:9" x14ac:dyDescent="0.25">
      <c r="F1895" t="s">
        <v>33</v>
      </c>
      <c r="G1895" t="s">
        <v>2835</v>
      </c>
      <c r="H1895" s="3">
        <v>10000</v>
      </c>
      <c r="I1895" s="3">
        <v>95.478999999999999</v>
      </c>
    </row>
    <row r="1896" spans="2:9" x14ac:dyDescent="0.25">
      <c r="C1896" t="s">
        <v>1517</v>
      </c>
      <c r="D1896" t="s">
        <v>3</v>
      </c>
      <c r="E1896" t="s">
        <v>8</v>
      </c>
      <c r="F1896" t="s">
        <v>31</v>
      </c>
      <c r="G1896" t="s">
        <v>1516</v>
      </c>
      <c r="H1896" s="3">
        <v>33000</v>
      </c>
      <c r="I1896" s="3">
        <v>997.29121212121208</v>
      </c>
    </row>
    <row r="1897" spans="2:9" x14ac:dyDescent="0.25">
      <c r="C1897" t="s">
        <v>940</v>
      </c>
      <c r="D1897" t="s">
        <v>3</v>
      </c>
      <c r="E1897" t="s">
        <v>8</v>
      </c>
      <c r="F1897" t="s">
        <v>18</v>
      </c>
      <c r="G1897" t="s">
        <v>1529</v>
      </c>
      <c r="H1897" s="3">
        <v>6000</v>
      </c>
      <c r="I1897" s="3">
        <v>93.186666666666667</v>
      </c>
    </row>
    <row r="1898" spans="2:9" x14ac:dyDescent="0.25">
      <c r="C1898" t="s">
        <v>2378</v>
      </c>
      <c r="D1898" t="s">
        <v>3</v>
      </c>
      <c r="E1898" t="s">
        <v>8</v>
      </c>
      <c r="F1898" t="s">
        <v>33</v>
      </c>
      <c r="G1898" t="s">
        <v>2377</v>
      </c>
      <c r="H1898" s="3">
        <v>3990</v>
      </c>
      <c r="I1898" s="3">
        <v>57</v>
      </c>
    </row>
    <row r="1899" spans="2:9" x14ac:dyDescent="0.25">
      <c r="C1899" t="s">
        <v>2674</v>
      </c>
      <c r="D1899" t="s">
        <v>3</v>
      </c>
      <c r="E1899" t="s">
        <v>8</v>
      </c>
      <c r="F1899" t="s">
        <v>17</v>
      </c>
      <c r="G1899" t="s">
        <v>2675</v>
      </c>
      <c r="H1899" s="3">
        <v>2162.4</v>
      </c>
      <c r="I1899" s="3">
        <v>72.08</v>
      </c>
    </row>
    <row r="1900" spans="2:9" x14ac:dyDescent="0.25">
      <c r="C1900" t="s">
        <v>1612</v>
      </c>
      <c r="D1900" t="s">
        <v>3</v>
      </c>
      <c r="E1900" t="s">
        <v>8</v>
      </c>
      <c r="F1900" t="s">
        <v>17</v>
      </c>
      <c r="G1900" t="s">
        <v>1611</v>
      </c>
      <c r="H1900" s="3">
        <v>457.5</v>
      </c>
      <c r="I1900" s="3">
        <v>91.5</v>
      </c>
    </row>
    <row r="1901" spans="2:9" x14ac:dyDescent="0.25">
      <c r="B1901" t="s">
        <v>2181</v>
      </c>
      <c r="C1901" t="s">
        <v>220</v>
      </c>
      <c r="D1901" t="s">
        <v>3</v>
      </c>
      <c r="E1901" t="s">
        <v>8</v>
      </c>
      <c r="F1901" t="s">
        <v>18</v>
      </c>
      <c r="G1901" t="s">
        <v>219</v>
      </c>
      <c r="H1901" s="3">
        <v>582100</v>
      </c>
      <c r="I1901" s="3">
        <v>97.235334135028353</v>
      </c>
    </row>
    <row r="1902" spans="2:9" x14ac:dyDescent="0.25">
      <c r="C1902" t="s">
        <v>166</v>
      </c>
      <c r="D1902" t="s">
        <v>3</v>
      </c>
      <c r="E1902" t="s">
        <v>8</v>
      </c>
      <c r="F1902" t="s">
        <v>18</v>
      </c>
      <c r="G1902" t="s">
        <v>165</v>
      </c>
      <c r="H1902" s="3">
        <v>250000</v>
      </c>
      <c r="I1902" s="3">
        <v>99.756</v>
      </c>
    </row>
    <row r="1903" spans="2:9" x14ac:dyDescent="0.25">
      <c r="C1903" t="s">
        <v>1543</v>
      </c>
      <c r="D1903" t="s">
        <v>3</v>
      </c>
      <c r="E1903" t="s">
        <v>8</v>
      </c>
      <c r="F1903" t="s">
        <v>18</v>
      </c>
      <c r="G1903" t="s">
        <v>1542</v>
      </c>
      <c r="H1903" s="3">
        <v>32086.400000000001</v>
      </c>
      <c r="I1903" s="3">
        <v>60.540377358490566</v>
      </c>
    </row>
    <row r="1904" spans="2:9" x14ac:dyDescent="0.25">
      <c r="C1904" t="s">
        <v>4578</v>
      </c>
      <c r="D1904" t="s">
        <v>3</v>
      </c>
      <c r="E1904" t="s">
        <v>8</v>
      </c>
      <c r="F1904" t="s">
        <v>46</v>
      </c>
      <c r="G1904" t="s">
        <v>4579</v>
      </c>
      <c r="H1904" s="3">
        <v>12560</v>
      </c>
      <c r="I1904" s="3">
        <v>628</v>
      </c>
    </row>
    <row r="1905" spans="2:9" x14ac:dyDescent="0.25">
      <c r="C1905" t="s">
        <v>2848</v>
      </c>
      <c r="D1905" t="s">
        <v>3</v>
      </c>
      <c r="E1905" t="s">
        <v>8</v>
      </c>
      <c r="F1905" t="s">
        <v>25</v>
      </c>
      <c r="G1905" t="s">
        <v>2849</v>
      </c>
      <c r="H1905" s="3">
        <v>4755.1000000000004</v>
      </c>
      <c r="I1905" s="3">
        <v>475.51000000000005</v>
      </c>
    </row>
    <row r="1906" spans="2:9" x14ac:dyDescent="0.25">
      <c r="B1906" t="s">
        <v>2058</v>
      </c>
      <c r="C1906" t="s">
        <v>2564</v>
      </c>
      <c r="D1906" t="s">
        <v>3</v>
      </c>
      <c r="E1906" t="s">
        <v>8</v>
      </c>
      <c r="F1906" t="s">
        <v>18</v>
      </c>
      <c r="G1906" t="s">
        <v>2565</v>
      </c>
      <c r="H1906" s="3">
        <v>679500</v>
      </c>
      <c r="I1906" s="3">
        <v>99.74274760853568</v>
      </c>
    </row>
    <row r="1907" spans="2:9" x14ac:dyDescent="0.25">
      <c r="C1907" t="s">
        <v>2558</v>
      </c>
      <c r="D1907" t="s">
        <v>3</v>
      </c>
      <c r="E1907" t="s">
        <v>8</v>
      </c>
      <c r="F1907" t="s">
        <v>18</v>
      </c>
      <c r="G1907" t="s">
        <v>2559</v>
      </c>
      <c r="H1907" s="3">
        <v>97800</v>
      </c>
      <c r="I1907" s="3">
        <v>34.165112474437628</v>
      </c>
    </row>
    <row r="1908" spans="2:9" x14ac:dyDescent="0.25">
      <c r="C1908" t="s">
        <v>1567</v>
      </c>
      <c r="D1908" t="s">
        <v>3</v>
      </c>
      <c r="E1908" t="s">
        <v>8</v>
      </c>
      <c r="F1908" t="s">
        <v>18</v>
      </c>
      <c r="G1908" t="s">
        <v>2375</v>
      </c>
      <c r="H1908" s="3">
        <v>25240.9</v>
      </c>
      <c r="I1908" s="3">
        <v>90.146071428571432</v>
      </c>
    </row>
    <row r="1909" spans="2:9" x14ac:dyDescent="0.25">
      <c r="G1909" t="s">
        <v>2897</v>
      </c>
      <c r="H1909" s="3">
        <v>4766</v>
      </c>
      <c r="I1909" s="3">
        <v>95.32</v>
      </c>
    </row>
    <row r="1910" spans="2:9" x14ac:dyDescent="0.25">
      <c r="C1910" t="s">
        <v>1236</v>
      </c>
      <c r="D1910" t="s">
        <v>3</v>
      </c>
      <c r="E1910" t="s">
        <v>8</v>
      </c>
      <c r="F1910" t="s">
        <v>25</v>
      </c>
      <c r="G1910" t="s">
        <v>2301</v>
      </c>
      <c r="H1910" s="3">
        <v>17037.400000000001</v>
      </c>
      <c r="I1910" s="3">
        <v>709.89166666666677</v>
      </c>
    </row>
    <row r="1911" spans="2:9" x14ac:dyDescent="0.25">
      <c r="G1911" t="s">
        <v>1235</v>
      </c>
      <c r="H1911" s="3">
        <v>4347.55</v>
      </c>
      <c r="I1911" s="3">
        <v>869.51</v>
      </c>
    </row>
    <row r="1912" spans="2:9" x14ac:dyDescent="0.25">
      <c r="C1912" t="s">
        <v>2925</v>
      </c>
      <c r="D1912" t="s">
        <v>3</v>
      </c>
      <c r="E1912" t="s">
        <v>8</v>
      </c>
      <c r="F1912" t="s">
        <v>18</v>
      </c>
      <c r="G1912" t="s">
        <v>2926</v>
      </c>
      <c r="H1912" s="3">
        <v>15165.470000000001</v>
      </c>
      <c r="I1912" s="3">
        <v>798.18263157894728</v>
      </c>
    </row>
    <row r="1913" spans="2:9" x14ac:dyDescent="0.25">
      <c r="C1913" t="s">
        <v>3553</v>
      </c>
      <c r="D1913" t="s">
        <v>3</v>
      </c>
      <c r="E1913" t="s">
        <v>8</v>
      </c>
      <c r="F1913" t="s">
        <v>33</v>
      </c>
      <c r="G1913" t="s">
        <v>3554</v>
      </c>
      <c r="H1913" s="3">
        <v>12000</v>
      </c>
      <c r="I1913" s="3">
        <v>87.916666666666671</v>
      </c>
    </row>
    <row r="1914" spans="2:9" x14ac:dyDescent="0.25">
      <c r="C1914" t="s">
        <v>1614</v>
      </c>
      <c r="D1914" t="s">
        <v>3</v>
      </c>
      <c r="E1914" t="s">
        <v>8</v>
      </c>
      <c r="F1914" t="s">
        <v>17</v>
      </c>
      <c r="G1914" t="s">
        <v>1613</v>
      </c>
      <c r="H1914" s="3">
        <v>11177.75</v>
      </c>
      <c r="I1914" s="3">
        <v>39.497349823321557</v>
      </c>
    </row>
    <row r="1915" spans="2:9" x14ac:dyDescent="0.25">
      <c r="C1915" t="s">
        <v>4594</v>
      </c>
      <c r="D1915" t="s">
        <v>3</v>
      </c>
      <c r="E1915" t="s">
        <v>8</v>
      </c>
      <c r="F1915" t="s">
        <v>18</v>
      </c>
      <c r="G1915" t="s">
        <v>4595</v>
      </c>
      <c r="H1915" s="3">
        <v>3968.22</v>
      </c>
      <c r="I1915" s="3">
        <v>793.64400000000001</v>
      </c>
    </row>
    <row r="1916" spans="2:9" x14ac:dyDescent="0.25">
      <c r="B1916" t="s">
        <v>1819</v>
      </c>
      <c r="C1916" t="s">
        <v>607</v>
      </c>
      <c r="D1916" t="s">
        <v>3</v>
      </c>
      <c r="E1916" t="s">
        <v>8</v>
      </c>
      <c r="F1916" t="s">
        <v>26</v>
      </c>
      <c r="G1916" t="s">
        <v>2886</v>
      </c>
      <c r="H1916" s="3">
        <v>78742.3</v>
      </c>
      <c r="I1916" s="3">
        <v>1124.8900000000001</v>
      </c>
    </row>
    <row r="1917" spans="2:9" x14ac:dyDescent="0.25">
      <c r="G1917" t="s">
        <v>1147</v>
      </c>
      <c r="H1917" s="3">
        <v>75693.52</v>
      </c>
      <c r="I1917" s="3">
        <v>1146.8715151515153</v>
      </c>
    </row>
    <row r="1918" spans="2:9" x14ac:dyDescent="0.25">
      <c r="G1918" t="s">
        <v>4596</v>
      </c>
      <c r="H1918" s="3">
        <v>56730.5</v>
      </c>
      <c r="I1918" s="3">
        <v>1134.6099999999999</v>
      </c>
    </row>
    <row r="1919" spans="2:9" x14ac:dyDescent="0.25">
      <c r="G1919" t="s">
        <v>1102</v>
      </c>
      <c r="H1919" s="3">
        <v>44413.39</v>
      </c>
      <c r="I1919" s="3">
        <v>1168.7734210526316</v>
      </c>
    </row>
    <row r="1920" spans="2:9" x14ac:dyDescent="0.25">
      <c r="G1920" t="s">
        <v>2887</v>
      </c>
      <c r="H1920" s="3">
        <v>36885.519999999997</v>
      </c>
      <c r="I1920" s="3">
        <v>1229.5173333333332</v>
      </c>
    </row>
    <row r="1921" spans="2:9" x14ac:dyDescent="0.25">
      <c r="G1921" t="s">
        <v>2568</v>
      </c>
      <c r="H1921" s="3">
        <v>35196.559999999998</v>
      </c>
      <c r="I1921" s="3">
        <v>1099.8924999999999</v>
      </c>
    </row>
    <row r="1922" spans="2:9" x14ac:dyDescent="0.25">
      <c r="G1922" t="s">
        <v>2888</v>
      </c>
      <c r="H1922" s="3">
        <v>22161.8</v>
      </c>
      <c r="I1922" s="3">
        <v>1108.0899999999999</v>
      </c>
    </row>
    <row r="1923" spans="2:9" x14ac:dyDescent="0.25">
      <c r="G1923" t="s">
        <v>4597</v>
      </c>
      <c r="H1923" s="3">
        <v>17791.8</v>
      </c>
      <c r="I1923" s="3">
        <v>1186.1199999999999</v>
      </c>
    </row>
    <row r="1924" spans="2:9" x14ac:dyDescent="0.25">
      <c r="G1924" t="s">
        <v>2313</v>
      </c>
      <c r="H1924" s="3">
        <v>14884.05</v>
      </c>
      <c r="I1924" s="3">
        <v>992.27</v>
      </c>
    </row>
    <row r="1925" spans="2:9" x14ac:dyDescent="0.25">
      <c r="G1925" t="s">
        <v>3177</v>
      </c>
      <c r="H1925" s="3">
        <v>9903.9</v>
      </c>
      <c r="I1925" s="3">
        <v>990.39</v>
      </c>
    </row>
    <row r="1926" spans="2:9" x14ac:dyDescent="0.25">
      <c r="G1926" t="s">
        <v>2569</v>
      </c>
      <c r="H1926" s="3">
        <v>3372.72</v>
      </c>
      <c r="I1926" s="3">
        <v>1124.24</v>
      </c>
    </row>
    <row r="1927" spans="2:9" x14ac:dyDescent="0.25">
      <c r="F1927" t="s">
        <v>45</v>
      </c>
      <c r="G1927" t="s">
        <v>3067</v>
      </c>
      <c r="H1927" s="3">
        <v>30242.7</v>
      </c>
      <c r="I1927" s="3">
        <v>1008.09</v>
      </c>
    </row>
    <row r="1928" spans="2:9" x14ac:dyDescent="0.25">
      <c r="G1928" t="s">
        <v>3602</v>
      </c>
      <c r="H1928" s="3">
        <v>10161.9</v>
      </c>
      <c r="I1928" s="3">
        <v>1016.1899999999999</v>
      </c>
    </row>
    <row r="1929" spans="2:9" x14ac:dyDescent="0.25">
      <c r="G1929" t="s">
        <v>3399</v>
      </c>
      <c r="H1929" s="3">
        <v>5035.1499999999996</v>
      </c>
      <c r="I1929" s="3">
        <v>1007.03</v>
      </c>
    </row>
    <row r="1930" spans="2:9" x14ac:dyDescent="0.25">
      <c r="F1930" t="s">
        <v>36</v>
      </c>
      <c r="G1930" t="s">
        <v>1082</v>
      </c>
      <c r="H1930" s="3">
        <v>30000</v>
      </c>
      <c r="I1930" s="3">
        <v>1001.4</v>
      </c>
    </row>
    <row r="1931" spans="2:9" x14ac:dyDescent="0.25">
      <c r="C1931" t="s">
        <v>2250</v>
      </c>
      <c r="D1931" t="s">
        <v>3</v>
      </c>
      <c r="E1931" t="s">
        <v>8</v>
      </c>
      <c r="F1931" t="s">
        <v>45</v>
      </c>
      <c r="G1931" t="s">
        <v>2249</v>
      </c>
      <c r="H1931" s="3">
        <v>288500</v>
      </c>
      <c r="I1931" s="3">
        <v>99.813171577123043</v>
      </c>
    </row>
    <row r="1932" spans="2:9" x14ac:dyDescent="0.25">
      <c r="C1932" t="s">
        <v>2866</v>
      </c>
      <c r="D1932" t="s">
        <v>3</v>
      </c>
      <c r="E1932" t="s">
        <v>8</v>
      </c>
      <c r="F1932" t="s">
        <v>30</v>
      </c>
      <c r="G1932" t="s">
        <v>2867</v>
      </c>
      <c r="H1932" s="3">
        <v>61000</v>
      </c>
      <c r="I1932" s="3">
        <v>949.99491803278693</v>
      </c>
    </row>
    <row r="1933" spans="2:9" x14ac:dyDescent="0.25">
      <c r="C1933" t="s">
        <v>1551</v>
      </c>
      <c r="D1933" t="s">
        <v>3</v>
      </c>
      <c r="E1933" t="s">
        <v>8</v>
      </c>
      <c r="F1933" t="s">
        <v>24</v>
      </c>
      <c r="G1933" t="s">
        <v>4563</v>
      </c>
      <c r="H1933" s="3">
        <v>30000</v>
      </c>
      <c r="I1933" s="3">
        <v>1001.86</v>
      </c>
    </row>
    <row r="1934" spans="2:9" x14ac:dyDescent="0.25">
      <c r="F1934" t="s">
        <v>33</v>
      </c>
      <c r="G1934" t="s">
        <v>2363</v>
      </c>
      <c r="H1934" s="3">
        <v>5000</v>
      </c>
      <c r="I1934" s="3">
        <v>96.1</v>
      </c>
    </row>
    <row r="1935" spans="2:9" x14ac:dyDescent="0.25">
      <c r="B1935" t="s">
        <v>1825</v>
      </c>
      <c r="C1935" t="s">
        <v>552</v>
      </c>
      <c r="D1935" t="s">
        <v>3</v>
      </c>
      <c r="E1935" t="s">
        <v>8</v>
      </c>
      <c r="F1935" t="s">
        <v>24</v>
      </c>
      <c r="G1935" t="s">
        <v>611</v>
      </c>
      <c r="H1935" s="3">
        <v>507000</v>
      </c>
      <c r="I1935" s="3">
        <v>987.96159763313619</v>
      </c>
    </row>
    <row r="1936" spans="2:9" x14ac:dyDescent="0.25">
      <c r="G1936" t="s">
        <v>1095</v>
      </c>
      <c r="H1936" s="3">
        <v>83000</v>
      </c>
      <c r="I1936" s="3">
        <v>989.2034939759036</v>
      </c>
    </row>
    <row r="1937" spans="2:9" x14ac:dyDescent="0.25">
      <c r="G1937" t="s">
        <v>1381</v>
      </c>
      <c r="H1937" s="3">
        <v>6000</v>
      </c>
      <c r="I1937" s="3">
        <v>1005.1783333333333</v>
      </c>
    </row>
    <row r="1938" spans="2:9" x14ac:dyDescent="0.25">
      <c r="G1938" t="s">
        <v>1677</v>
      </c>
      <c r="H1938" s="3">
        <v>3000</v>
      </c>
      <c r="I1938" s="3">
        <v>976.04</v>
      </c>
    </row>
    <row r="1939" spans="2:9" x14ac:dyDescent="0.25">
      <c r="F1939" t="s">
        <v>31</v>
      </c>
      <c r="G1939" t="s">
        <v>551</v>
      </c>
      <c r="H1939" s="3">
        <v>197000</v>
      </c>
      <c r="I1939" s="3">
        <v>957.65269035532992</v>
      </c>
    </row>
    <row r="1940" spans="2:9" x14ac:dyDescent="0.25">
      <c r="G1940" t="s">
        <v>1146</v>
      </c>
      <c r="H1940" s="3">
        <v>30000</v>
      </c>
      <c r="I1940" s="3">
        <v>1001.696</v>
      </c>
    </row>
    <row r="1941" spans="2:9" x14ac:dyDescent="0.25">
      <c r="B1941" t="s">
        <v>1820</v>
      </c>
      <c r="C1941" t="s">
        <v>552</v>
      </c>
      <c r="D1941" t="s">
        <v>3</v>
      </c>
      <c r="E1941" t="s">
        <v>8</v>
      </c>
      <c r="F1941" t="s">
        <v>24</v>
      </c>
      <c r="G1941" t="s">
        <v>611</v>
      </c>
      <c r="H1941" s="3">
        <v>507000</v>
      </c>
      <c r="I1941" s="3">
        <v>987.96159763313619</v>
      </c>
    </row>
    <row r="1942" spans="2:9" x14ac:dyDescent="0.25">
      <c r="G1942" t="s">
        <v>1095</v>
      </c>
      <c r="H1942" s="3">
        <v>83000</v>
      </c>
      <c r="I1942" s="3">
        <v>989.2034939759036</v>
      </c>
    </row>
    <row r="1943" spans="2:9" x14ac:dyDescent="0.25">
      <c r="G1943" t="s">
        <v>1381</v>
      </c>
      <c r="H1943" s="3">
        <v>6000</v>
      </c>
      <c r="I1943" s="3">
        <v>1005.1783333333333</v>
      </c>
    </row>
    <row r="1944" spans="2:9" x14ac:dyDescent="0.25">
      <c r="G1944" t="s">
        <v>1677</v>
      </c>
      <c r="H1944" s="3">
        <v>3000</v>
      </c>
      <c r="I1944" s="3">
        <v>976.04</v>
      </c>
    </row>
    <row r="1945" spans="2:9" x14ac:dyDescent="0.25">
      <c r="F1945" t="s">
        <v>31</v>
      </c>
      <c r="G1945" t="s">
        <v>551</v>
      </c>
      <c r="H1945" s="3">
        <v>197000</v>
      </c>
      <c r="I1945" s="3">
        <v>957.65269035532992</v>
      </c>
    </row>
    <row r="1946" spans="2:9" x14ac:dyDescent="0.25">
      <c r="G1946" t="s">
        <v>1146</v>
      </c>
      <c r="H1946" s="3">
        <v>30000</v>
      </c>
      <c r="I1946" s="3">
        <v>1001.696</v>
      </c>
    </row>
    <row r="1947" spans="2:9" x14ac:dyDescent="0.25">
      <c r="B1947" t="s">
        <v>2106</v>
      </c>
      <c r="C1947" t="s">
        <v>645</v>
      </c>
      <c r="D1947" t="s">
        <v>3</v>
      </c>
      <c r="E1947" t="s">
        <v>8</v>
      </c>
      <c r="F1947" t="s">
        <v>17</v>
      </c>
      <c r="G1947" t="s">
        <v>644</v>
      </c>
      <c r="H1947" s="3">
        <v>210600</v>
      </c>
      <c r="I1947" s="3">
        <v>99.396980056980055</v>
      </c>
    </row>
    <row r="1948" spans="2:9" x14ac:dyDescent="0.25">
      <c r="C1948" t="s">
        <v>278</v>
      </c>
      <c r="D1948" t="s">
        <v>3</v>
      </c>
      <c r="E1948" t="s">
        <v>8</v>
      </c>
      <c r="F1948" t="s">
        <v>36</v>
      </c>
      <c r="G1948" t="s">
        <v>277</v>
      </c>
      <c r="H1948" s="3">
        <v>184000</v>
      </c>
      <c r="I1948" s="3">
        <v>1021.6523913043478</v>
      </c>
    </row>
    <row r="1949" spans="2:9" x14ac:dyDescent="0.25">
      <c r="C1949" t="s">
        <v>1004</v>
      </c>
      <c r="D1949" t="s">
        <v>3</v>
      </c>
      <c r="E1949" t="s">
        <v>8</v>
      </c>
      <c r="F1949" t="s">
        <v>18</v>
      </c>
      <c r="G1949" t="s">
        <v>1003</v>
      </c>
      <c r="H1949" s="3">
        <v>65000</v>
      </c>
      <c r="I1949" s="3">
        <v>100.01307692307692</v>
      </c>
    </row>
    <row r="1950" spans="2:9" x14ac:dyDescent="0.25">
      <c r="G1950" t="s">
        <v>1377</v>
      </c>
      <c r="H1950" s="3">
        <v>35000</v>
      </c>
      <c r="I1950" s="3">
        <v>105.45142857142856</v>
      </c>
    </row>
    <row r="1951" spans="2:9" x14ac:dyDescent="0.25">
      <c r="G1951" t="s">
        <v>2537</v>
      </c>
      <c r="H1951" s="3">
        <v>5366.55</v>
      </c>
      <c r="I1951" s="3">
        <v>1073.31</v>
      </c>
    </row>
    <row r="1952" spans="2:9" x14ac:dyDescent="0.25">
      <c r="F1952" t="s">
        <v>23</v>
      </c>
      <c r="G1952" t="s">
        <v>3140</v>
      </c>
      <c r="H1952" s="3">
        <v>10000</v>
      </c>
      <c r="I1952" s="3">
        <v>997.95</v>
      </c>
    </row>
    <row r="1953" spans="2:9" x14ac:dyDescent="0.25">
      <c r="C1953" t="s">
        <v>1049</v>
      </c>
      <c r="D1953" t="s">
        <v>3</v>
      </c>
      <c r="E1953" t="s">
        <v>8</v>
      </c>
      <c r="F1953" t="s">
        <v>45</v>
      </c>
      <c r="G1953" t="s">
        <v>1048</v>
      </c>
      <c r="H1953" s="3">
        <v>70000</v>
      </c>
      <c r="I1953" s="3">
        <v>968.40428571428572</v>
      </c>
    </row>
    <row r="1954" spans="2:9" x14ac:dyDescent="0.25">
      <c r="G1954" t="s">
        <v>4598</v>
      </c>
      <c r="H1954" s="3">
        <v>10000</v>
      </c>
      <c r="I1954" s="3">
        <v>99.28</v>
      </c>
    </row>
    <row r="1955" spans="2:9" x14ac:dyDescent="0.25">
      <c r="C1955" t="s">
        <v>2899</v>
      </c>
      <c r="D1955" t="s">
        <v>3</v>
      </c>
      <c r="E1955" t="s">
        <v>8</v>
      </c>
      <c r="F1955" t="s">
        <v>45</v>
      </c>
      <c r="G1955" t="s">
        <v>2900</v>
      </c>
      <c r="H1955" s="3">
        <v>76950</v>
      </c>
      <c r="I1955" s="3">
        <v>1030.8866666666668</v>
      </c>
    </row>
    <row r="1956" spans="2:9" x14ac:dyDescent="0.25">
      <c r="C1956" t="s">
        <v>1278</v>
      </c>
      <c r="D1956" t="s">
        <v>3</v>
      </c>
      <c r="E1956" t="s">
        <v>8</v>
      </c>
      <c r="F1956" t="s">
        <v>18</v>
      </c>
      <c r="G1956" t="s">
        <v>1277</v>
      </c>
      <c r="H1956" s="3">
        <v>37800</v>
      </c>
      <c r="I1956" s="3">
        <v>96.904550264550267</v>
      </c>
    </row>
    <row r="1957" spans="2:9" x14ac:dyDescent="0.25">
      <c r="C1957" t="s">
        <v>3074</v>
      </c>
      <c r="D1957" t="s">
        <v>3</v>
      </c>
      <c r="E1957" t="s">
        <v>8</v>
      </c>
      <c r="F1957" t="s">
        <v>45</v>
      </c>
      <c r="G1957" t="s">
        <v>3073</v>
      </c>
      <c r="H1957" s="3">
        <v>30000</v>
      </c>
      <c r="I1957" s="3">
        <v>724.38</v>
      </c>
    </row>
    <row r="1958" spans="2:9" x14ac:dyDescent="0.25">
      <c r="C1958" t="s">
        <v>591</v>
      </c>
      <c r="D1958" t="s">
        <v>3</v>
      </c>
      <c r="E1958" t="s">
        <v>8</v>
      </c>
      <c r="F1958" t="s">
        <v>18</v>
      </c>
      <c r="G1958" t="s">
        <v>590</v>
      </c>
      <c r="H1958" s="3">
        <v>26200</v>
      </c>
      <c r="I1958" s="3">
        <v>89.767251908396943</v>
      </c>
    </row>
    <row r="1959" spans="2:9" x14ac:dyDescent="0.25">
      <c r="C1959" t="s">
        <v>481</v>
      </c>
      <c r="D1959" t="s">
        <v>3</v>
      </c>
      <c r="E1959" t="s">
        <v>8</v>
      </c>
      <c r="F1959" t="s">
        <v>30</v>
      </c>
      <c r="G1959" t="s">
        <v>480</v>
      </c>
      <c r="H1959" s="3">
        <v>24000</v>
      </c>
      <c r="I1959" s="3">
        <v>960.03750000000002</v>
      </c>
    </row>
    <row r="1960" spans="2:9" x14ac:dyDescent="0.25">
      <c r="C1960" t="s">
        <v>3600</v>
      </c>
      <c r="D1960" t="s">
        <v>3</v>
      </c>
      <c r="E1960" t="s">
        <v>8</v>
      </c>
      <c r="F1960" t="s">
        <v>18</v>
      </c>
      <c r="G1960" t="s">
        <v>3601</v>
      </c>
      <c r="H1960" s="3">
        <v>21000</v>
      </c>
      <c r="I1960" s="3">
        <v>48.585000000000001</v>
      </c>
    </row>
    <row r="1961" spans="2:9" x14ac:dyDescent="0.25">
      <c r="B1961" t="s">
        <v>2030</v>
      </c>
      <c r="C1961" t="s">
        <v>179</v>
      </c>
      <c r="D1961" t="s">
        <v>3</v>
      </c>
      <c r="E1961" t="s">
        <v>8</v>
      </c>
      <c r="F1961" t="s">
        <v>36</v>
      </c>
      <c r="G1961" t="s">
        <v>178</v>
      </c>
      <c r="H1961" s="3">
        <v>416000</v>
      </c>
      <c r="I1961" s="3">
        <v>1018.5819711538461</v>
      </c>
    </row>
    <row r="1962" spans="2:9" x14ac:dyDescent="0.25">
      <c r="C1962" t="s">
        <v>3018</v>
      </c>
      <c r="D1962" t="s">
        <v>3</v>
      </c>
      <c r="E1962" t="s">
        <v>8</v>
      </c>
      <c r="F1962" t="s">
        <v>25</v>
      </c>
      <c r="G1962" t="s">
        <v>3017</v>
      </c>
      <c r="H1962" s="3">
        <v>120000</v>
      </c>
      <c r="I1962" s="3">
        <v>1000</v>
      </c>
    </row>
    <row r="1963" spans="2:9" x14ac:dyDescent="0.25">
      <c r="C1963" t="s">
        <v>674</v>
      </c>
      <c r="D1963" t="s">
        <v>3</v>
      </c>
      <c r="E1963" t="s">
        <v>8</v>
      </c>
      <c r="F1963" t="s">
        <v>26</v>
      </c>
      <c r="G1963" t="s">
        <v>673</v>
      </c>
      <c r="H1963" s="3">
        <v>90000</v>
      </c>
      <c r="I1963" s="3">
        <v>5104.4444444444443</v>
      </c>
    </row>
    <row r="1964" spans="2:9" x14ac:dyDescent="0.25">
      <c r="C1964" t="s">
        <v>739</v>
      </c>
      <c r="D1964" t="s">
        <v>3</v>
      </c>
      <c r="E1964" t="s">
        <v>8</v>
      </c>
      <c r="F1964" t="s">
        <v>18</v>
      </c>
      <c r="G1964" t="s">
        <v>738</v>
      </c>
      <c r="H1964" s="3">
        <v>57000</v>
      </c>
      <c r="I1964" s="3">
        <v>99.863508771929816</v>
      </c>
    </row>
    <row r="1965" spans="2:9" x14ac:dyDescent="0.25">
      <c r="C1965" t="s">
        <v>924</v>
      </c>
      <c r="D1965" t="s">
        <v>3</v>
      </c>
      <c r="E1965" t="s">
        <v>8</v>
      </c>
      <c r="F1965" t="s">
        <v>18</v>
      </c>
      <c r="G1965" t="s">
        <v>923</v>
      </c>
      <c r="H1965" s="3">
        <v>48200</v>
      </c>
      <c r="I1965" s="3">
        <v>108.83369294605808</v>
      </c>
    </row>
    <row r="1966" spans="2:9" x14ac:dyDescent="0.25">
      <c r="C1966" t="s">
        <v>2505</v>
      </c>
      <c r="D1966" t="s">
        <v>3</v>
      </c>
      <c r="E1966" t="s">
        <v>8</v>
      </c>
      <c r="F1966" t="s">
        <v>25</v>
      </c>
      <c r="G1966" t="s">
        <v>2506</v>
      </c>
      <c r="H1966" s="3">
        <v>40000</v>
      </c>
      <c r="I1966" s="3">
        <v>1018.6775</v>
      </c>
    </row>
    <row r="1967" spans="2:9" x14ac:dyDescent="0.25">
      <c r="C1967" t="s">
        <v>1483</v>
      </c>
      <c r="D1967" t="s">
        <v>3</v>
      </c>
      <c r="E1967" t="s">
        <v>8</v>
      </c>
      <c r="F1967" t="s">
        <v>18</v>
      </c>
      <c r="G1967" t="s">
        <v>1482</v>
      </c>
      <c r="H1967" s="3">
        <v>21000</v>
      </c>
      <c r="I1967" s="3">
        <v>52.96142857142857</v>
      </c>
    </row>
    <row r="1968" spans="2:9" x14ac:dyDescent="0.25">
      <c r="C1968" t="s">
        <v>4599</v>
      </c>
      <c r="D1968" t="s">
        <v>3</v>
      </c>
      <c r="E1968" t="s">
        <v>8</v>
      </c>
      <c r="F1968" t="s">
        <v>17</v>
      </c>
      <c r="G1968" t="s">
        <v>4600</v>
      </c>
      <c r="H1968" s="3">
        <v>5000</v>
      </c>
      <c r="I1968" s="3">
        <v>100.1</v>
      </c>
    </row>
    <row r="1969" spans="2:9" x14ac:dyDescent="0.25">
      <c r="C1969" t="s">
        <v>1079</v>
      </c>
      <c r="D1969" t="s">
        <v>3</v>
      </c>
      <c r="E1969" t="s">
        <v>8</v>
      </c>
      <c r="F1969" t="s">
        <v>33</v>
      </c>
      <c r="G1969" t="s">
        <v>1078</v>
      </c>
      <c r="H1969" s="3">
        <v>2000</v>
      </c>
      <c r="I1969" s="3">
        <v>89.6</v>
      </c>
    </row>
    <row r="1970" spans="2:9" x14ac:dyDescent="0.25">
      <c r="C1970" t="s">
        <v>4601</v>
      </c>
      <c r="D1970" t="s">
        <v>3</v>
      </c>
      <c r="E1970" t="s">
        <v>8</v>
      </c>
      <c r="F1970" t="s">
        <v>17</v>
      </c>
      <c r="G1970" t="s">
        <v>4602</v>
      </c>
      <c r="H1970" s="3">
        <v>1600</v>
      </c>
      <c r="I1970" s="3">
        <v>92.37</v>
      </c>
    </row>
    <row r="1971" spans="2:9" x14ac:dyDescent="0.25">
      <c r="B1971" t="s">
        <v>1884</v>
      </c>
      <c r="C1971" t="s">
        <v>214</v>
      </c>
      <c r="D1971" t="s">
        <v>3</v>
      </c>
      <c r="E1971" t="s">
        <v>8</v>
      </c>
      <c r="F1971" t="s">
        <v>36</v>
      </c>
      <c r="G1971" t="s">
        <v>213</v>
      </c>
      <c r="H1971" s="3">
        <v>326000</v>
      </c>
      <c r="I1971" s="3">
        <v>1020.6721472392638</v>
      </c>
    </row>
    <row r="1972" spans="2:9" x14ac:dyDescent="0.25">
      <c r="F1972" t="s">
        <v>18</v>
      </c>
      <c r="G1972" t="s">
        <v>991</v>
      </c>
      <c r="H1972" s="3">
        <v>7325.08</v>
      </c>
      <c r="I1972" s="3">
        <v>103.17014084507042</v>
      </c>
    </row>
    <row r="1973" spans="2:9" x14ac:dyDescent="0.25">
      <c r="C1973" t="s">
        <v>164</v>
      </c>
      <c r="D1973" t="s">
        <v>3</v>
      </c>
      <c r="E1973" t="s">
        <v>8</v>
      </c>
      <c r="F1973" t="s">
        <v>18</v>
      </c>
      <c r="G1973" t="s">
        <v>163</v>
      </c>
      <c r="H1973" s="3">
        <v>234500</v>
      </c>
      <c r="I1973" s="3">
        <v>106.22565031982943</v>
      </c>
    </row>
    <row r="1974" spans="2:9" x14ac:dyDescent="0.25">
      <c r="C1974" t="s">
        <v>2236</v>
      </c>
      <c r="D1974" t="s">
        <v>3</v>
      </c>
      <c r="E1974" t="s">
        <v>8</v>
      </c>
      <c r="F1974" t="s">
        <v>18</v>
      </c>
      <c r="G1974" t="s">
        <v>2235</v>
      </c>
      <c r="H1974" s="3">
        <v>90500</v>
      </c>
      <c r="I1974" s="3">
        <v>100.32773480662983</v>
      </c>
    </row>
    <row r="1975" spans="2:9" x14ac:dyDescent="0.25">
      <c r="C1975" t="s">
        <v>3582</v>
      </c>
      <c r="D1975" t="s">
        <v>3</v>
      </c>
      <c r="E1975" t="s">
        <v>8</v>
      </c>
      <c r="F1975" t="s">
        <v>18</v>
      </c>
      <c r="G1975" t="s">
        <v>3583</v>
      </c>
      <c r="H1975" s="3">
        <v>60000</v>
      </c>
      <c r="I1975" s="3">
        <v>87.706500000000005</v>
      </c>
    </row>
    <row r="1976" spans="2:9" x14ac:dyDescent="0.25">
      <c r="C1976" t="s">
        <v>2873</v>
      </c>
      <c r="D1976" t="s">
        <v>3</v>
      </c>
      <c r="E1976" t="s">
        <v>8</v>
      </c>
      <c r="F1976" t="s">
        <v>26</v>
      </c>
      <c r="G1976" t="s">
        <v>2874</v>
      </c>
      <c r="H1976" s="3">
        <v>30000</v>
      </c>
      <c r="I1976" s="3">
        <v>5041.2</v>
      </c>
    </row>
    <row r="1977" spans="2:9" x14ac:dyDescent="0.25">
      <c r="C1977" t="s">
        <v>1589</v>
      </c>
      <c r="D1977" t="s">
        <v>3</v>
      </c>
      <c r="E1977" t="s">
        <v>8</v>
      </c>
      <c r="F1977" t="s">
        <v>46</v>
      </c>
      <c r="G1977" t="s">
        <v>1588</v>
      </c>
      <c r="H1977" s="3">
        <v>25000</v>
      </c>
      <c r="I1977" s="3">
        <v>92.27</v>
      </c>
    </row>
    <row r="1978" spans="2:9" x14ac:dyDescent="0.25">
      <c r="C1978" t="s">
        <v>1427</v>
      </c>
      <c r="D1978" t="s">
        <v>3</v>
      </c>
      <c r="E1978" t="s">
        <v>8</v>
      </c>
      <c r="F1978" t="s">
        <v>45</v>
      </c>
      <c r="G1978" t="s">
        <v>1426</v>
      </c>
      <c r="H1978" s="3">
        <v>15000</v>
      </c>
      <c r="I1978" s="3">
        <v>59.546666666666667</v>
      </c>
    </row>
    <row r="1979" spans="2:9" x14ac:dyDescent="0.25">
      <c r="C1979" t="s">
        <v>1745</v>
      </c>
      <c r="D1979" t="s">
        <v>3</v>
      </c>
      <c r="E1979" t="s">
        <v>8</v>
      </c>
      <c r="F1979" t="s">
        <v>18</v>
      </c>
      <c r="G1979" t="s">
        <v>3584</v>
      </c>
      <c r="H1979" s="3">
        <v>4000</v>
      </c>
      <c r="I1979" s="3">
        <v>101.53</v>
      </c>
    </row>
    <row r="1980" spans="2:9" x14ac:dyDescent="0.25">
      <c r="F1980" t="s">
        <v>33</v>
      </c>
      <c r="G1980" t="s">
        <v>2532</v>
      </c>
      <c r="H1980" s="3">
        <v>3000</v>
      </c>
      <c r="I1980" s="3">
        <v>102.23333333333333</v>
      </c>
    </row>
    <row r="1981" spans="2:9" x14ac:dyDescent="0.25">
      <c r="C1981" t="s">
        <v>1035</v>
      </c>
      <c r="D1981" t="s">
        <v>3</v>
      </c>
      <c r="E1981" t="s">
        <v>8</v>
      </c>
      <c r="F1981" t="s">
        <v>18</v>
      </c>
      <c r="G1981" t="s">
        <v>1034</v>
      </c>
      <c r="H1981" s="3">
        <v>4900.3999999999996</v>
      </c>
      <c r="I1981" s="3">
        <v>98.007999999999996</v>
      </c>
    </row>
    <row r="1982" spans="2:9" x14ac:dyDescent="0.25">
      <c r="B1982" t="s">
        <v>1874</v>
      </c>
      <c r="C1982" t="s">
        <v>2539</v>
      </c>
      <c r="D1982" t="s">
        <v>3</v>
      </c>
      <c r="E1982" t="s">
        <v>8</v>
      </c>
      <c r="F1982" t="s">
        <v>25</v>
      </c>
      <c r="G1982" t="s">
        <v>2540</v>
      </c>
      <c r="H1982" s="3">
        <v>186120</v>
      </c>
      <c r="I1982" s="3">
        <v>970.48553191489361</v>
      </c>
    </row>
    <row r="1983" spans="2:9" x14ac:dyDescent="0.25">
      <c r="C1983" t="s">
        <v>447</v>
      </c>
      <c r="D1983" t="s">
        <v>3</v>
      </c>
      <c r="E1983" t="s">
        <v>8</v>
      </c>
      <c r="F1983" t="s">
        <v>25</v>
      </c>
      <c r="G1983" t="s">
        <v>446</v>
      </c>
      <c r="H1983" s="3">
        <v>128000</v>
      </c>
      <c r="I1983" s="3">
        <v>995.32710937499996</v>
      </c>
    </row>
    <row r="1984" spans="2:9" x14ac:dyDescent="0.25">
      <c r="C1984" t="s">
        <v>2860</v>
      </c>
      <c r="D1984" t="s">
        <v>3</v>
      </c>
      <c r="E1984" t="s">
        <v>8</v>
      </c>
      <c r="F1984" t="s">
        <v>25</v>
      </c>
      <c r="G1984" t="s">
        <v>2861</v>
      </c>
      <c r="H1984" s="3">
        <v>112000</v>
      </c>
      <c r="I1984" s="3">
        <v>969.14776785714287</v>
      </c>
    </row>
    <row r="1985" spans="2:9" x14ac:dyDescent="0.25">
      <c r="C1985" t="s">
        <v>2349</v>
      </c>
      <c r="D1985" t="s">
        <v>3</v>
      </c>
      <c r="E1985" t="s">
        <v>8</v>
      </c>
      <c r="F1985" t="s">
        <v>18</v>
      </c>
      <c r="G1985" t="s">
        <v>2348</v>
      </c>
      <c r="H1985" s="3">
        <v>64600</v>
      </c>
      <c r="I1985" s="3">
        <v>99.144334365325079</v>
      </c>
    </row>
    <row r="1986" spans="2:9" x14ac:dyDescent="0.25">
      <c r="G1986" t="s">
        <v>2509</v>
      </c>
      <c r="H1986" s="3">
        <v>34226.5</v>
      </c>
      <c r="I1986" s="3">
        <v>97.79</v>
      </c>
    </row>
    <row r="1987" spans="2:9" x14ac:dyDescent="0.25">
      <c r="C1987" t="s">
        <v>682</v>
      </c>
      <c r="D1987" t="s">
        <v>3</v>
      </c>
      <c r="E1987" t="s">
        <v>8</v>
      </c>
      <c r="F1987" t="s">
        <v>18</v>
      </c>
      <c r="G1987" t="s">
        <v>681</v>
      </c>
      <c r="H1987" s="3">
        <v>38000</v>
      </c>
      <c r="I1987" s="3">
        <v>97.000263157894736</v>
      </c>
    </row>
    <row r="1988" spans="2:9" x14ac:dyDescent="0.25">
      <c r="G1988" t="s">
        <v>1204</v>
      </c>
      <c r="H1988" s="3">
        <v>5000</v>
      </c>
      <c r="I1988" s="3">
        <v>94.42</v>
      </c>
    </row>
    <row r="1989" spans="2:9" x14ac:dyDescent="0.25">
      <c r="F1989" t="s">
        <v>31</v>
      </c>
      <c r="G1989" t="s">
        <v>4603</v>
      </c>
      <c r="H1989" s="3">
        <v>19568</v>
      </c>
      <c r="I1989" s="3">
        <v>978.4</v>
      </c>
    </row>
    <row r="1990" spans="2:9" x14ac:dyDescent="0.25">
      <c r="C1990" t="s">
        <v>1029</v>
      </c>
      <c r="D1990" t="s">
        <v>3</v>
      </c>
      <c r="E1990" t="s">
        <v>8</v>
      </c>
      <c r="F1990" t="s">
        <v>17</v>
      </c>
      <c r="G1990" t="s">
        <v>2806</v>
      </c>
      <c r="H1990" s="3">
        <v>30000</v>
      </c>
      <c r="I1990" s="3">
        <v>100.63666666666667</v>
      </c>
    </row>
    <row r="1991" spans="2:9" x14ac:dyDescent="0.25">
      <c r="F1991" t="s">
        <v>18</v>
      </c>
      <c r="G1991" t="s">
        <v>1028</v>
      </c>
      <c r="H1991" s="3">
        <v>18600</v>
      </c>
      <c r="I1991" s="3">
        <v>102.65354838709678</v>
      </c>
    </row>
    <row r="1992" spans="2:9" x14ac:dyDescent="0.25">
      <c r="G1992" t="s">
        <v>2383</v>
      </c>
      <c r="H1992" s="3">
        <v>3000</v>
      </c>
      <c r="I1992" s="3">
        <v>90.03</v>
      </c>
    </row>
    <row r="1993" spans="2:9" x14ac:dyDescent="0.25">
      <c r="C1993" t="s">
        <v>1247</v>
      </c>
      <c r="D1993" t="s">
        <v>3</v>
      </c>
      <c r="E1993" t="s">
        <v>8</v>
      </c>
      <c r="F1993" t="s">
        <v>33</v>
      </c>
      <c r="G1993" t="s">
        <v>1246</v>
      </c>
      <c r="H1993" s="3">
        <v>51000</v>
      </c>
      <c r="I1993" s="3">
        <v>97.786274509803917</v>
      </c>
    </row>
    <row r="1994" spans="2:9" x14ac:dyDescent="0.25">
      <c r="C1994" t="s">
        <v>653</v>
      </c>
      <c r="D1994" t="s">
        <v>3</v>
      </c>
      <c r="E1994" t="s">
        <v>8</v>
      </c>
      <c r="F1994" t="s">
        <v>20</v>
      </c>
      <c r="G1994" t="s">
        <v>652</v>
      </c>
      <c r="H1994" s="3">
        <v>48282.06</v>
      </c>
      <c r="I1994" s="3">
        <v>910.98226415094337</v>
      </c>
    </row>
    <row r="1995" spans="2:9" x14ac:dyDescent="0.25">
      <c r="C1995" t="s">
        <v>4589</v>
      </c>
      <c r="D1995" t="s">
        <v>3</v>
      </c>
      <c r="E1995" t="s">
        <v>8</v>
      </c>
      <c r="F1995" t="s">
        <v>18</v>
      </c>
      <c r="G1995" t="s">
        <v>4590</v>
      </c>
      <c r="H1995" s="3">
        <v>22800</v>
      </c>
      <c r="I1995" s="3">
        <v>93.010877192982448</v>
      </c>
    </row>
    <row r="1996" spans="2:9" x14ac:dyDescent="0.25">
      <c r="C1996" t="s">
        <v>3106</v>
      </c>
      <c r="D1996" t="s">
        <v>3</v>
      </c>
      <c r="E1996" t="s">
        <v>8</v>
      </c>
      <c r="F1996" t="s">
        <v>18</v>
      </c>
      <c r="G1996" t="s">
        <v>3105</v>
      </c>
      <c r="H1996" s="3">
        <v>17300</v>
      </c>
      <c r="I1996" s="3">
        <v>93.861387283236994</v>
      </c>
    </row>
    <row r="1997" spans="2:9" x14ac:dyDescent="0.25">
      <c r="B1997" t="s">
        <v>2062</v>
      </c>
      <c r="C1997" t="s">
        <v>223</v>
      </c>
      <c r="D1997" t="s">
        <v>3</v>
      </c>
      <c r="E1997" t="s">
        <v>8</v>
      </c>
      <c r="F1997" t="s">
        <v>33</v>
      </c>
      <c r="G1997" t="s">
        <v>222</v>
      </c>
      <c r="H1997" s="3">
        <v>306800</v>
      </c>
      <c r="I1997" s="3">
        <v>98.878487614080839</v>
      </c>
    </row>
    <row r="1998" spans="2:9" x14ac:dyDescent="0.25">
      <c r="C1998" t="s">
        <v>1656</v>
      </c>
      <c r="D1998" t="s">
        <v>3</v>
      </c>
      <c r="E1998" t="s">
        <v>8</v>
      </c>
      <c r="F1998" t="s">
        <v>33</v>
      </c>
      <c r="G1998" t="s">
        <v>1655</v>
      </c>
      <c r="H1998" s="3">
        <v>133500</v>
      </c>
      <c r="I1998" s="3">
        <v>87.092509363295875</v>
      </c>
    </row>
    <row r="1999" spans="2:9" x14ac:dyDescent="0.25">
      <c r="C1999" t="s">
        <v>814</v>
      </c>
      <c r="D1999" t="s">
        <v>3</v>
      </c>
      <c r="E1999" t="s">
        <v>8</v>
      </c>
      <c r="F1999" t="s">
        <v>45</v>
      </c>
      <c r="G1999" t="s">
        <v>2858</v>
      </c>
      <c r="H1999" s="3">
        <v>62000</v>
      </c>
      <c r="I1999" s="3">
        <v>109.48354838709677</v>
      </c>
    </row>
    <row r="2000" spans="2:9" x14ac:dyDescent="0.25">
      <c r="F2000" t="s">
        <v>33</v>
      </c>
      <c r="G2000" t="s">
        <v>813</v>
      </c>
      <c r="H2000" s="3">
        <v>32000</v>
      </c>
      <c r="I2000" s="3">
        <v>104.66875</v>
      </c>
    </row>
    <row r="2001" spans="2:9" x14ac:dyDescent="0.25">
      <c r="G2001" t="s">
        <v>4604</v>
      </c>
      <c r="H2001" s="3">
        <v>1500</v>
      </c>
      <c r="I2001" s="3">
        <v>105.5</v>
      </c>
    </row>
    <row r="2002" spans="2:9" x14ac:dyDescent="0.25">
      <c r="C2002" t="s">
        <v>1262</v>
      </c>
      <c r="D2002" t="s">
        <v>3</v>
      </c>
      <c r="E2002" t="s">
        <v>8</v>
      </c>
      <c r="F2002" t="s">
        <v>33</v>
      </c>
      <c r="G2002" t="s">
        <v>1261</v>
      </c>
      <c r="H2002" s="3">
        <v>77500</v>
      </c>
      <c r="I2002" s="3">
        <v>102.23709677419355</v>
      </c>
    </row>
    <row r="2003" spans="2:9" x14ac:dyDescent="0.25">
      <c r="C2003" t="s">
        <v>2390</v>
      </c>
      <c r="D2003" t="s">
        <v>3</v>
      </c>
      <c r="E2003" t="s">
        <v>8</v>
      </c>
      <c r="F2003" t="s">
        <v>18</v>
      </c>
      <c r="G2003" t="s">
        <v>2389</v>
      </c>
      <c r="H2003" s="3">
        <v>72400</v>
      </c>
      <c r="I2003" s="3">
        <v>92.219779005524856</v>
      </c>
    </row>
    <row r="2004" spans="2:9" x14ac:dyDescent="0.25">
      <c r="C2004" t="s">
        <v>981</v>
      </c>
      <c r="D2004" t="s">
        <v>3</v>
      </c>
      <c r="E2004" t="s">
        <v>8</v>
      </c>
      <c r="F2004" t="s">
        <v>33</v>
      </c>
      <c r="G2004" t="s">
        <v>980</v>
      </c>
      <c r="H2004" s="3">
        <v>62500</v>
      </c>
      <c r="I2004" s="3">
        <v>98.912000000000006</v>
      </c>
    </row>
    <row r="2005" spans="2:9" x14ac:dyDescent="0.25">
      <c r="C2005" t="s">
        <v>1790</v>
      </c>
      <c r="D2005" t="s">
        <v>3</v>
      </c>
      <c r="E2005" t="s">
        <v>8</v>
      </c>
      <c r="F2005" t="s">
        <v>33</v>
      </c>
      <c r="G2005" t="s">
        <v>2316</v>
      </c>
      <c r="H2005" s="3">
        <v>19000</v>
      </c>
      <c r="I2005" s="3">
        <v>87.463157894736838</v>
      </c>
    </row>
    <row r="2006" spans="2:9" x14ac:dyDescent="0.25">
      <c r="C2006" t="s">
        <v>1642</v>
      </c>
      <c r="D2006" t="s">
        <v>3</v>
      </c>
      <c r="E2006" t="s">
        <v>8</v>
      </c>
      <c r="F2006" t="s">
        <v>33</v>
      </c>
      <c r="G2006" t="s">
        <v>1641</v>
      </c>
      <c r="H2006" s="3">
        <v>7300</v>
      </c>
      <c r="I2006" s="3">
        <v>81.441095890410963</v>
      </c>
    </row>
    <row r="2007" spans="2:9" x14ac:dyDescent="0.25">
      <c r="B2007" t="s">
        <v>1904</v>
      </c>
      <c r="C2007" t="s">
        <v>259</v>
      </c>
      <c r="D2007" t="s">
        <v>3</v>
      </c>
      <c r="E2007" t="s">
        <v>8</v>
      </c>
      <c r="F2007" t="s">
        <v>25</v>
      </c>
      <c r="G2007" t="s">
        <v>258</v>
      </c>
      <c r="H2007" s="3">
        <v>664000</v>
      </c>
      <c r="I2007" s="3">
        <v>796.93004518072291</v>
      </c>
    </row>
    <row r="2008" spans="2:9" x14ac:dyDescent="0.25">
      <c r="C2008" t="s">
        <v>3496</v>
      </c>
      <c r="D2008" t="s">
        <v>3</v>
      </c>
      <c r="E2008" t="s">
        <v>8</v>
      </c>
      <c r="F2008" t="s">
        <v>17</v>
      </c>
      <c r="G2008" t="s">
        <v>3497</v>
      </c>
      <c r="H2008" s="3">
        <v>100000</v>
      </c>
      <c r="I2008" s="3">
        <v>81.41</v>
      </c>
    </row>
    <row r="2009" spans="2:9" x14ac:dyDescent="0.25">
      <c r="C2009" t="s">
        <v>1622</v>
      </c>
      <c r="D2009" t="s">
        <v>3</v>
      </c>
      <c r="E2009" t="s">
        <v>8</v>
      </c>
      <c r="F2009" t="s">
        <v>18</v>
      </c>
      <c r="G2009" t="s">
        <v>1621</v>
      </c>
      <c r="H2009" s="3">
        <v>8300</v>
      </c>
      <c r="I2009" s="3">
        <v>89.013975903614451</v>
      </c>
    </row>
    <row r="2010" spans="2:9" x14ac:dyDescent="0.25">
      <c r="C2010" t="s">
        <v>957</v>
      </c>
      <c r="D2010" t="s">
        <v>3</v>
      </c>
      <c r="E2010" t="s">
        <v>8</v>
      </c>
      <c r="F2010" t="s">
        <v>25</v>
      </c>
      <c r="G2010" t="s">
        <v>956</v>
      </c>
      <c r="H2010" s="3">
        <v>2000</v>
      </c>
      <c r="I2010" s="3">
        <v>951.23</v>
      </c>
    </row>
    <row r="2011" spans="2:9" x14ac:dyDescent="0.25">
      <c r="B2011" t="s">
        <v>2101</v>
      </c>
      <c r="C2011" t="s">
        <v>3605</v>
      </c>
      <c r="D2011" t="s">
        <v>3</v>
      </c>
      <c r="E2011" t="s">
        <v>8</v>
      </c>
      <c r="F2011" t="s">
        <v>17</v>
      </c>
      <c r="G2011" t="s">
        <v>3607</v>
      </c>
      <c r="H2011" s="3">
        <v>346000</v>
      </c>
      <c r="I2011" s="3">
        <v>710.35170520231213</v>
      </c>
    </row>
    <row r="2012" spans="2:9" x14ac:dyDescent="0.25">
      <c r="G2012" t="s">
        <v>3606</v>
      </c>
      <c r="H2012" s="3">
        <v>246000</v>
      </c>
      <c r="I2012" s="3">
        <v>708.56077235772364</v>
      </c>
    </row>
    <row r="2013" spans="2:9" x14ac:dyDescent="0.25">
      <c r="C2013" t="s">
        <v>1153</v>
      </c>
      <c r="D2013" t="s">
        <v>3</v>
      </c>
      <c r="E2013" t="s">
        <v>8</v>
      </c>
      <c r="F2013" t="s">
        <v>36</v>
      </c>
      <c r="G2013" t="s">
        <v>1152</v>
      </c>
      <c r="H2013" s="3">
        <v>89000</v>
      </c>
      <c r="I2013" s="3">
        <v>920.08629213483141</v>
      </c>
    </row>
    <row r="2014" spans="2:9" x14ac:dyDescent="0.25">
      <c r="C2014" t="s">
        <v>3608</v>
      </c>
      <c r="D2014" t="s">
        <v>3</v>
      </c>
      <c r="E2014" t="s">
        <v>8</v>
      </c>
      <c r="F2014" t="s">
        <v>17</v>
      </c>
      <c r="G2014" t="s">
        <v>3609</v>
      </c>
      <c r="H2014" s="3">
        <v>82000</v>
      </c>
      <c r="I2014" s="3">
        <v>86.594999999999999</v>
      </c>
    </row>
    <row r="2015" spans="2:9" x14ac:dyDescent="0.25">
      <c r="C2015" t="s">
        <v>1006</v>
      </c>
      <c r="D2015" t="s">
        <v>3</v>
      </c>
      <c r="E2015" t="s">
        <v>8</v>
      </c>
      <c r="F2015" t="s">
        <v>18</v>
      </c>
      <c r="G2015" t="s">
        <v>1005</v>
      </c>
      <c r="H2015" s="3">
        <v>5461.2</v>
      </c>
      <c r="I2015" s="3">
        <v>45.51</v>
      </c>
    </row>
    <row r="2016" spans="2:9" x14ac:dyDescent="0.25">
      <c r="C2016" t="s">
        <v>4605</v>
      </c>
      <c r="D2016" t="s">
        <v>3</v>
      </c>
      <c r="E2016" t="s">
        <v>8</v>
      </c>
      <c r="F2016" t="s">
        <v>17</v>
      </c>
      <c r="G2016" t="s">
        <v>4606</v>
      </c>
      <c r="H2016" s="3">
        <v>3600</v>
      </c>
      <c r="I2016" s="3">
        <v>73.33</v>
      </c>
    </row>
    <row r="2017" spans="2:9" x14ac:dyDescent="0.25">
      <c r="C2017" t="s">
        <v>2604</v>
      </c>
      <c r="D2017" t="s">
        <v>3</v>
      </c>
      <c r="E2017" t="s">
        <v>8</v>
      </c>
      <c r="F2017" t="s">
        <v>33</v>
      </c>
      <c r="G2017" t="s">
        <v>2605</v>
      </c>
      <c r="H2017" s="3">
        <v>1000</v>
      </c>
      <c r="I2017" s="3">
        <v>93.9</v>
      </c>
    </row>
    <row r="2018" spans="2:9" x14ac:dyDescent="0.25">
      <c r="B2018" t="s">
        <v>1945</v>
      </c>
      <c r="C2018" t="s">
        <v>717</v>
      </c>
      <c r="D2018" t="s">
        <v>3</v>
      </c>
      <c r="E2018" t="s">
        <v>8</v>
      </c>
      <c r="F2018" t="s">
        <v>24</v>
      </c>
      <c r="G2018" t="s">
        <v>716</v>
      </c>
      <c r="H2018" s="3">
        <v>202000</v>
      </c>
      <c r="I2018" s="3">
        <v>1004.3601485148515</v>
      </c>
    </row>
    <row r="2019" spans="2:9" x14ac:dyDescent="0.25">
      <c r="C2019" t="s">
        <v>334</v>
      </c>
      <c r="D2019" t="s">
        <v>3</v>
      </c>
      <c r="E2019" t="s">
        <v>8</v>
      </c>
      <c r="F2019" t="s">
        <v>18</v>
      </c>
      <c r="G2019" t="s">
        <v>333</v>
      </c>
      <c r="H2019" s="3">
        <v>136600</v>
      </c>
      <c r="I2019" s="3">
        <v>99.717430453879942</v>
      </c>
    </row>
    <row r="2020" spans="2:9" x14ac:dyDescent="0.25">
      <c r="C2020" t="s">
        <v>174</v>
      </c>
      <c r="D2020" t="s">
        <v>3</v>
      </c>
      <c r="E2020" t="s">
        <v>8</v>
      </c>
      <c r="F2020" t="s">
        <v>25</v>
      </c>
      <c r="G2020" t="s">
        <v>173</v>
      </c>
      <c r="H2020" s="3">
        <v>116000</v>
      </c>
      <c r="I2020" s="3">
        <v>1040.0756034482758</v>
      </c>
    </row>
    <row r="2021" spans="2:9" x14ac:dyDescent="0.25">
      <c r="C2021" t="s">
        <v>2804</v>
      </c>
      <c r="D2021" t="s">
        <v>3</v>
      </c>
      <c r="E2021" t="s">
        <v>8</v>
      </c>
      <c r="F2021" t="s">
        <v>25</v>
      </c>
      <c r="G2021" t="s">
        <v>2805</v>
      </c>
      <c r="H2021" s="3">
        <v>110000</v>
      </c>
      <c r="I2021" s="3">
        <v>976.20327272727275</v>
      </c>
    </row>
    <row r="2022" spans="2:9" x14ac:dyDescent="0.25">
      <c r="C2022" t="s">
        <v>587</v>
      </c>
      <c r="D2022" t="s">
        <v>3</v>
      </c>
      <c r="E2022" t="s">
        <v>8</v>
      </c>
      <c r="F2022" t="s">
        <v>17</v>
      </c>
      <c r="G2022" t="s">
        <v>586</v>
      </c>
      <c r="H2022" s="3">
        <v>62000</v>
      </c>
      <c r="I2022" s="3">
        <v>96.566129032258061</v>
      </c>
    </row>
    <row r="2023" spans="2:9" x14ac:dyDescent="0.25">
      <c r="F2023" t="s">
        <v>33</v>
      </c>
      <c r="G2023" t="s">
        <v>1505</v>
      </c>
      <c r="H2023" s="3">
        <v>31800</v>
      </c>
      <c r="I2023" s="3">
        <v>89.23207547169811</v>
      </c>
    </row>
    <row r="2024" spans="2:9" x14ac:dyDescent="0.25">
      <c r="C2024" t="s">
        <v>918</v>
      </c>
      <c r="D2024" t="s">
        <v>3</v>
      </c>
      <c r="E2024" t="s">
        <v>8</v>
      </c>
      <c r="F2024" t="s">
        <v>25</v>
      </c>
      <c r="G2024" t="s">
        <v>917</v>
      </c>
      <c r="H2024" s="3">
        <v>39720</v>
      </c>
      <c r="I2024" s="3">
        <v>921.46749999999997</v>
      </c>
    </row>
    <row r="2025" spans="2:9" x14ac:dyDescent="0.25">
      <c r="C2025" t="s">
        <v>4607</v>
      </c>
      <c r="D2025" t="s">
        <v>3</v>
      </c>
      <c r="E2025" t="s">
        <v>8</v>
      </c>
      <c r="F2025" t="s">
        <v>17</v>
      </c>
      <c r="G2025" t="s">
        <v>4608</v>
      </c>
      <c r="H2025" s="3">
        <v>30000</v>
      </c>
      <c r="I2025" s="3">
        <v>70.06</v>
      </c>
    </row>
    <row r="2026" spans="2:9" x14ac:dyDescent="0.25">
      <c r="C2026" t="s">
        <v>1401</v>
      </c>
      <c r="D2026" t="s">
        <v>3</v>
      </c>
      <c r="E2026" t="s">
        <v>8</v>
      </c>
      <c r="F2026" t="s">
        <v>33</v>
      </c>
      <c r="G2026" t="s">
        <v>1400</v>
      </c>
      <c r="H2026" s="3">
        <v>16022</v>
      </c>
      <c r="I2026" s="3">
        <v>42.163157894736841</v>
      </c>
    </row>
    <row r="2027" spans="2:9" x14ac:dyDescent="0.25">
      <c r="C2027" t="s">
        <v>1491</v>
      </c>
      <c r="D2027" t="s">
        <v>3</v>
      </c>
      <c r="E2027" t="s">
        <v>8</v>
      </c>
      <c r="F2027" t="s">
        <v>45</v>
      </c>
      <c r="G2027" t="s">
        <v>1490</v>
      </c>
      <c r="H2027" s="3">
        <v>13500</v>
      </c>
      <c r="I2027" s="3">
        <v>98.57037037037037</v>
      </c>
    </row>
    <row r="2028" spans="2:9" x14ac:dyDescent="0.25">
      <c r="C2028" t="s">
        <v>3126</v>
      </c>
      <c r="D2028" t="s">
        <v>3</v>
      </c>
      <c r="E2028" t="s">
        <v>8</v>
      </c>
      <c r="F2028" t="s">
        <v>18</v>
      </c>
      <c r="G2028" t="s">
        <v>3125</v>
      </c>
      <c r="H2028" s="3">
        <v>12421.1</v>
      </c>
      <c r="I2028" s="3">
        <v>33.570540540540541</v>
      </c>
    </row>
    <row r="2029" spans="2:9" x14ac:dyDescent="0.25">
      <c r="B2029" t="s">
        <v>1875</v>
      </c>
      <c r="C2029" t="s">
        <v>543</v>
      </c>
      <c r="D2029" t="s">
        <v>3</v>
      </c>
      <c r="E2029" t="s">
        <v>8</v>
      </c>
      <c r="F2029" t="s">
        <v>36</v>
      </c>
      <c r="G2029" t="s">
        <v>542</v>
      </c>
      <c r="H2029" s="3">
        <v>353000</v>
      </c>
      <c r="I2029" s="3">
        <v>932.50943342776213</v>
      </c>
    </row>
    <row r="2030" spans="2:9" x14ac:dyDescent="0.25">
      <c r="C2030" t="s">
        <v>756</v>
      </c>
      <c r="D2030" t="s">
        <v>3</v>
      </c>
      <c r="E2030" t="s">
        <v>8</v>
      </c>
      <c r="F2030" t="s">
        <v>18</v>
      </c>
      <c r="G2030" t="s">
        <v>1112</v>
      </c>
      <c r="H2030" s="3">
        <v>31843.83</v>
      </c>
      <c r="I2030" s="3">
        <v>995.11968750000005</v>
      </c>
    </row>
    <row r="2031" spans="2:9" x14ac:dyDescent="0.25">
      <c r="G2031" t="s">
        <v>755</v>
      </c>
      <c r="H2031" s="3">
        <v>8500</v>
      </c>
      <c r="I2031" s="3">
        <v>97.777058823529401</v>
      </c>
    </row>
    <row r="2032" spans="2:9" x14ac:dyDescent="0.25">
      <c r="G2032" t="s">
        <v>1485</v>
      </c>
      <c r="H2032" s="3">
        <v>3000</v>
      </c>
      <c r="I2032" s="3">
        <v>93.31</v>
      </c>
    </row>
    <row r="2033" spans="2:9" x14ac:dyDescent="0.25">
      <c r="F2033" t="s">
        <v>36</v>
      </c>
      <c r="G2033" t="s">
        <v>1245</v>
      </c>
      <c r="H2033" s="3">
        <v>34000</v>
      </c>
      <c r="I2033" s="3">
        <v>995.75647058823529</v>
      </c>
    </row>
    <row r="2034" spans="2:9" x14ac:dyDescent="0.25">
      <c r="C2034" t="s">
        <v>4609</v>
      </c>
      <c r="D2034" t="s">
        <v>3</v>
      </c>
      <c r="E2034" t="s">
        <v>8</v>
      </c>
      <c r="F2034" t="s">
        <v>33</v>
      </c>
      <c r="G2034" t="s">
        <v>4610</v>
      </c>
      <c r="H2034" s="3">
        <v>72040.5</v>
      </c>
      <c r="I2034" s="3">
        <v>96.054000000000002</v>
      </c>
    </row>
    <row r="2035" spans="2:9" x14ac:dyDescent="0.25">
      <c r="C2035" t="s">
        <v>3594</v>
      </c>
      <c r="D2035" t="s">
        <v>3</v>
      </c>
      <c r="E2035" t="s">
        <v>8</v>
      </c>
      <c r="F2035" t="s">
        <v>18</v>
      </c>
      <c r="G2035" t="s">
        <v>3595</v>
      </c>
      <c r="H2035" s="3">
        <v>60000</v>
      </c>
      <c r="I2035" s="3">
        <v>16430.41</v>
      </c>
    </row>
    <row r="2036" spans="2:9" x14ac:dyDescent="0.25">
      <c r="C2036" t="s">
        <v>320</v>
      </c>
      <c r="D2036" t="s">
        <v>3</v>
      </c>
      <c r="E2036" t="s">
        <v>8</v>
      </c>
      <c r="F2036" t="s">
        <v>33</v>
      </c>
      <c r="G2036" t="s">
        <v>319</v>
      </c>
      <c r="H2036" s="3">
        <v>60000</v>
      </c>
      <c r="I2036" s="3">
        <v>100.7</v>
      </c>
    </row>
    <row r="2037" spans="2:9" x14ac:dyDescent="0.25">
      <c r="C2037" t="s">
        <v>2264</v>
      </c>
      <c r="D2037" t="s">
        <v>3</v>
      </c>
      <c r="E2037" t="s">
        <v>8</v>
      </c>
      <c r="F2037" t="s">
        <v>17</v>
      </c>
      <c r="G2037" t="s">
        <v>2263</v>
      </c>
      <c r="H2037" s="3">
        <v>30755.52</v>
      </c>
      <c r="I2037" s="3">
        <v>86.88</v>
      </c>
    </row>
    <row r="2038" spans="2:9" x14ac:dyDescent="0.25">
      <c r="C2038" t="s">
        <v>2272</v>
      </c>
      <c r="D2038" t="s">
        <v>3</v>
      </c>
      <c r="E2038" t="s">
        <v>8</v>
      </c>
      <c r="F2038" t="s">
        <v>18</v>
      </c>
      <c r="G2038" t="s">
        <v>2271</v>
      </c>
      <c r="H2038" s="3">
        <v>30000</v>
      </c>
      <c r="I2038" s="3">
        <v>94.736666666666665</v>
      </c>
    </row>
    <row r="2039" spans="2:9" x14ac:dyDescent="0.25">
      <c r="C2039" t="s">
        <v>2895</v>
      </c>
      <c r="D2039" t="s">
        <v>3</v>
      </c>
      <c r="E2039" t="s">
        <v>8</v>
      </c>
      <c r="F2039" t="s">
        <v>18</v>
      </c>
      <c r="G2039" t="s">
        <v>2896</v>
      </c>
      <c r="H2039" s="3">
        <v>25490.18</v>
      </c>
      <c r="I2039" s="3">
        <v>95.827744360902258</v>
      </c>
    </row>
    <row r="2040" spans="2:9" x14ac:dyDescent="0.25">
      <c r="C2040" t="s">
        <v>1179</v>
      </c>
      <c r="D2040" t="s">
        <v>3</v>
      </c>
      <c r="E2040" t="s">
        <v>8</v>
      </c>
      <c r="F2040" t="s">
        <v>24</v>
      </c>
      <c r="G2040" t="s">
        <v>1178</v>
      </c>
      <c r="H2040" s="3">
        <v>25000</v>
      </c>
      <c r="I2040" s="3">
        <v>993.33</v>
      </c>
    </row>
    <row r="2041" spans="2:9" x14ac:dyDescent="0.25">
      <c r="C2041" t="s">
        <v>2552</v>
      </c>
      <c r="D2041" t="s">
        <v>3</v>
      </c>
      <c r="E2041" t="s">
        <v>8</v>
      </c>
      <c r="F2041" t="s">
        <v>24</v>
      </c>
      <c r="G2041" t="s">
        <v>2553</v>
      </c>
      <c r="H2041" s="3">
        <v>21000</v>
      </c>
      <c r="I2041" s="3">
        <v>999.00714285714298</v>
      </c>
    </row>
    <row r="2042" spans="2:9" x14ac:dyDescent="0.25">
      <c r="F2042" t="s">
        <v>18</v>
      </c>
      <c r="G2042" t="s">
        <v>3596</v>
      </c>
      <c r="H2042" s="3">
        <v>2124.3000000000002</v>
      </c>
      <c r="I2042" s="3">
        <v>424.86</v>
      </c>
    </row>
    <row r="2043" spans="2:9" x14ac:dyDescent="0.25">
      <c r="B2043" t="s">
        <v>1818</v>
      </c>
      <c r="C2043" t="s">
        <v>91</v>
      </c>
      <c r="D2043" t="s">
        <v>3</v>
      </c>
      <c r="E2043" t="s">
        <v>8</v>
      </c>
      <c r="F2043" t="s">
        <v>25</v>
      </c>
      <c r="G2043" t="s">
        <v>90</v>
      </c>
      <c r="H2043" s="3">
        <v>532000</v>
      </c>
      <c r="I2043" s="3">
        <v>999.34133458646613</v>
      </c>
    </row>
    <row r="2044" spans="2:9" x14ac:dyDescent="0.25">
      <c r="G2044" t="s">
        <v>798</v>
      </c>
      <c r="H2044" s="3">
        <v>185000</v>
      </c>
      <c r="I2044" s="3">
        <v>1007.2645945945947</v>
      </c>
    </row>
    <row r="2045" spans="2:9" x14ac:dyDescent="0.25">
      <c r="C2045" t="s">
        <v>702</v>
      </c>
      <c r="D2045" t="s">
        <v>3</v>
      </c>
      <c r="E2045" t="s">
        <v>8</v>
      </c>
      <c r="F2045" t="s">
        <v>25</v>
      </c>
      <c r="G2045" t="s">
        <v>701</v>
      </c>
      <c r="H2045" s="3">
        <v>20000</v>
      </c>
      <c r="I2045" s="3">
        <v>1002.1174999999999</v>
      </c>
    </row>
    <row r="2046" spans="2:9" x14ac:dyDescent="0.25">
      <c r="B2046" t="s">
        <v>2142</v>
      </c>
      <c r="C2046" t="s">
        <v>126</v>
      </c>
      <c r="D2046" t="s">
        <v>3</v>
      </c>
      <c r="E2046" t="s">
        <v>8</v>
      </c>
      <c r="F2046" t="s">
        <v>24</v>
      </c>
      <c r="G2046" t="s">
        <v>125</v>
      </c>
      <c r="H2046" s="3">
        <v>222000</v>
      </c>
      <c r="I2046" s="3">
        <v>1010.9767567567567</v>
      </c>
    </row>
    <row r="2047" spans="2:9" x14ac:dyDescent="0.25">
      <c r="C2047" t="s">
        <v>809</v>
      </c>
      <c r="D2047" t="s">
        <v>3</v>
      </c>
      <c r="E2047" t="s">
        <v>8</v>
      </c>
      <c r="F2047" t="s">
        <v>20</v>
      </c>
      <c r="G2047" t="s">
        <v>808</v>
      </c>
      <c r="H2047" s="3">
        <v>136000</v>
      </c>
      <c r="I2047" s="3">
        <v>974.56992647058826</v>
      </c>
    </row>
    <row r="2048" spans="2:9" x14ac:dyDescent="0.25">
      <c r="C2048" t="s">
        <v>674</v>
      </c>
      <c r="D2048" t="s">
        <v>3</v>
      </c>
      <c r="E2048" t="s">
        <v>8</v>
      </c>
      <c r="F2048" t="s">
        <v>26</v>
      </c>
      <c r="G2048" t="s">
        <v>673</v>
      </c>
      <c r="H2048" s="3">
        <v>90000</v>
      </c>
      <c r="I2048" s="3">
        <v>5104.4444444444443</v>
      </c>
    </row>
    <row r="2049" spans="2:9" x14ac:dyDescent="0.25">
      <c r="C2049" t="s">
        <v>2242</v>
      </c>
      <c r="D2049" t="s">
        <v>3</v>
      </c>
      <c r="E2049" t="s">
        <v>8</v>
      </c>
      <c r="F2049" t="s">
        <v>45</v>
      </c>
      <c r="G2049" t="s">
        <v>2241</v>
      </c>
      <c r="H2049" s="3">
        <v>55000</v>
      </c>
      <c r="I2049" s="3">
        <v>1009.8</v>
      </c>
    </row>
    <row r="2050" spans="2:9" x14ac:dyDescent="0.25">
      <c r="C2050" t="s">
        <v>2322</v>
      </c>
      <c r="D2050" t="s">
        <v>3</v>
      </c>
      <c r="E2050" t="s">
        <v>8</v>
      </c>
      <c r="F2050" t="s">
        <v>25</v>
      </c>
      <c r="G2050" t="s">
        <v>2321</v>
      </c>
      <c r="H2050" s="3">
        <v>51000</v>
      </c>
      <c r="I2050" s="3">
        <v>914.20450980392161</v>
      </c>
    </row>
    <row r="2051" spans="2:9" x14ac:dyDescent="0.25">
      <c r="C2051" t="s">
        <v>1383</v>
      </c>
      <c r="D2051" t="s">
        <v>3</v>
      </c>
      <c r="E2051" t="s">
        <v>8</v>
      </c>
      <c r="F2051" t="s">
        <v>46</v>
      </c>
      <c r="G2051" t="s">
        <v>1382</v>
      </c>
      <c r="H2051" s="3">
        <v>43000</v>
      </c>
      <c r="I2051" s="3">
        <v>103.41511627906976</v>
      </c>
    </row>
    <row r="2052" spans="2:9" x14ac:dyDescent="0.25">
      <c r="C2052" t="s">
        <v>3616</v>
      </c>
      <c r="D2052" t="s">
        <v>3</v>
      </c>
      <c r="E2052" t="s">
        <v>8</v>
      </c>
      <c r="F2052" t="s">
        <v>18</v>
      </c>
      <c r="G2052" t="s">
        <v>3617</v>
      </c>
      <c r="H2052" s="3">
        <v>39000</v>
      </c>
      <c r="I2052" s="3">
        <v>96.005641025641012</v>
      </c>
    </row>
    <row r="2053" spans="2:9" x14ac:dyDescent="0.25">
      <c r="C2053" t="s">
        <v>1473</v>
      </c>
      <c r="D2053" t="s">
        <v>3</v>
      </c>
      <c r="E2053" t="s">
        <v>8</v>
      </c>
      <c r="F2053" t="s">
        <v>24</v>
      </c>
      <c r="G2053" t="s">
        <v>1472</v>
      </c>
      <c r="H2053" s="3">
        <v>31908.93</v>
      </c>
      <c r="I2053" s="3">
        <v>938.49794117647059</v>
      </c>
    </row>
    <row r="2054" spans="2:9" x14ac:dyDescent="0.25">
      <c r="C2054" t="s">
        <v>1370</v>
      </c>
      <c r="D2054" t="s">
        <v>3</v>
      </c>
      <c r="E2054" t="s">
        <v>8</v>
      </c>
      <c r="F2054" t="s">
        <v>25</v>
      </c>
      <c r="G2054" t="s">
        <v>1369</v>
      </c>
      <c r="H2054" s="3">
        <v>16000</v>
      </c>
      <c r="I2054" s="3">
        <v>986.43375000000003</v>
      </c>
    </row>
    <row r="2055" spans="2:9" x14ac:dyDescent="0.25">
      <c r="G2055" t="s">
        <v>2533</v>
      </c>
      <c r="H2055" s="3">
        <v>15000</v>
      </c>
      <c r="I2055" s="3">
        <v>902.21999999999991</v>
      </c>
    </row>
    <row r="2056" spans="2:9" x14ac:dyDescent="0.25">
      <c r="C2056" t="s">
        <v>1292</v>
      </c>
      <c r="D2056" t="s">
        <v>3</v>
      </c>
      <c r="E2056" t="s">
        <v>8</v>
      </c>
      <c r="F2056" t="s">
        <v>17</v>
      </c>
      <c r="G2056" t="s">
        <v>1291</v>
      </c>
      <c r="H2056" s="3">
        <v>25870</v>
      </c>
      <c r="I2056" s="3">
        <v>99.760384615384623</v>
      </c>
    </row>
    <row r="2057" spans="2:9" x14ac:dyDescent="0.25">
      <c r="B2057" t="s">
        <v>1879</v>
      </c>
      <c r="C2057" t="s">
        <v>416</v>
      </c>
      <c r="D2057" t="s">
        <v>3</v>
      </c>
      <c r="E2057" t="s">
        <v>8</v>
      </c>
      <c r="F2057" t="s">
        <v>18</v>
      </c>
      <c r="G2057" t="s">
        <v>415</v>
      </c>
      <c r="H2057" s="3">
        <v>200100</v>
      </c>
      <c r="I2057" s="3">
        <v>100.08273863068466</v>
      </c>
    </row>
    <row r="2058" spans="2:9" x14ac:dyDescent="0.25">
      <c r="C2058" t="s">
        <v>3009</v>
      </c>
      <c r="D2058" t="s">
        <v>3</v>
      </c>
      <c r="E2058" t="s">
        <v>8</v>
      </c>
      <c r="F2058" t="s">
        <v>17</v>
      </c>
      <c r="G2058" t="s">
        <v>3008</v>
      </c>
      <c r="H2058" s="3">
        <v>180000</v>
      </c>
      <c r="I2058" s="3">
        <v>100.04138888888889</v>
      </c>
    </row>
    <row r="2059" spans="2:9" x14ac:dyDescent="0.25">
      <c r="C2059" t="s">
        <v>491</v>
      </c>
      <c r="D2059" t="s">
        <v>3</v>
      </c>
      <c r="E2059" t="s">
        <v>8</v>
      </c>
      <c r="F2059" t="s">
        <v>33</v>
      </c>
      <c r="G2059" t="s">
        <v>490</v>
      </c>
      <c r="H2059" s="3">
        <v>169900</v>
      </c>
      <c r="I2059" s="3">
        <v>99.808063566803995</v>
      </c>
    </row>
    <row r="2060" spans="2:9" x14ac:dyDescent="0.25">
      <c r="F2060" t="s">
        <v>25</v>
      </c>
      <c r="G2060" t="s">
        <v>4526</v>
      </c>
      <c r="H2060" s="3">
        <v>5000</v>
      </c>
      <c r="I2060" s="3">
        <v>1008.9100000000001</v>
      </c>
    </row>
    <row r="2061" spans="2:9" x14ac:dyDescent="0.25">
      <c r="C2061" t="s">
        <v>231</v>
      </c>
      <c r="D2061" t="s">
        <v>3</v>
      </c>
      <c r="E2061" t="s">
        <v>8</v>
      </c>
      <c r="F2061" t="s">
        <v>33</v>
      </c>
      <c r="G2061" t="s">
        <v>230</v>
      </c>
      <c r="H2061" s="3">
        <v>77600</v>
      </c>
      <c r="I2061" s="3">
        <v>93.500773195876292</v>
      </c>
    </row>
    <row r="2062" spans="2:9" x14ac:dyDescent="0.25">
      <c r="C2062" t="s">
        <v>632</v>
      </c>
      <c r="D2062" t="s">
        <v>3</v>
      </c>
      <c r="E2062" t="s">
        <v>8</v>
      </c>
      <c r="F2062" t="s">
        <v>24</v>
      </c>
      <c r="G2062" t="s">
        <v>1391</v>
      </c>
      <c r="H2062" s="3">
        <v>16000</v>
      </c>
      <c r="I2062" s="3">
        <v>1010.45</v>
      </c>
    </row>
    <row r="2063" spans="2:9" x14ac:dyDescent="0.25">
      <c r="F2063" t="s">
        <v>17</v>
      </c>
      <c r="G2063" t="s">
        <v>744</v>
      </c>
      <c r="H2063" s="3">
        <v>11000</v>
      </c>
      <c r="I2063" s="3">
        <v>970.18181818181813</v>
      </c>
    </row>
    <row r="2064" spans="2:9" x14ac:dyDescent="0.25">
      <c r="F2064" t="s">
        <v>36</v>
      </c>
      <c r="G2064" t="s">
        <v>1371</v>
      </c>
      <c r="H2064" s="3">
        <v>10000</v>
      </c>
      <c r="I2064" s="3">
        <v>985.82</v>
      </c>
    </row>
    <row r="2065" spans="2:9" x14ac:dyDescent="0.25">
      <c r="F2065" t="s">
        <v>29</v>
      </c>
      <c r="G2065" t="s">
        <v>3593</v>
      </c>
      <c r="H2065" s="3">
        <v>3950.6</v>
      </c>
      <c r="I2065" s="3">
        <v>987.65</v>
      </c>
    </row>
    <row r="2066" spans="2:9" x14ac:dyDescent="0.25">
      <c r="C2066" t="s">
        <v>3116</v>
      </c>
      <c r="D2066" t="s">
        <v>3</v>
      </c>
      <c r="E2066" t="s">
        <v>8</v>
      </c>
      <c r="F2066" t="s">
        <v>20</v>
      </c>
      <c r="G2066" t="s">
        <v>3115</v>
      </c>
      <c r="H2066" s="3">
        <v>15000</v>
      </c>
      <c r="I2066" s="3">
        <v>988.78000000000009</v>
      </c>
    </row>
    <row r="2067" spans="2:9" x14ac:dyDescent="0.25">
      <c r="G2067" t="s">
        <v>4611</v>
      </c>
      <c r="H2067" s="3">
        <v>3000</v>
      </c>
      <c r="I2067" s="3">
        <v>998.03000000000009</v>
      </c>
    </row>
    <row r="2068" spans="2:9" x14ac:dyDescent="0.25">
      <c r="C2068" t="s">
        <v>3120</v>
      </c>
      <c r="D2068" t="s">
        <v>3</v>
      </c>
      <c r="E2068" t="s">
        <v>8</v>
      </c>
      <c r="F2068" t="s">
        <v>18</v>
      </c>
      <c r="G2068" t="s">
        <v>3119</v>
      </c>
      <c r="H2068" s="3">
        <v>15000</v>
      </c>
      <c r="I2068" s="3">
        <v>963.58</v>
      </c>
    </row>
    <row r="2069" spans="2:9" x14ac:dyDescent="0.25">
      <c r="C2069" t="s">
        <v>868</v>
      </c>
      <c r="D2069" t="s">
        <v>3</v>
      </c>
      <c r="E2069" t="s">
        <v>8</v>
      </c>
      <c r="F2069" t="s">
        <v>18</v>
      </c>
      <c r="G2069" t="s">
        <v>867</v>
      </c>
      <c r="H2069" s="3">
        <v>14000</v>
      </c>
      <c r="I2069" s="3">
        <v>99.349071428571435</v>
      </c>
    </row>
    <row r="2070" spans="2:9" x14ac:dyDescent="0.25">
      <c r="B2070" t="s">
        <v>145</v>
      </c>
      <c r="C2070" t="s">
        <v>145</v>
      </c>
      <c r="D2070" t="s">
        <v>3</v>
      </c>
      <c r="E2070" t="s">
        <v>8</v>
      </c>
      <c r="F2070" t="s">
        <v>18</v>
      </c>
      <c r="G2070" t="s">
        <v>144</v>
      </c>
      <c r="H2070" s="3">
        <v>704000</v>
      </c>
      <c r="I2070" s="3">
        <v>1008.6608522727273</v>
      </c>
    </row>
    <row r="2071" spans="2:9" x14ac:dyDescent="0.25">
      <c r="B2071" t="s">
        <v>2075</v>
      </c>
      <c r="C2071" t="s">
        <v>543</v>
      </c>
      <c r="D2071" t="s">
        <v>3</v>
      </c>
      <c r="E2071" t="s">
        <v>8</v>
      </c>
      <c r="F2071" t="s">
        <v>36</v>
      </c>
      <c r="G2071" t="s">
        <v>542</v>
      </c>
      <c r="H2071" s="3">
        <v>353000</v>
      </c>
      <c r="I2071" s="3">
        <v>932.50943342776213</v>
      </c>
    </row>
    <row r="2072" spans="2:9" x14ac:dyDescent="0.25">
      <c r="C2072" t="s">
        <v>2860</v>
      </c>
      <c r="D2072" t="s">
        <v>3</v>
      </c>
      <c r="E2072" t="s">
        <v>8</v>
      </c>
      <c r="F2072" t="s">
        <v>25</v>
      </c>
      <c r="G2072" t="s">
        <v>2861</v>
      </c>
      <c r="H2072" s="3">
        <v>112000</v>
      </c>
      <c r="I2072" s="3">
        <v>969.14776785714287</v>
      </c>
    </row>
    <row r="2073" spans="2:9" x14ac:dyDescent="0.25">
      <c r="C2073" t="s">
        <v>3594</v>
      </c>
      <c r="D2073" t="s">
        <v>3</v>
      </c>
      <c r="E2073" t="s">
        <v>8</v>
      </c>
      <c r="F2073" t="s">
        <v>18</v>
      </c>
      <c r="G2073" t="s">
        <v>3595</v>
      </c>
      <c r="H2073" s="3">
        <v>60000</v>
      </c>
      <c r="I2073" s="3">
        <v>16430.41</v>
      </c>
    </row>
    <row r="2074" spans="2:9" x14ac:dyDescent="0.25">
      <c r="C2074" t="s">
        <v>2252</v>
      </c>
      <c r="D2074" t="s">
        <v>3</v>
      </c>
      <c r="E2074" t="s">
        <v>8</v>
      </c>
      <c r="F2074" t="s">
        <v>45</v>
      </c>
      <c r="G2074" t="s">
        <v>2251</v>
      </c>
      <c r="H2074" s="3">
        <v>50000</v>
      </c>
      <c r="I2074" s="3">
        <v>829.73</v>
      </c>
    </row>
    <row r="2075" spans="2:9" x14ac:dyDescent="0.25">
      <c r="C2075" t="s">
        <v>405</v>
      </c>
      <c r="D2075" t="s">
        <v>3</v>
      </c>
      <c r="E2075" t="s">
        <v>8</v>
      </c>
      <c r="F2075" t="s">
        <v>36</v>
      </c>
      <c r="G2075" t="s">
        <v>404</v>
      </c>
      <c r="H2075" s="3">
        <v>37000</v>
      </c>
      <c r="I2075" s="3">
        <v>1002.6105405405405</v>
      </c>
    </row>
    <row r="2076" spans="2:9" x14ac:dyDescent="0.25">
      <c r="C2076" t="s">
        <v>2895</v>
      </c>
      <c r="D2076" t="s">
        <v>3</v>
      </c>
      <c r="E2076" t="s">
        <v>8</v>
      </c>
      <c r="F2076" t="s">
        <v>18</v>
      </c>
      <c r="G2076" t="s">
        <v>2896</v>
      </c>
      <c r="H2076" s="3">
        <v>25490.18</v>
      </c>
      <c r="I2076" s="3">
        <v>95.827744360902258</v>
      </c>
    </row>
    <row r="2077" spans="2:9" x14ac:dyDescent="0.25">
      <c r="C2077" t="s">
        <v>2552</v>
      </c>
      <c r="D2077" t="s">
        <v>3</v>
      </c>
      <c r="E2077" t="s">
        <v>8</v>
      </c>
      <c r="F2077" t="s">
        <v>24</v>
      </c>
      <c r="G2077" t="s">
        <v>2553</v>
      </c>
      <c r="H2077" s="3">
        <v>21000</v>
      </c>
      <c r="I2077" s="3">
        <v>999.00714285714298</v>
      </c>
    </row>
    <row r="2078" spans="2:9" x14ac:dyDescent="0.25">
      <c r="F2078" t="s">
        <v>18</v>
      </c>
      <c r="G2078" t="s">
        <v>3596</v>
      </c>
      <c r="H2078" s="3">
        <v>2124.3000000000002</v>
      </c>
      <c r="I2078" s="3">
        <v>424.86</v>
      </c>
    </row>
    <row r="2079" spans="2:9" x14ac:dyDescent="0.25">
      <c r="C2079" t="s">
        <v>4612</v>
      </c>
      <c r="D2079" t="s">
        <v>3</v>
      </c>
      <c r="E2079" t="s">
        <v>8</v>
      </c>
      <c r="F2079" t="s">
        <v>18</v>
      </c>
      <c r="G2079" t="s">
        <v>4613</v>
      </c>
      <c r="H2079" s="3">
        <v>20000</v>
      </c>
      <c r="I2079" s="3">
        <v>90.8</v>
      </c>
    </row>
    <row r="2080" spans="2:9" x14ac:dyDescent="0.25">
      <c r="C2080" t="s">
        <v>2901</v>
      </c>
      <c r="D2080" t="s">
        <v>3</v>
      </c>
      <c r="E2080" t="s">
        <v>8</v>
      </c>
      <c r="F2080" t="s">
        <v>33</v>
      </c>
      <c r="G2080" t="s">
        <v>2902</v>
      </c>
      <c r="H2080" s="3">
        <v>14000</v>
      </c>
      <c r="I2080" s="3">
        <v>69.55</v>
      </c>
    </row>
    <row r="2081" spans="2:9" x14ac:dyDescent="0.25">
      <c r="C2081" t="s">
        <v>3182</v>
      </c>
      <c r="D2081" t="s">
        <v>3</v>
      </c>
      <c r="E2081" t="s">
        <v>8</v>
      </c>
      <c r="F2081" t="s">
        <v>18</v>
      </c>
      <c r="G2081" t="s">
        <v>3181</v>
      </c>
      <c r="H2081" s="3">
        <v>8000</v>
      </c>
      <c r="I2081" s="3">
        <v>82.74</v>
      </c>
    </row>
    <row r="2082" spans="2:9" x14ac:dyDescent="0.25">
      <c r="B2082" t="s">
        <v>1976</v>
      </c>
      <c r="C2082" t="s">
        <v>64</v>
      </c>
      <c r="D2082" t="s">
        <v>3</v>
      </c>
      <c r="E2082" t="s">
        <v>8</v>
      </c>
      <c r="F2082" t="s">
        <v>25</v>
      </c>
      <c r="G2082" t="s">
        <v>63</v>
      </c>
      <c r="H2082" s="3">
        <v>697000</v>
      </c>
      <c r="I2082" s="3">
        <v>1001.083888091822</v>
      </c>
    </row>
    <row r="2083" spans="2:9" x14ac:dyDescent="0.25">
      <c r="B2083" t="s">
        <v>2093</v>
      </c>
      <c r="C2083" t="s">
        <v>1192</v>
      </c>
      <c r="D2083" t="s">
        <v>3</v>
      </c>
      <c r="E2083" t="s">
        <v>8</v>
      </c>
      <c r="F2083" t="s">
        <v>33</v>
      </c>
      <c r="G2083" t="s">
        <v>1191</v>
      </c>
      <c r="H2083" s="3">
        <v>138000</v>
      </c>
      <c r="I2083" s="3">
        <v>99.408695652173918</v>
      </c>
    </row>
    <row r="2084" spans="2:9" x14ac:dyDescent="0.25">
      <c r="C2084" t="s">
        <v>893</v>
      </c>
      <c r="D2084" t="s">
        <v>3</v>
      </c>
      <c r="E2084" t="s">
        <v>8</v>
      </c>
      <c r="F2084" t="s">
        <v>33</v>
      </c>
      <c r="G2084" t="s">
        <v>892</v>
      </c>
      <c r="H2084" s="3">
        <v>93000</v>
      </c>
      <c r="I2084" s="3">
        <v>995.98161290322571</v>
      </c>
    </row>
    <row r="2085" spans="2:9" x14ac:dyDescent="0.25">
      <c r="F2085" t="s">
        <v>17</v>
      </c>
      <c r="G2085" t="s">
        <v>2402</v>
      </c>
      <c r="H2085" s="3">
        <v>16500</v>
      </c>
      <c r="I2085" s="3">
        <v>99.914545454545461</v>
      </c>
    </row>
    <row r="2086" spans="2:9" x14ac:dyDescent="0.25">
      <c r="G2086" t="s">
        <v>1521</v>
      </c>
      <c r="H2086" s="3">
        <v>6930</v>
      </c>
      <c r="I2086" s="3">
        <v>99.88000000000001</v>
      </c>
    </row>
    <row r="2087" spans="2:9" x14ac:dyDescent="0.25">
      <c r="C2087" t="s">
        <v>679</v>
      </c>
      <c r="D2087" t="s">
        <v>3</v>
      </c>
      <c r="E2087" t="s">
        <v>8</v>
      </c>
      <c r="F2087" t="s">
        <v>17</v>
      </c>
      <c r="G2087" t="s">
        <v>1126</v>
      </c>
      <c r="H2087" s="3">
        <v>101600</v>
      </c>
      <c r="I2087" s="3">
        <v>101.14156496062992</v>
      </c>
    </row>
    <row r="2088" spans="2:9" x14ac:dyDescent="0.25">
      <c r="G2088" t="s">
        <v>678</v>
      </c>
      <c r="H2088" s="3">
        <v>7500</v>
      </c>
      <c r="I2088" s="3">
        <v>87.211333333333343</v>
      </c>
    </row>
    <row r="2089" spans="2:9" x14ac:dyDescent="0.25">
      <c r="C2089" t="s">
        <v>2305</v>
      </c>
      <c r="D2089" t="s">
        <v>3</v>
      </c>
      <c r="E2089" t="s">
        <v>8</v>
      </c>
      <c r="F2089" t="s">
        <v>18</v>
      </c>
      <c r="G2089" t="s">
        <v>2304</v>
      </c>
      <c r="H2089" s="3">
        <v>64000</v>
      </c>
      <c r="I2089" s="3">
        <v>100.4875</v>
      </c>
    </row>
    <row r="2090" spans="2:9" x14ac:dyDescent="0.25">
      <c r="C2090" t="s">
        <v>875</v>
      </c>
      <c r="D2090" t="s">
        <v>3</v>
      </c>
      <c r="E2090" t="s">
        <v>8</v>
      </c>
      <c r="F2090" t="s">
        <v>33</v>
      </c>
      <c r="G2090" t="s">
        <v>874</v>
      </c>
      <c r="H2090" s="3">
        <v>58500</v>
      </c>
      <c r="I2090" s="3">
        <v>95.001709401709405</v>
      </c>
    </row>
    <row r="2091" spans="2:9" x14ac:dyDescent="0.25">
      <c r="C2091" t="s">
        <v>3490</v>
      </c>
      <c r="D2091" t="s">
        <v>3</v>
      </c>
      <c r="E2091" t="s">
        <v>8</v>
      </c>
      <c r="F2091" t="s">
        <v>33</v>
      </c>
      <c r="G2091" t="s">
        <v>3491</v>
      </c>
      <c r="H2091" s="3">
        <v>56600</v>
      </c>
      <c r="I2091" s="3">
        <v>92.721201413427551</v>
      </c>
    </row>
    <row r="2092" spans="2:9" x14ac:dyDescent="0.25">
      <c r="C2092" t="s">
        <v>962</v>
      </c>
      <c r="D2092" t="s">
        <v>3</v>
      </c>
      <c r="E2092" t="s">
        <v>8</v>
      </c>
      <c r="F2092" t="s">
        <v>33</v>
      </c>
      <c r="G2092" t="s">
        <v>961</v>
      </c>
      <c r="H2092" s="3">
        <v>53300</v>
      </c>
      <c r="I2092" s="3">
        <v>99.807692307692307</v>
      </c>
    </row>
    <row r="2093" spans="2:9" x14ac:dyDescent="0.25">
      <c r="C2093" t="s">
        <v>1436</v>
      </c>
      <c r="D2093" t="s">
        <v>3</v>
      </c>
      <c r="E2093" t="s">
        <v>8</v>
      </c>
      <c r="F2093" t="s">
        <v>33</v>
      </c>
      <c r="G2093" t="s">
        <v>1435</v>
      </c>
      <c r="H2093" s="3">
        <v>33500</v>
      </c>
      <c r="I2093" s="3">
        <v>59.231044776119404</v>
      </c>
    </row>
    <row r="2094" spans="2:9" x14ac:dyDescent="0.25">
      <c r="C2094" t="s">
        <v>996</v>
      </c>
      <c r="D2094" t="s">
        <v>3</v>
      </c>
      <c r="E2094" t="s">
        <v>8</v>
      </c>
      <c r="F2094" t="s">
        <v>33</v>
      </c>
      <c r="G2094" t="s">
        <v>995</v>
      </c>
      <c r="H2094" s="3">
        <v>33500</v>
      </c>
      <c r="I2094" s="3">
        <v>84.428358208955217</v>
      </c>
    </row>
    <row r="2095" spans="2:9" x14ac:dyDescent="0.25">
      <c r="C2095" t="s">
        <v>3603</v>
      </c>
      <c r="D2095" t="s">
        <v>3</v>
      </c>
      <c r="E2095" t="s">
        <v>8</v>
      </c>
      <c r="F2095" t="s">
        <v>24</v>
      </c>
      <c r="G2095" t="s">
        <v>3604</v>
      </c>
      <c r="H2095" s="3">
        <v>30000</v>
      </c>
      <c r="I2095" s="3">
        <v>736.94</v>
      </c>
    </row>
    <row r="2096" spans="2:9" x14ac:dyDescent="0.25">
      <c r="B2096" t="s">
        <v>1817</v>
      </c>
      <c r="C2096" t="s">
        <v>2218</v>
      </c>
      <c r="D2096" t="s">
        <v>3</v>
      </c>
      <c r="E2096" t="s">
        <v>8</v>
      </c>
      <c r="F2096" t="s">
        <v>25</v>
      </c>
      <c r="G2096" t="s">
        <v>2217</v>
      </c>
      <c r="H2096" s="3">
        <v>670000</v>
      </c>
      <c r="I2096" s="3">
        <v>999.0958955223881</v>
      </c>
    </row>
    <row r="2097" spans="2:9" x14ac:dyDescent="0.25">
      <c r="C2097" t="s">
        <v>2299</v>
      </c>
      <c r="D2097" t="s">
        <v>3</v>
      </c>
      <c r="E2097" t="s">
        <v>8</v>
      </c>
      <c r="F2097" t="s">
        <v>25</v>
      </c>
      <c r="G2097" t="s">
        <v>2298</v>
      </c>
      <c r="H2097" s="3">
        <v>20000</v>
      </c>
      <c r="I2097" s="3">
        <v>1010.64</v>
      </c>
    </row>
    <row r="2098" spans="2:9" x14ac:dyDescent="0.25">
      <c r="B2098" t="s">
        <v>1861</v>
      </c>
      <c r="C2098" t="s">
        <v>695</v>
      </c>
      <c r="D2098" t="s">
        <v>3</v>
      </c>
      <c r="E2098" t="s">
        <v>8</v>
      </c>
      <c r="F2098" t="s">
        <v>25</v>
      </c>
      <c r="G2098" t="s">
        <v>694</v>
      </c>
      <c r="H2098" s="3">
        <v>448000</v>
      </c>
      <c r="I2098" s="3">
        <v>993.55975446428579</v>
      </c>
    </row>
    <row r="2099" spans="2:9" x14ac:dyDescent="0.25">
      <c r="C2099" t="s">
        <v>539</v>
      </c>
      <c r="D2099" t="s">
        <v>3</v>
      </c>
      <c r="E2099" t="s">
        <v>8</v>
      </c>
      <c r="F2099" t="s">
        <v>17</v>
      </c>
      <c r="G2099" t="s">
        <v>538</v>
      </c>
      <c r="H2099" s="3">
        <v>149000</v>
      </c>
      <c r="I2099" s="3">
        <v>957.07885906040269</v>
      </c>
    </row>
    <row r="2100" spans="2:9" x14ac:dyDescent="0.25">
      <c r="C2100" t="s">
        <v>3586</v>
      </c>
      <c r="D2100" t="s">
        <v>3</v>
      </c>
      <c r="E2100" t="s">
        <v>8</v>
      </c>
      <c r="F2100" t="s">
        <v>17</v>
      </c>
      <c r="G2100" t="s">
        <v>3587</v>
      </c>
      <c r="H2100" s="3">
        <v>58600</v>
      </c>
      <c r="I2100" s="3">
        <v>92.548259385665531</v>
      </c>
    </row>
    <row r="2101" spans="2:9" x14ac:dyDescent="0.25">
      <c r="C2101" t="s">
        <v>3545</v>
      </c>
      <c r="D2101" t="s">
        <v>3</v>
      </c>
      <c r="E2101" t="s">
        <v>8</v>
      </c>
      <c r="F2101" t="s">
        <v>25</v>
      </c>
      <c r="G2101" t="s">
        <v>3546</v>
      </c>
      <c r="H2101" s="3">
        <v>30000</v>
      </c>
      <c r="I2101" s="3">
        <v>975.55666666666673</v>
      </c>
    </row>
    <row r="2102" spans="2:9" x14ac:dyDescent="0.25">
      <c r="C2102" t="s">
        <v>3588</v>
      </c>
      <c r="D2102" t="s">
        <v>3</v>
      </c>
      <c r="E2102" t="s">
        <v>8</v>
      </c>
      <c r="F2102" t="s">
        <v>25</v>
      </c>
      <c r="G2102" t="s">
        <v>3589</v>
      </c>
      <c r="H2102" s="3">
        <v>2000</v>
      </c>
      <c r="I2102" s="3">
        <v>866.91</v>
      </c>
    </row>
    <row r="2103" spans="2:9" x14ac:dyDescent="0.25">
      <c r="B2103" t="s">
        <v>2139</v>
      </c>
      <c r="C2103" t="s">
        <v>693</v>
      </c>
      <c r="D2103" t="s">
        <v>3</v>
      </c>
      <c r="E2103" t="s">
        <v>8</v>
      </c>
      <c r="F2103" t="s">
        <v>36</v>
      </c>
      <c r="G2103" t="s">
        <v>972</v>
      </c>
      <c r="H2103" s="3">
        <v>179000</v>
      </c>
      <c r="I2103" s="3">
        <v>1005.7764245810057</v>
      </c>
    </row>
    <row r="2104" spans="2:9" x14ac:dyDescent="0.25">
      <c r="G2104" t="s">
        <v>692</v>
      </c>
      <c r="H2104" s="3">
        <v>177000</v>
      </c>
      <c r="I2104" s="3">
        <v>1044.1263276836157</v>
      </c>
    </row>
    <row r="2105" spans="2:9" x14ac:dyDescent="0.25">
      <c r="F2105" t="s">
        <v>18</v>
      </c>
      <c r="G2105" t="s">
        <v>925</v>
      </c>
      <c r="H2105" s="3">
        <v>45500</v>
      </c>
      <c r="I2105" s="3">
        <v>99.968329670329666</v>
      </c>
    </row>
    <row r="2106" spans="2:9" x14ac:dyDescent="0.25">
      <c r="G2106" t="s">
        <v>921</v>
      </c>
      <c r="H2106" s="3">
        <v>24609.43</v>
      </c>
      <c r="I2106" s="3">
        <v>105.16850427350427</v>
      </c>
    </row>
    <row r="2107" spans="2:9" x14ac:dyDescent="0.25">
      <c r="C2107" t="s">
        <v>3004</v>
      </c>
      <c r="D2107" t="s">
        <v>3</v>
      </c>
      <c r="E2107" t="s">
        <v>8</v>
      </c>
      <c r="F2107" t="s">
        <v>17</v>
      </c>
      <c r="G2107" t="s">
        <v>3003</v>
      </c>
      <c r="H2107" s="3">
        <v>150000</v>
      </c>
      <c r="I2107" s="3">
        <v>104.4</v>
      </c>
    </row>
    <row r="2108" spans="2:9" x14ac:dyDescent="0.25">
      <c r="C2108" t="s">
        <v>1742</v>
      </c>
      <c r="D2108" t="s">
        <v>3</v>
      </c>
      <c r="E2108" t="s">
        <v>8</v>
      </c>
      <c r="F2108" t="s">
        <v>24</v>
      </c>
      <c r="G2108" t="s">
        <v>3590</v>
      </c>
      <c r="H2108" s="3">
        <v>50000</v>
      </c>
      <c r="I2108" s="3">
        <v>970.34</v>
      </c>
    </row>
    <row r="2109" spans="2:9" x14ac:dyDescent="0.25">
      <c r="F2109" t="s">
        <v>45</v>
      </c>
      <c r="G2109" t="s">
        <v>1741</v>
      </c>
      <c r="H2109" s="3">
        <v>24673</v>
      </c>
      <c r="I2109" s="3">
        <v>98.691999999999993</v>
      </c>
    </row>
    <row r="2110" spans="2:9" x14ac:dyDescent="0.25">
      <c r="C2110" t="s">
        <v>1011</v>
      </c>
      <c r="D2110" t="s">
        <v>3</v>
      </c>
      <c r="E2110" t="s">
        <v>8</v>
      </c>
      <c r="F2110" t="s">
        <v>18</v>
      </c>
      <c r="G2110" t="s">
        <v>1010</v>
      </c>
      <c r="H2110" s="3">
        <v>14900</v>
      </c>
      <c r="I2110" s="3">
        <v>98.718926174496644</v>
      </c>
    </row>
    <row r="2111" spans="2:9" x14ac:dyDescent="0.25">
      <c r="C2111" t="s">
        <v>1735</v>
      </c>
      <c r="D2111" t="s">
        <v>3</v>
      </c>
      <c r="E2111" t="s">
        <v>8</v>
      </c>
      <c r="F2111" t="s">
        <v>33</v>
      </c>
      <c r="G2111" t="s">
        <v>2515</v>
      </c>
      <c r="H2111" s="3">
        <v>5000</v>
      </c>
      <c r="I2111" s="3">
        <v>96.1</v>
      </c>
    </row>
    <row r="2112" spans="2:9" x14ac:dyDescent="0.25">
      <c r="G2112" t="s">
        <v>1734</v>
      </c>
      <c r="H2112" s="3">
        <v>5000</v>
      </c>
      <c r="I2112" s="3">
        <v>88.9</v>
      </c>
    </row>
    <row r="2113" spans="2:9" x14ac:dyDescent="0.25">
      <c r="C2113" t="s">
        <v>3275</v>
      </c>
      <c r="D2113" t="s">
        <v>3</v>
      </c>
      <c r="E2113" t="s">
        <v>8</v>
      </c>
      <c r="F2113" t="s">
        <v>17</v>
      </c>
      <c r="G2113" t="s">
        <v>3274</v>
      </c>
      <c r="H2113" s="3">
        <v>3300</v>
      </c>
      <c r="I2113" s="3">
        <v>90.64</v>
      </c>
    </row>
    <row r="2114" spans="2:9" x14ac:dyDescent="0.25">
      <c r="C2114" t="s">
        <v>2382</v>
      </c>
      <c r="D2114" t="s">
        <v>3</v>
      </c>
      <c r="E2114" t="s">
        <v>8</v>
      </c>
      <c r="F2114" t="s">
        <v>33</v>
      </c>
      <c r="G2114" t="s">
        <v>2381</v>
      </c>
      <c r="H2114" s="3">
        <v>3009</v>
      </c>
      <c r="I2114" s="3">
        <v>100.3</v>
      </c>
    </row>
    <row r="2115" spans="2:9" x14ac:dyDescent="0.25">
      <c r="C2115" t="s">
        <v>4614</v>
      </c>
      <c r="D2115" t="s">
        <v>3</v>
      </c>
      <c r="E2115" t="s">
        <v>8</v>
      </c>
      <c r="F2115" t="s">
        <v>18</v>
      </c>
      <c r="G2115" t="s">
        <v>4615</v>
      </c>
      <c r="H2115" s="3">
        <v>2000</v>
      </c>
      <c r="I2115" s="3">
        <v>979.5</v>
      </c>
    </row>
    <row r="2116" spans="2:9" x14ac:dyDescent="0.25">
      <c r="C2116" t="s">
        <v>3591</v>
      </c>
      <c r="D2116" t="s">
        <v>3</v>
      </c>
      <c r="E2116" t="s">
        <v>8</v>
      </c>
      <c r="F2116" t="s">
        <v>24</v>
      </c>
      <c r="G2116" t="s">
        <v>3592</v>
      </c>
      <c r="H2116" s="3">
        <v>1000</v>
      </c>
      <c r="I2116" s="3">
        <v>1000</v>
      </c>
    </row>
    <row r="2117" spans="2:9" x14ac:dyDescent="0.25">
      <c r="B2117" t="s">
        <v>1905</v>
      </c>
      <c r="C2117" t="s">
        <v>240</v>
      </c>
      <c r="D2117" t="s">
        <v>3</v>
      </c>
      <c r="E2117" t="s">
        <v>8</v>
      </c>
      <c r="F2117" t="s">
        <v>18</v>
      </c>
      <c r="G2117" t="s">
        <v>239</v>
      </c>
      <c r="H2117" s="3">
        <v>264000</v>
      </c>
      <c r="I2117" s="3">
        <v>98.728977272727278</v>
      </c>
    </row>
    <row r="2118" spans="2:9" x14ac:dyDescent="0.25">
      <c r="F2118" t="s">
        <v>24</v>
      </c>
      <c r="G2118" t="s">
        <v>564</v>
      </c>
      <c r="H2118" s="3">
        <v>15000</v>
      </c>
      <c r="I2118" s="3">
        <v>1000.1466666666668</v>
      </c>
    </row>
    <row r="2119" spans="2:9" x14ac:dyDescent="0.25">
      <c r="C2119" t="s">
        <v>622</v>
      </c>
      <c r="D2119" t="s">
        <v>3</v>
      </c>
      <c r="E2119" t="s">
        <v>8</v>
      </c>
      <c r="F2119" t="s">
        <v>27</v>
      </c>
      <c r="G2119" t="s">
        <v>621</v>
      </c>
      <c r="H2119" s="3">
        <v>121000</v>
      </c>
      <c r="I2119" s="3">
        <v>828.69173553719008</v>
      </c>
    </row>
    <row r="2120" spans="2:9" x14ac:dyDescent="0.25">
      <c r="C2120" t="s">
        <v>2544</v>
      </c>
      <c r="D2120" t="s">
        <v>3</v>
      </c>
      <c r="E2120" t="s">
        <v>8</v>
      </c>
      <c r="F2120" t="s">
        <v>24</v>
      </c>
      <c r="G2120" t="s">
        <v>2545</v>
      </c>
      <c r="H2120" s="3">
        <v>109000</v>
      </c>
      <c r="I2120" s="3">
        <v>998.24376146788995</v>
      </c>
    </row>
    <row r="2121" spans="2:9" x14ac:dyDescent="0.25">
      <c r="C2121" t="s">
        <v>2542</v>
      </c>
      <c r="D2121" t="s">
        <v>3</v>
      </c>
      <c r="E2121" t="s">
        <v>8</v>
      </c>
      <c r="F2121" t="s">
        <v>33</v>
      </c>
      <c r="G2121" t="s">
        <v>2543</v>
      </c>
      <c r="H2121" s="3">
        <v>87000</v>
      </c>
      <c r="I2121" s="3">
        <v>99.178850574712655</v>
      </c>
    </row>
    <row r="2122" spans="2:9" x14ac:dyDescent="0.25">
      <c r="C2122" t="s">
        <v>962</v>
      </c>
      <c r="D2122" t="s">
        <v>3</v>
      </c>
      <c r="E2122" t="s">
        <v>8</v>
      </c>
      <c r="F2122" t="s">
        <v>33</v>
      </c>
      <c r="G2122" t="s">
        <v>961</v>
      </c>
      <c r="H2122" s="3">
        <v>53300</v>
      </c>
      <c r="I2122" s="3">
        <v>99.807692307692307</v>
      </c>
    </row>
    <row r="2123" spans="2:9" x14ac:dyDescent="0.25">
      <c r="C2123" t="s">
        <v>1688</v>
      </c>
      <c r="D2123" t="s">
        <v>3</v>
      </c>
      <c r="E2123" t="s">
        <v>8</v>
      </c>
      <c r="F2123" t="s">
        <v>33</v>
      </c>
      <c r="G2123" t="s">
        <v>1687</v>
      </c>
      <c r="H2123" s="3">
        <v>10000</v>
      </c>
      <c r="I2123" s="3">
        <v>845</v>
      </c>
    </row>
    <row r="2124" spans="2:9" x14ac:dyDescent="0.25">
      <c r="C2124" t="s">
        <v>789</v>
      </c>
      <c r="D2124" t="s">
        <v>3</v>
      </c>
      <c r="E2124" t="s">
        <v>8</v>
      </c>
      <c r="F2124" t="s">
        <v>24</v>
      </c>
      <c r="G2124" t="s">
        <v>788</v>
      </c>
      <c r="H2124" s="3">
        <v>6000</v>
      </c>
      <c r="I2124" s="3">
        <v>1006.4233333333333</v>
      </c>
    </row>
    <row r="2125" spans="2:9" x14ac:dyDescent="0.25">
      <c r="C2125" t="s">
        <v>2546</v>
      </c>
      <c r="D2125" t="s">
        <v>3</v>
      </c>
      <c r="E2125" t="s">
        <v>8</v>
      </c>
      <c r="F2125" t="s">
        <v>24</v>
      </c>
      <c r="G2125" t="s">
        <v>2547</v>
      </c>
      <c r="H2125" s="3">
        <v>5000</v>
      </c>
      <c r="I2125" s="3">
        <v>967.79</v>
      </c>
    </row>
    <row r="2126" spans="2:9" x14ac:dyDescent="0.25">
      <c r="C2126" t="s">
        <v>2359</v>
      </c>
      <c r="D2126" t="s">
        <v>3</v>
      </c>
      <c r="E2126" t="s">
        <v>8</v>
      </c>
      <c r="F2126" t="s">
        <v>17</v>
      </c>
      <c r="G2126" t="s">
        <v>2358</v>
      </c>
      <c r="H2126" s="3">
        <v>5000</v>
      </c>
      <c r="I2126" s="3">
        <v>90.37</v>
      </c>
    </row>
    <row r="2127" spans="2:9" x14ac:dyDescent="0.25">
      <c r="C2127" t="s">
        <v>3610</v>
      </c>
      <c r="D2127" t="s">
        <v>3</v>
      </c>
      <c r="E2127" t="s">
        <v>8</v>
      </c>
      <c r="F2127" t="s">
        <v>18</v>
      </c>
      <c r="G2127" t="s">
        <v>3611</v>
      </c>
      <c r="H2127" s="3">
        <v>2000</v>
      </c>
      <c r="I2127" s="3">
        <v>94.6</v>
      </c>
    </row>
    <row r="2128" spans="2:9" x14ac:dyDescent="0.25">
      <c r="B2128" t="s">
        <v>1961</v>
      </c>
      <c r="C2128" t="s">
        <v>676</v>
      </c>
      <c r="D2128" t="s">
        <v>3</v>
      </c>
      <c r="E2128" t="s">
        <v>8</v>
      </c>
      <c r="F2128" t="s">
        <v>45</v>
      </c>
      <c r="G2128" t="s">
        <v>675</v>
      </c>
      <c r="H2128" s="3">
        <v>457000</v>
      </c>
      <c r="I2128" s="3">
        <v>950.71884026258203</v>
      </c>
    </row>
    <row r="2129" spans="2:9" x14ac:dyDescent="0.25">
      <c r="C2129" t="s">
        <v>2582</v>
      </c>
      <c r="D2129" t="s">
        <v>3</v>
      </c>
      <c r="E2129" t="s">
        <v>8</v>
      </c>
      <c r="F2129" t="s">
        <v>31</v>
      </c>
      <c r="G2129" t="s">
        <v>2583</v>
      </c>
      <c r="H2129" s="3">
        <v>68000</v>
      </c>
      <c r="I2129" s="3">
        <v>970.47705882352943</v>
      </c>
    </row>
    <row r="2130" spans="2:9" x14ac:dyDescent="0.25">
      <c r="C2130" t="s">
        <v>3504</v>
      </c>
      <c r="D2130" t="s">
        <v>3</v>
      </c>
      <c r="E2130" t="s">
        <v>8</v>
      </c>
      <c r="F2130" t="s">
        <v>26</v>
      </c>
      <c r="G2130" t="s">
        <v>3505</v>
      </c>
      <c r="H2130" s="3">
        <v>50000</v>
      </c>
      <c r="I2130" s="3">
        <v>4611.75</v>
      </c>
    </row>
    <row r="2131" spans="2:9" x14ac:dyDescent="0.25">
      <c r="C2131" t="s">
        <v>379</v>
      </c>
      <c r="D2131" t="s">
        <v>3</v>
      </c>
      <c r="E2131" t="s">
        <v>8</v>
      </c>
      <c r="F2131" t="s">
        <v>25</v>
      </c>
      <c r="G2131" t="s">
        <v>378</v>
      </c>
      <c r="H2131" s="3">
        <v>30000</v>
      </c>
      <c r="I2131" s="3">
        <v>1001.3533333333332</v>
      </c>
    </row>
    <row r="2132" spans="2:9" x14ac:dyDescent="0.25">
      <c r="C2132" t="s">
        <v>2905</v>
      </c>
      <c r="D2132" t="s">
        <v>3</v>
      </c>
      <c r="E2132" t="s">
        <v>8</v>
      </c>
      <c r="F2132" t="s">
        <v>25</v>
      </c>
      <c r="G2132" t="s">
        <v>2906</v>
      </c>
      <c r="H2132" s="3">
        <v>10000</v>
      </c>
      <c r="I2132" s="3">
        <v>969.45</v>
      </c>
    </row>
    <row r="2133" spans="2:9" x14ac:dyDescent="0.25">
      <c r="C2133" t="s">
        <v>1461</v>
      </c>
      <c r="D2133" t="s">
        <v>3</v>
      </c>
      <c r="E2133" t="s">
        <v>8</v>
      </c>
      <c r="F2133" t="s">
        <v>25</v>
      </c>
      <c r="G2133" t="s">
        <v>1460</v>
      </c>
      <c r="H2133" s="3">
        <v>10000</v>
      </c>
      <c r="I2133" s="3">
        <v>996.93999999999994</v>
      </c>
    </row>
    <row r="2134" spans="2:9" x14ac:dyDescent="0.25">
      <c r="C2134" t="s">
        <v>1360</v>
      </c>
      <c r="D2134" t="s">
        <v>3</v>
      </c>
      <c r="E2134" t="s">
        <v>8</v>
      </c>
      <c r="F2134" t="s">
        <v>18</v>
      </c>
      <c r="G2134" t="s">
        <v>1359</v>
      </c>
      <c r="H2134" s="3">
        <v>5474.7999999999993</v>
      </c>
      <c r="I2134" s="3">
        <v>109.49600000000001</v>
      </c>
    </row>
    <row r="2135" spans="2:9" x14ac:dyDescent="0.25">
      <c r="C2135" t="s">
        <v>1698</v>
      </c>
      <c r="D2135" t="s">
        <v>3</v>
      </c>
      <c r="E2135" t="s">
        <v>8</v>
      </c>
      <c r="F2135" t="s">
        <v>18</v>
      </c>
      <c r="G2135" t="s">
        <v>1697</v>
      </c>
      <c r="H2135" s="3">
        <v>100</v>
      </c>
      <c r="I2135" s="3">
        <v>98.7</v>
      </c>
    </row>
    <row r="2136" spans="2:9" x14ac:dyDescent="0.25">
      <c r="B2136" t="s">
        <v>1824</v>
      </c>
      <c r="C2136" t="s">
        <v>3148</v>
      </c>
      <c r="D2136" t="s">
        <v>3</v>
      </c>
      <c r="E2136" t="s">
        <v>8</v>
      </c>
      <c r="F2136" t="s">
        <v>24</v>
      </c>
      <c r="G2136" t="s">
        <v>3147</v>
      </c>
      <c r="H2136" s="3">
        <v>170000</v>
      </c>
      <c r="I2136" s="3">
        <v>1001.4538823529412</v>
      </c>
    </row>
    <row r="2137" spans="2:9" x14ac:dyDescent="0.25">
      <c r="C2137" t="s">
        <v>1671</v>
      </c>
      <c r="D2137" t="s">
        <v>3</v>
      </c>
      <c r="E2137" t="s">
        <v>8</v>
      </c>
      <c r="F2137" t="s">
        <v>45</v>
      </c>
      <c r="G2137" t="s">
        <v>1670</v>
      </c>
      <c r="H2137" s="3">
        <v>97600</v>
      </c>
      <c r="I2137" s="3">
        <v>98.171004098360655</v>
      </c>
    </row>
    <row r="2138" spans="2:9" x14ac:dyDescent="0.25">
      <c r="C2138" t="s">
        <v>3513</v>
      </c>
      <c r="D2138" t="s">
        <v>3</v>
      </c>
      <c r="E2138" t="s">
        <v>8</v>
      </c>
      <c r="F2138" t="s">
        <v>24</v>
      </c>
      <c r="G2138" t="s">
        <v>3514</v>
      </c>
      <c r="H2138" s="3">
        <v>75000</v>
      </c>
      <c r="I2138" s="3">
        <v>998.54266666666661</v>
      </c>
    </row>
    <row r="2139" spans="2:9" x14ac:dyDescent="0.25">
      <c r="C2139" t="s">
        <v>4592</v>
      </c>
      <c r="D2139" t="s">
        <v>3</v>
      </c>
      <c r="E2139" t="s">
        <v>8</v>
      </c>
      <c r="F2139" t="s">
        <v>24</v>
      </c>
      <c r="G2139" t="s">
        <v>4593</v>
      </c>
      <c r="H2139" s="3">
        <v>70000</v>
      </c>
      <c r="I2139" s="3">
        <v>1001.7199999999999</v>
      </c>
    </row>
    <row r="2140" spans="2:9" x14ac:dyDescent="0.25">
      <c r="C2140" t="s">
        <v>3586</v>
      </c>
      <c r="D2140" t="s">
        <v>3</v>
      </c>
      <c r="E2140" t="s">
        <v>8</v>
      </c>
      <c r="F2140" t="s">
        <v>17</v>
      </c>
      <c r="G2140" t="s">
        <v>3587</v>
      </c>
      <c r="H2140" s="3">
        <v>58600</v>
      </c>
      <c r="I2140" s="3">
        <v>92.548259385665531</v>
      </c>
    </row>
    <row r="2141" spans="2:9" x14ac:dyDescent="0.25">
      <c r="C2141" t="s">
        <v>986</v>
      </c>
      <c r="D2141" t="s">
        <v>3</v>
      </c>
      <c r="E2141" t="s">
        <v>8</v>
      </c>
      <c r="F2141" t="s">
        <v>36</v>
      </c>
      <c r="G2141" t="s">
        <v>985</v>
      </c>
      <c r="H2141" s="3">
        <v>31000</v>
      </c>
      <c r="I2141" s="3">
        <v>980.80580645161285</v>
      </c>
    </row>
    <row r="2142" spans="2:9" x14ac:dyDescent="0.25">
      <c r="F2142" t="s">
        <v>24</v>
      </c>
      <c r="G2142" t="s">
        <v>4510</v>
      </c>
      <c r="H2142" s="3">
        <v>25000</v>
      </c>
      <c r="I2142" s="3">
        <v>998</v>
      </c>
    </row>
    <row r="2143" spans="2:9" x14ac:dyDescent="0.25">
      <c r="C2143" t="s">
        <v>3400</v>
      </c>
      <c r="D2143" t="s">
        <v>3</v>
      </c>
      <c r="E2143" t="s">
        <v>8</v>
      </c>
      <c r="F2143" t="s">
        <v>45</v>
      </c>
      <c r="G2143" t="s">
        <v>3401</v>
      </c>
      <c r="H2143" s="3">
        <v>30000</v>
      </c>
      <c r="I2143" s="3">
        <v>101.41</v>
      </c>
    </row>
    <row r="2144" spans="2:9" x14ac:dyDescent="0.25">
      <c r="C2144" t="s">
        <v>2507</v>
      </c>
      <c r="D2144" t="s">
        <v>3</v>
      </c>
      <c r="E2144" t="s">
        <v>8</v>
      </c>
      <c r="F2144" t="s">
        <v>24</v>
      </c>
      <c r="G2144" t="s">
        <v>2508</v>
      </c>
      <c r="H2144" s="3">
        <v>30000</v>
      </c>
      <c r="I2144" s="3">
        <v>1000</v>
      </c>
    </row>
    <row r="2145" spans="2:9" x14ac:dyDescent="0.25">
      <c r="C2145" t="s">
        <v>2312</v>
      </c>
      <c r="D2145" t="s">
        <v>3</v>
      </c>
      <c r="E2145" t="s">
        <v>8</v>
      </c>
      <c r="F2145" t="s">
        <v>45</v>
      </c>
      <c r="G2145" t="s">
        <v>2311</v>
      </c>
      <c r="H2145" s="3">
        <v>15000</v>
      </c>
      <c r="I2145" s="3">
        <v>959.45999999999992</v>
      </c>
    </row>
    <row r="2146" spans="2:9" x14ac:dyDescent="0.25">
      <c r="C2146" t="s">
        <v>4516</v>
      </c>
      <c r="D2146" t="s">
        <v>3</v>
      </c>
      <c r="E2146" t="s">
        <v>8</v>
      </c>
      <c r="F2146" t="s">
        <v>45</v>
      </c>
      <c r="G2146" t="s">
        <v>4517</v>
      </c>
      <c r="H2146" s="3">
        <v>12158.4</v>
      </c>
      <c r="I2146" s="3">
        <v>101.32</v>
      </c>
    </row>
    <row r="2147" spans="2:9" x14ac:dyDescent="0.25">
      <c r="B2147" t="s">
        <v>2097</v>
      </c>
      <c r="C2147" t="s">
        <v>305</v>
      </c>
      <c r="D2147" t="s">
        <v>3</v>
      </c>
      <c r="E2147" t="s">
        <v>8</v>
      </c>
      <c r="F2147" t="s">
        <v>25</v>
      </c>
      <c r="G2147" t="s">
        <v>304</v>
      </c>
      <c r="H2147" s="3">
        <v>164900</v>
      </c>
      <c r="I2147" s="3">
        <v>910.74824742268038</v>
      </c>
    </row>
    <row r="2148" spans="2:9" x14ac:dyDescent="0.25">
      <c r="C2148" t="s">
        <v>1099</v>
      </c>
      <c r="D2148" t="s">
        <v>3</v>
      </c>
      <c r="E2148" t="s">
        <v>8</v>
      </c>
      <c r="F2148" t="s">
        <v>31</v>
      </c>
      <c r="G2148" t="s">
        <v>2240</v>
      </c>
      <c r="H2148" s="3">
        <v>106000</v>
      </c>
      <c r="I2148" s="3">
        <v>958.82999999999993</v>
      </c>
    </row>
    <row r="2149" spans="2:9" x14ac:dyDescent="0.25">
      <c r="F2149" t="s">
        <v>18</v>
      </c>
      <c r="G2149" t="s">
        <v>1098</v>
      </c>
      <c r="H2149" s="3">
        <v>32950.9</v>
      </c>
      <c r="I2149" s="3">
        <v>102.9715625</v>
      </c>
    </row>
    <row r="2150" spans="2:9" x14ac:dyDescent="0.25">
      <c r="C2150" t="s">
        <v>2860</v>
      </c>
      <c r="D2150" t="s">
        <v>3</v>
      </c>
      <c r="E2150" t="s">
        <v>8</v>
      </c>
      <c r="F2150" t="s">
        <v>25</v>
      </c>
      <c r="G2150" t="s">
        <v>2861</v>
      </c>
      <c r="H2150" s="3">
        <v>112000</v>
      </c>
      <c r="I2150" s="3">
        <v>969.14776785714287</v>
      </c>
    </row>
    <row r="2151" spans="2:9" x14ac:dyDescent="0.25">
      <c r="C2151" t="s">
        <v>1696</v>
      </c>
      <c r="D2151" t="s">
        <v>3</v>
      </c>
      <c r="E2151" t="s">
        <v>8</v>
      </c>
      <c r="F2151" t="s">
        <v>18</v>
      </c>
      <c r="G2151" t="s">
        <v>1695</v>
      </c>
      <c r="H2151" s="3">
        <v>55340.3</v>
      </c>
      <c r="I2151" s="3">
        <v>104.41566037735849</v>
      </c>
    </row>
    <row r="2152" spans="2:9" x14ac:dyDescent="0.25">
      <c r="C2152" t="s">
        <v>1057</v>
      </c>
      <c r="D2152" t="s">
        <v>3</v>
      </c>
      <c r="E2152" t="s">
        <v>8</v>
      </c>
      <c r="F2152" t="s">
        <v>18</v>
      </c>
      <c r="G2152" t="s">
        <v>2554</v>
      </c>
      <c r="H2152" s="3">
        <v>21572.65</v>
      </c>
      <c r="I2152" s="3">
        <v>862.90600000000006</v>
      </c>
    </row>
    <row r="2153" spans="2:9" x14ac:dyDescent="0.25">
      <c r="G2153" t="s">
        <v>1056</v>
      </c>
      <c r="H2153" s="3">
        <v>10000</v>
      </c>
      <c r="I2153" s="3">
        <v>985.6450000000001</v>
      </c>
    </row>
    <row r="2154" spans="2:9" x14ac:dyDescent="0.25">
      <c r="G2154" t="s">
        <v>1333</v>
      </c>
      <c r="H2154" s="3">
        <v>5885.88</v>
      </c>
      <c r="I2154" s="3">
        <v>490.49</v>
      </c>
    </row>
    <row r="2155" spans="2:9" x14ac:dyDescent="0.25">
      <c r="C2155" t="s">
        <v>2292</v>
      </c>
      <c r="D2155" t="s">
        <v>3</v>
      </c>
      <c r="E2155" t="s">
        <v>8</v>
      </c>
      <c r="F2155" t="s">
        <v>46</v>
      </c>
      <c r="G2155" t="s">
        <v>2291</v>
      </c>
      <c r="H2155" s="3">
        <v>35000</v>
      </c>
      <c r="I2155" s="3">
        <v>518.03857142857134</v>
      </c>
    </row>
    <row r="2156" spans="2:9" x14ac:dyDescent="0.25">
      <c r="C2156" t="s">
        <v>3626</v>
      </c>
      <c r="D2156" t="s">
        <v>3</v>
      </c>
      <c r="E2156" t="s">
        <v>8</v>
      </c>
      <c r="F2156" t="s">
        <v>31</v>
      </c>
      <c r="G2156" t="s">
        <v>4616</v>
      </c>
      <c r="H2156" s="3">
        <v>20000</v>
      </c>
      <c r="I2156" s="3">
        <v>951.8</v>
      </c>
    </row>
    <row r="2157" spans="2:9" x14ac:dyDescent="0.25">
      <c r="F2157" t="s">
        <v>18</v>
      </c>
      <c r="G2157" t="s">
        <v>3627</v>
      </c>
      <c r="H2157" s="3">
        <v>4100</v>
      </c>
      <c r="I2157" s="3">
        <v>79.534878048780485</v>
      </c>
    </row>
    <row r="2158" spans="2:9" x14ac:dyDescent="0.25">
      <c r="C2158" t="s">
        <v>1790</v>
      </c>
      <c r="D2158" t="s">
        <v>3</v>
      </c>
      <c r="E2158" t="s">
        <v>8</v>
      </c>
      <c r="F2158" t="s">
        <v>33</v>
      </c>
      <c r="G2158" t="s">
        <v>2316</v>
      </c>
      <c r="H2158" s="3">
        <v>19000</v>
      </c>
      <c r="I2158" s="3">
        <v>87.463157894736838</v>
      </c>
    </row>
    <row r="2159" spans="2:9" x14ac:dyDescent="0.25">
      <c r="C2159" t="s">
        <v>1217</v>
      </c>
      <c r="D2159" t="s">
        <v>3</v>
      </c>
      <c r="E2159" t="s">
        <v>8</v>
      </c>
      <c r="F2159" t="s">
        <v>33</v>
      </c>
      <c r="G2159" t="s">
        <v>1216</v>
      </c>
      <c r="H2159" s="3">
        <v>14312</v>
      </c>
      <c r="I2159" s="3">
        <v>22.018461538461537</v>
      </c>
    </row>
    <row r="2160" spans="2:9" x14ac:dyDescent="0.25">
      <c r="C2160" t="s">
        <v>4617</v>
      </c>
      <c r="D2160" t="s">
        <v>3</v>
      </c>
      <c r="E2160" t="s">
        <v>8</v>
      </c>
      <c r="F2160" t="s">
        <v>18</v>
      </c>
      <c r="G2160" t="s">
        <v>4618</v>
      </c>
      <c r="H2160" s="3">
        <v>10000</v>
      </c>
      <c r="I2160" s="3">
        <v>102.08499999999999</v>
      </c>
    </row>
    <row r="2161" spans="2:9" x14ac:dyDescent="0.25">
      <c r="B2161" t="s">
        <v>1902</v>
      </c>
      <c r="C2161" t="s">
        <v>220</v>
      </c>
      <c r="D2161" t="s">
        <v>3</v>
      </c>
      <c r="E2161" t="s">
        <v>8</v>
      </c>
      <c r="F2161" t="s">
        <v>18</v>
      </c>
      <c r="G2161" t="s">
        <v>219</v>
      </c>
      <c r="H2161" s="3">
        <v>582100</v>
      </c>
      <c r="I2161" s="3">
        <v>97.235334135028353</v>
      </c>
    </row>
    <row r="2162" spans="2:9" x14ac:dyDescent="0.25">
      <c r="C2162" t="s">
        <v>2294</v>
      </c>
      <c r="D2162" t="s">
        <v>3</v>
      </c>
      <c r="E2162" t="s">
        <v>8</v>
      </c>
      <c r="F2162" t="s">
        <v>18</v>
      </c>
      <c r="G2162" t="s">
        <v>2293</v>
      </c>
      <c r="H2162" s="3">
        <v>20000</v>
      </c>
      <c r="I2162" s="3">
        <v>94.83</v>
      </c>
    </row>
    <row r="2163" spans="2:9" x14ac:dyDescent="0.25">
      <c r="C2163" t="s">
        <v>3305</v>
      </c>
      <c r="D2163" t="s">
        <v>3</v>
      </c>
      <c r="E2163" t="s">
        <v>8</v>
      </c>
      <c r="F2163" t="s">
        <v>46</v>
      </c>
      <c r="G2163" t="s">
        <v>3304</v>
      </c>
      <c r="H2163" s="3">
        <v>2100</v>
      </c>
      <c r="I2163" s="3">
        <v>87.605238095238093</v>
      </c>
    </row>
    <row r="2164" spans="2:9" x14ac:dyDescent="0.25">
      <c r="C2164" t="s">
        <v>3597</v>
      </c>
      <c r="D2164" t="s">
        <v>3</v>
      </c>
      <c r="E2164" t="s">
        <v>8</v>
      </c>
      <c r="F2164" t="s">
        <v>18</v>
      </c>
      <c r="G2164" t="s">
        <v>3598</v>
      </c>
      <c r="H2164" s="3">
        <v>1000</v>
      </c>
      <c r="I2164" s="3">
        <v>88.36</v>
      </c>
    </row>
    <row r="2165" spans="2:9" x14ac:dyDescent="0.25">
      <c r="B2165" t="s">
        <v>1870</v>
      </c>
      <c r="C2165" t="s">
        <v>600</v>
      </c>
      <c r="D2165" t="s">
        <v>3</v>
      </c>
      <c r="E2165" t="s">
        <v>8</v>
      </c>
      <c r="F2165" t="s">
        <v>24</v>
      </c>
      <c r="G2165" t="s">
        <v>599</v>
      </c>
      <c r="H2165" s="3">
        <v>100000</v>
      </c>
      <c r="I2165" s="3">
        <v>1015.8</v>
      </c>
    </row>
    <row r="2166" spans="2:9" x14ac:dyDescent="0.25">
      <c r="F2166" t="s">
        <v>20</v>
      </c>
      <c r="G2166" t="s">
        <v>3612</v>
      </c>
      <c r="H2166" s="3">
        <v>10000</v>
      </c>
      <c r="I2166" s="3">
        <v>978.4</v>
      </c>
    </row>
    <row r="2167" spans="2:9" x14ac:dyDescent="0.25">
      <c r="C2167" t="s">
        <v>934</v>
      </c>
      <c r="D2167" t="s">
        <v>3</v>
      </c>
      <c r="E2167" t="s">
        <v>8</v>
      </c>
      <c r="F2167" t="s">
        <v>18</v>
      </c>
      <c r="G2167" t="s">
        <v>933</v>
      </c>
      <c r="H2167" s="3">
        <v>105100</v>
      </c>
      <c r="I2167" s="3">
        <v>84.579952426260704</v>
      </c>
    </row>
    <row r="2168" spans="2:9" x14ac:dyDescent="0.25">
      <c r="C2168" t="s">
        <v>1666</v>
      </c>
      <c r="D2168" t="s">
        <v>3</v>
      </c>
      <c r="E2168" t="s">
        <v>8</v>
      </c>
      <c r="F2168" t="s">
        <v>18</v>
      </c>
      <c r="G2168" t="s">
        <v>1665</v>
      </c>
      <c r="H2168" s="3">
        <v>92000</v>
      </c>
      <c r="I2168" s="3">
        <v>92</v>
      </c>
    </row>
    <row r="2169" spans="2:9" x14ac:dyDescent="0.25">
      <c r="C2169" t="s">
        <v>1777</v>
      </c>
      <c r="D2169" t="s">
        <v>3</v>
      </c>
      <c r="E2169" t="s">
        <v>8</v>
      </c>
      <c r="F2169" t="s">
        <v>18</v>
      </c>
      <c r="G2169" t="s">
        <v>1776</v>
      </c>
      <c r="H2169" s="3">
        <v>90400</v>
      </c>
      <c r="I2169" s="3">
        <v>99.284723451327437</v>
      </c>
    </row>
    <row r="2170" spans="2:9" x14ac:dyDescent="0.25">
      <c r="C2170" t="s">
        <v>1162</v>
      </c>
      <c r="D2170" t="s">
        <v>3</v>
      </c>
      <c r="E2170" t="s">
        <v>8</v>
      </c>
      <c r="F2170" t="s">
        <v>18</v>
      </c>
      <c r="G2170" t="s">
        <v>1161</v>
      </c>
      <c r="H2170" s="3">
        <v>45200</v>
      </c>
      <c r="I2170" s="3">
        <v>98.615486725663715</v>
      </c>
    </row>
    <row r="2171" spans="2:9" x14ac:dyDescent="0.25">
      <c r="G2171" t="s">
        <v>1526</v>
      </c>
      <c r="H2171" s="3">
        <v>10500</v>
      </c>
      <c r="I2171" s="3">
        <v>94.368095238095236</v>
      </c>
    </row>
    <row r="2172" spans="2:9" x14ac:dyDescent="0.25">
      <c r="C2172" t="s">
        <v>826</v>
      </c>
      <c r="D2172" t="s">
        <v>3</v>
      </c>
      <c r="E2172" t="s">
        <v>8</v>
      </c>
      <c r="F2172" t="s">
        <v>18</v>
      </c>
      <c r="G2172" t="s">
        <v>825</v>
      </c>
      <c r="H2172" s="3">
        <v>40000</v>
      </c>
      <c r="I2172" s="3">
        <v>93.734125000000006</v>
      </c>
    </row>
    <row r="2173" spans="2:9" x14ac:dyDescent="0.25">
      <c r="C2173" t="s">
        <v>3613</v>
      </c>
      <c r="D2173" t="s">
        <v>3</v>
      </c>
      <c r="E2173" t="s">
        <v>8</v>
      </c>
      <c r="F2173" t="s">
        <v>24</v>
      </c>
      <c r="G2173" t="s">
        <v>3614</v>
      </c>
      <c r="H2173" s="3">
        <v>28000</v>
      </c>
      <c r="I2173" s="3">
        <v>973.16000000000008</v>
      </c>
    </row>
    <row r="2174" spans="2:9" x14ac:dyDescent="0.25">
      <c r="F2174" t="s">
        <v>20</v>
      </c>
      <c r="G2174" t="s">
        <v>3615</v>
      </c>
      <c r="H2174" s="3">
        <v>2051.34</v>
      </c>
      <c r="I2174" s="3">
        <v>1025.67</v>
      </c>
    </row>
    <row r="2175" spans="2:9" x14ac:dyDescent="0.25">
      <c r="C2175" t="s">
        <v>3179</v>
      </c>
      <c r="D2175" t="s">
        <v>3</v>
      </c>
      <c r="E2175" t="s">
        <v>8</v>
      </c>
      <c r="F2175" t="s">
        <v>18</v>
      </c>
      <c r="G2175" t="s">
        <v>3178</v>
      </c>
      <c r="H2175" s="3">
        <v>29768</v>
      </c>
      <c r="I2175" s="3">
        <v>37.21</v>
      </c>
    </row>
    <row r="2176" spans="2:9" x14ac:dyDescent="0.25">
      <c r="C2176" t="s">
        <v>4091</v>
      </c>
      <c r="D2176" t="s">
        <v>3</v>
      </c>
      <c r="E2176" t="s">
        <v>8</v>
      </c>
      <c r="F2176" t="s">
        <v>18</v>
      </c>
      <c r="G2176" t="s">
        <v>4090</v>
      </c>
      <c r="H2176" s="3">
        <v>22000</v>
      </c>
      <c r="I2176" s="3">
        <v>100.96000000000001</v>
      </c>
    </row>
    <row r="2177" spans="2:9" x14ac:dyDescent="0.25">
      <c r="C2177" t="s">
        <v>3347</v>
      </c>
      <c r="D2177" t="s">
        <v>3</v>
      </c>
      <c r="E2177" t="s">
        <v>8</v>
      </c>
      <c r="F2177" t="s">
        <v>18</v>
      </c>
      <c r="G2177" t="s">
        <v>3346</v>
      </c>
      <c r="H2177" s="3">
        <v>21758.6</v>
      </c>
      <c r="I2177" s="3">
        <v>77.709285714285713</v>
      </c>
    </row>
    <row r="2178" spans="2:9" x14ac:dyDescent="0.25">
      <c r="B2178" t="s">
        <v>1833</v>
      </c>
      <c r="C2178" t="s">
        <v>122</v>
      </c>
      <c r="D2178" t="s">
        <v>3</v>
      </c>
      <c r="E2178" t="s">
        <v>8</v>
      </c>
      <c r="F2178" t="s">
        <v>25</v>
      </c>
      <c r="G2178" t="s">
        <v>121</v>
      </c>
      <c r="H2178" s="3">
        <v>415000</v>
      </c>
      <c r="I2178" s="3">
        <v>998.38710843373497</v>
      </c>
    </row>
    <row r="2179" spans="2:9" x14ac:dyDescent="0.25">
      <c r="G2179" t="s">
        <v>464</v>
      </c>
      <c r="H2179" s="3">
        <v>50000</v>
      </c>
      <c r="I2179" s="3">
        <v>1013.46</v>
      </c>
    </row>
    <row r="2180" spans="2:9" x14ac:dyDescent="0.25">
      <c r="G2180" t="s">
        <v>2474</v>
      </c>
      <c r="H2180" s="3">
        <v>32000</v>
      </c>
      <c r="I2180" s="3">
        <v>1024.26</v>
      </c>
    </row>
    <row r="2181" spans="2:9" x14ac:dyDescent="0.25">
      <c r="F2181" t="s">
        <v>45</v>
      </c>
      <c r="G2181" t="s">
        <v>2795</v>
      </c>
      <c r="H2181" s="3">
        <v>51800</v>
      </c>
      <c r="I2181" s="3">
        <v>96.948166023166024</v>
      </c>
    </row>
    <row r="2182" spans="2:9" x14ac:dyDescent="0.25">
      <c r="G2182" t="s">
        <v>4520</v>
      </c>
      <c r="H2182" s="3">
        <v>15000</v>
      </c>
      <c r="I2182" s="3">
        <v>99.3</v>
      </c>
    </row>
    <row r="2183" spans="2:9" x14ac:dyDescent="0.25">
      <c r="F2183" t="s">
        <v>30</v>
      </c>
      <c r="G2183" t="s">
        <v>1450</v>
      </c>
      <c r="H2183" s="3">
        <v>24000</v>
      </c>
      <c r="I2183" s="3">
        <v>1035.6166666666666</v>
      </c>
    </row>
    <row r="2184" spans="2:9" x14ac:dyDescent="0.25">
      <c r="B2184" t="s">
        <v>2197</v>
      </c>
      <c r="C2184" t="s">
        <v>1118</v>
      </c>
      <c r="D2184" t="s">
        <v>3</v>
      </c>
      <c r="E2184" t="s">
        <v>8</v>
      </c>
      <c r="F2184" t="s">
        <v>33</v>
      </c>
      <c r="G2184" t="s">
        <v>1117</v>
      </c>
      <c r="H2184" s="3">
        <v>524800</v>
      </c>
      <c r="I2184" s="3">
        <v>101.5718368902439</v>
      </c>
    </row>
    <row r="2185" spans="2:9" x14ac:dyDescent="0.25">
      <c r="C2185" t="s">
        <v>476</v>
      </c>
      <c r="D2185" t="s">
        <v>3</v>
      </c>
      <c r="E2185" t="s">
        <v>8</v>
      </c>
      <c r="F2185" t="s">
        <v>33</v>
      </c>
      <c r="G2185" t="s">
        <v>475</v>
      </c>
      <c r="H2185" s="3">
        <v>47664</v>
      </c>
      <c r="I2185" s="3">
        <v>89.431250000000006</v>
      </c>
    </row>
    <row r="2186" spans="2:9" x14ac:dyDescent="0.25">
      <c r="C2186" t="s">
        <v>1595</v>
      </c>
      <c r="D2186" t="s">
        <v>3</v>
      </c>
      <c r="E2186" t="s">
        <v>8</v>
      </c>
      <c r="F2186" t="s">
        <v>33</v>
      </c>
      <c r="G2186" t="s">
        <v>1594</v>
      </c>
      <c r="H2186" s="3">
        <v>4800</v>
      </c>
      <c r="I2186" s="3">
        <v>82.983333333333334</v>
      </c>
    </row>
    <row r="2187" spans="2:9" x14ac:dyDescent="0.25">
      <c r="B2187" t="s">
        <v>211</v>
      </c>
      <c r="C2187" t="s">
        <v>211</v>
      </c>
      <c r="D2187" t="s">
        <v>3</v>
      </c>
      <c r="E2187" t="s">
        <v>8</v>
      </c>
      <c r="F2187" t="s">
        <v>45</v>
      </c>
      <c r="G2187" t="s">
        <v>527</v>
      </c>
      <c r="H2187" s="3">
        <v>163000</v>
      </c>
      <c r="I2187" s="3">
        <v>103.17386503067485</v>
      </c>
    </row>
    <row r="2188" spans="2:9" x14ac:dyDescent="0.25">
      <c r="G2188" t="s">
        <v>2256</v>
      </c>
      <c r="H2188" s="3">
        <v>47000</v>
      </c>
      <c r="I2188" s="3">
        <v>104.02</v>
      </c>
    </row>
    <row r="2189" spans="2:9" x14ac:dyDescent="0.25">
      <c r="G2189" t="s">
        <v>1170</v>
      </c>
      <c r="H2189" s="3">
        <v>45000</v>
      </c>
      <c r="I2189" s="3">
        <v>1013.1133333333333</v>
      </c>
    </row>
    <row r="2190" spans="2:9" x14ac:dyDescent="0.25">
      <c r="F2190" t="s">
        <v>36</v>
      </c>
      <c r="G2190" t="s">
        <v>210</v>
      </c>
      <c r="H2190" s="3">
        <v>185000</v>
      </c>
      <c r="I2190" s="3">
        <v>1020.1108108108108</v>
      </c>
    </row>
    <row r="2191" spans="2:9" x14ac:dyDescent="0.25">
      <c r="F2191" t="s">
        <v>18</v>
      </c>
      <c r="G2191" t="s">
        <v>1230</v>
      </c>
      <c r="H2191" s="3">
        <v>64336.5</v>
      </c>
      <c r="I2191" s="3">
        <v>51.401683569979717</v>
      </c>
    </row>
    <row r="2192" spans="2:9" x14ac:dyDescent="0.25">
      <c r="G2192" t="s">
        <v>1300</v>
      </c>
      <c r="H2192" s="3">
        <v>6858.45</v>
      </c>
      <c r="I2192" s="3">
        <v>105.51461538461538</v>
      </c>
    </row>
    <row r="2193" spans="2:9" x14ac:dyDescent="0.25">
      <c r="G2193" t="s">
        <v>4619</v>
      </c>
      <c r="H2193" s="3">
        <v>5313</v>
      </c>
      <c r="I2193" s="3">
        <v>106.26</v>
      </c>
    </row>
    <row r="2194" spans="2:9" x14ac:dyDescent="0.25">
      <c r="F2194" t="s">
        <v>32</v>
      </c>
      <c r="G2194" t="s">
        <v>2309</v>
      </c>
      <c r="H2194" s="3">
        <v>35482.5</v>
      </c>
      <c r="I2194" s="3">
        <v>1013.7857142857143</v>
      </c>
    </row>
    <row r="2195" spans="2:9" x14ac:dyDescent="0.25">
      <c r="G2195" t="s">
        <v>2898</v>
      </c>
      <c r="H2195" s="3">
        <v>20256</v>
      </c>
      <c r="I2195" s="3">
        <v>1012.8</v>
      </c>
    </row>
    <row r="2196" spans="2:9" x14ac:dyDescent="0.25">
      <c r="B2196" t="s">
        <v>1972</v>
      </c>
      <c r="C2196" t="s">
        <v>676</v>
      </c>
      <c r="D2196" t="s">
        <v>3</v>
      </c>
      <c r="E2196" t="s">
        <v>8</v>
      </c>
      <c r="F2196" t="s">
        <v>45</v>
      </c>
      <c r="G2196" t="s">
        <v>675</v>
      </c>
      <c r="H2196" s="3">
        <v>457000</v>
      </c>
      <c r="I2196" s="3">
        <v>950.71884026258203</v>
      </c>
    </row>
    <row r="2197" spans="2:9" x14ac:dyDescent="0.25">
      <c r="C2197" t="s">
        <v>4609</v>
      </c>
      <c r="D2197" t="s">
        <v>3</v>
      </c>
      <c r="E2197" t="s">
        <v>8</v>
      </c>
      <c r="F2197" t="s">
        <v>33</v>
      </c>
      <c r="G2197" t="s">
        <v>4610</v>
      </c>
      <c r="H2197" s="3">
        <v>72040.5</v>
      </c>
      <c r="I2197" s="3">
        <v>96.054000000000002</v>
      </c>
    </row>
    <row r="2198" spans="2:9" x14ac:dyDescent="0.25">
      <c r="C2198" t="s">
        <v>2264</v>
      </c>
      <c r="D2198" t="s">
        <v>3</v>
      </c>
      <c r="E2198" t="s">
        <v>8</v>
      </c>
      <c r="F2198" t="s">
        <v>17</v>
      </c>
      <c r="G2198" t="s">
        <v>2263</v>
      </c>
      <c r="H2198" s="3">
        <v>30755.52</v>
      </c>
      <c r="I2198" s="3">
        <v>86.88</v>
      </c>
    </row>
    <row r="2199" spans="2:9" x14ac:dyDescent="0.25">
      <c r="C2199" t="s">
        <v>2601</v>
      </c>
      <c r="D2199" t="s">
        <v>3</v>
      </c>
      <c r="E2199" t="s">
        <v>8</v>
      </c>
      <c r="F2199" t="s">
        <v>25</v>
      </c>
      <c r="G2199" t="s">
        <v>2602</v>
      </c>
      <c r="H2199" s="3">
        <v>2000</v>
      </c>
      <c r="I2199" s="3">
        <v>969.46</v>
      </c>
    </row>
    <row r="2200" spans="2:9" x14ac:dyDescent="0.25">
      <c r="B2200" t="s">
        <v>2184</v>
      </c>
      <c r="C2200" t="s">
        <v>3539</v>
      </c>
      <c r="D2200" t="s">
        <v>3</v>
      </c>
      <c r="E2200" t="s">
        <v>8</v>
      </c>
      <c r="F2200" t="s">
        <v>33</v>
      </c>
      <c r="G2200" t="s">
        <v>3540</v>
      </c>
      <c r="H2200" s="3">
        <v>160000</v>
      </c>
      <c r="I2200" s="3">
        <v>27.324999999999999</v>
      </c>
    </row>
    <row r="2201" spans="2:9" x14ac:dyDescent="0.25">
      <c r="C2201" t="s">
        <v>124</v>
      </c>
      <c r="D2201" t="s">
        <v>3</v>
      </c>
      <c r="E2201" t="s">
        <v>8</v>
      </c>
      <c r="F2201" t="s">
        <v>33</v>
      </c>
      <c r="G2201" t="s">
        <v>123</v>
      </c>
      <c r="H2201" s="3">
        <v>124944.94</v>
      </c>
      <c r="I2201" s="3">
        <v>640.74328205128211</v>
      </c>
    </row>
    <row r="2202" spans="2:9" x14ac:dyDescent="0.25">
      <c r="C2202" t="s">
        <v>651</v>
      </c>
      <c r="D2202" t="s">
        <v>3</v>
      </c>
      <c r="E2202" t="s">
        <v>8</v>
      </c>
      <c r="F2202" t="s">
        <v>18</v>
      </c>
      <c r="G2202" t="s">
        <v>1448</v>
      </c>
      <c r="H2202" s="3">
        <v>85000</v>
      </c>
      <c r="I2202" s="3">
        <v>83.916588235294128</v>
      </c>
    </row>
    <row r="2203" spans="2:9" x14ac:dyDescent="0.25">
      <c r="G2203" t="s">
        <v>650</v>
      </c>
      <c r="H2203" s="3">
        <v>21400</v>
      </c>
      <c r="I2203" s="3">
        <v>81.77074766355139</v>
      </c>
    </row>
    <row r="2204" spans="2:9" x14ac:dyDescent="0.25">
      <c r="C2204" t="s">
        <v>2274</v>
      </c>
      <c r="D2204" t="s">
        <v>3</v>
      </c>
      <c r="E2204" t="s">
        <v>8</v>
      </c>
      <c r="F2204" t="s">
        <v>46</v>
      </c>
      <c r="G2204" t="s">
        <v>2273</v>
      </c>
      <c r="H2204" s="3">
        <v>40000</v>
      </c>
      <c r="I2204" s="3">
        <v>89.097499999999997</v>
      </c>
    </row>
    <row r="2205" spans="2:9" x14ac:dyDescent="0.25">
      <c r="C2205" t="s">
        <v>561</v>
      </c>
      <c r="D2205" t="s">
        <v>3</v>
      </c>
      <c r="E2205" t="s">
        <v>8</v>
      </c>
      <c r="F2205" t="s">
        <v>18</v>
      </c>
      <c r="G2205" t="s">
        <v>560</v>
      </c>
      <c r="H2205" s="3">
        <v>39245.5</v>
      </c>
      <c r="I2205" s="3">
        <v>66.517796610169498</v>
      </c>
    </row>
    <row r="2206" spans="2:9" x14ac:dyDescent="0.25">
      <c r="C2206" t="s">
        <v>3541</v>
      </c>
      <c r="D2206" t="s">
        <v>3</v>
      </c>
      <c r="E2206" t="s">
        <v>8</v>
      </c>
      <c r="F2206" t="s">
        <v>23</v>
      </c>
      <c r="G2206" t="s">
        <v>3542</v>
      </c>
      <c r="H2206" s="3">
        <v>33052.5</v>
      </c>
      <c r="I2206" s="3">
        <v>66.105000000000004</v>
      </c>
    </row>
    <row r="2207" spans="2:9" x14ac:dyDescent="0.25">
      <c r="C2207" t="s">
        <v>2889</v>
      </c>
      <c r="D2207" t="s">
        <v>3</v>
      </c>
      <c r="E2207" t="s">
        <v>8</v>
      </c>
      <c r="F2207" t="s">
        <v>18</v>
      </c>
      <c r="G2207" t="s">
        <v>2890</v>
      </c>
      <c r="H2207" s="3">
        <v>32000</v>
      </c>
      <c r="I2207" s="3">
        <v>95.89</v>
      </c>
    </row>
    <row r="2208" spans="2:9" x14ac:dyDescent="0.25">
      <c r="C2208" t="s">
        <v>1679</v>
      </c>
      <c r="D2208" t="s">
        <v>3</v>
      </c>
      <c r="E2208" t="s">
        <v>8</v>
      </c>
      <c r="F2208" t="s">
        <v>18</v>
      </c>
      <c r="G2208" t="s">
        <v>1678</v>
      </c>
      <c r="H2208" s="3">
        <v>17000</v>
      </c>
      <c r="I2208" s="3">
        <v>96.130588235294127</v>
      </c>
    </row>
    <row r="2209" spans="2:9" x14ac:dyDescent="0.25">
      <c r="C2209" t="s">
        <v>3618</v>
      </c>
      <c r="D2209" t="s">
        <v>3</v>
      </c>
      <c r="E2209" t="s">
        <v>8</v>
      </c>
      <c r="F2209" t="s">
        <v>24</v>
      </c>
      <c r="G2209" t="s">
        <v>3619</v>
      </c>
      <c r="H2209" s="3">
        <v>8000</v>
      </c>
      <c r="I2209" s="3">
        <v>987.15625</v>
      </c>
    </row>
    <row r="2210" spans="2:9" x14ac:dyDescent="0.25">
      <c r="B2210" t="s">
        <v>2189</v>
      </c>
      <c r="C2210" t="s">
        <v>2510</v>
      </c>
      <c r="D2210" t="s">
        <v>3</v>
      </c>
      <c r="E2210" t="s">
        <v>8</v>
      </c>
      <c r="F2210" t="s">
        <v>24</v>
      </c>
      <c r="G2210" t="s">
        <v>2511</v>
      </c>
      <c r="H2210" s="3">
        <v>380000</v>
      </c>
      <c r="I2210" s="3">
        <v>915.71184210526314</v>
      </c>
    </row>
    <row r="2211" spans="2:9" x14ac:dyDescent="0.25">
      <c r="C2211" t="s">
        <v>2576</v>
      </c>
      <c r="D2211" t="s">
        <v>3</v>
      </c>
      <c r="E2211" t="s">
        <v>8</v>
      </c>
      <c r="F2211" t="s">
        <v>30</v>
      </c>
      <c r="G2211" t="s">
        <v>2577</v>
      </c>
      <c r="H2211" s="3">
        <v>114000</v>
      </c>
      <c r="I2211" s="3">
        <v>971.35570175438602</v>
      </c>
    </row>
    <row r="2212" spans="2:9" x14ac:dyDescent="0.25">
      <c r="C2212" t="s">
        <v>3066</v>
      </c>
      <c r="D2212" t="s">
        <v>3</v>
      </c>
      <c r="E2212" t="s">
        <v>8</v>
      </c>
      <c r="F2212" t="s">
        <v>25</v>
      </c>
      <c r="G2212" t="s">
        <v>3065</v>
      </c>
      <c r="H2212" s="3">
        <v>31651.02</v>
      </c>
      <c r="I2212" s="3">
        <v>879.19500000000005</v>
      </c>
    </row>
    <row r="2213" spans="2:9" x14ac:dyDescent="0.25">
      <c r="C2213" t="s">
        <v>748</v>
      </c>
      <c r="D2213" t="s">
        <v>3</v>
      </c>
      <c r="E2213" t="s">
        <v>8</v>
      </c>
      <c r="F2213" t="s">
        <v>17</v>
      </c>
      <c r="G2213" t="s">
        <v>747</v>
      </c>
      <c r="H2213" s="3">
        <v>20000</v>
      </c>
      <c r="I2213" s="3">
        <v>976.62000000000012</v>
      </c>
    </row>
    <row r="2214" spans="2:9" x14ac:dyDescent="0.25">
      <c r="C2214" t="s">
        <v>3253</v>
      </c>
      <c r="D2214" t="s">
        <v>3</v>
      </c>
      <c r="E2214" t="s">
        <v>8</v>
      </c>
      <c r="F2214" t="s">
        <v>42</v>
      </c>
      <c r="G2214" t="s">
        <v>3252</v>
      </c>
      <c r="H2214" s="3">
        <v>4934.1000000000004</v>
      </c>
      <c r="I2214" s="3">
        <v>986.82</v>
      </c>
    </row>
    <row r="2215" spans="2:9" x14ac:dyDescent="0.25">
      <c r="C2215" t="s">
        <v>2884</v>
      </c>
      <c r="D2215" t="s">
        <v>3</v>
      </c>
      <c r="E2215" t="s">
        <v>8</v>
      </c>
      <c r="F2215" t="s">
        <v>23</v>
      </c>
      <c r="G2215" t="s">
        <v>2885</v>
      </c>
      <c r="H2215" s="3">
        <v>3000</v>
      </c>
      <c r="I2215" s="3">
        <v>1004.5500000000001</v>
      </c>
    </row>
    <row r="2216" spans="2:9" x14ac:dyDescent="0.25">
      <c r="C2216" t="s">
        <v>2578</v>
      </c>
      <c r="D2216" t="s">
        <v>3</v>
      </c>
      <c r="E2216" t="s">
        <v>8</v>
      </c>
      <c r="F2216" t="s">
        <v>33</v>
      </c>
      <c r="G2216" t="s">
        <v>2579</v>
      </c>
      <c r="H2216" s="3">
        <v>2786.1</v>
      </c>
      <c r="I2216" s="3">
        <v>75.3</v>
      </c>
    </row>
    <row r="2217" spans="2:9" x14ac:dyDescent="0.25">
      <c r="C2217" t="s">
        <v>2580</v>
      </c>
      <c r="D2217" t="s">
        <v>3</v>
      </c>
      <c r="E2217" t="s">
        <v>8</v>
      </c>
      <c r="F2217" t="s">
        <v>33</v>
      </c>
      <c r="G2217" t="s">
        <v>2581</v>
      </c>
      <c r="H2217" s="3">
        <v>1694.5600000000002</v>
      </c>
      <c r="I2217" s="3">
        <v>95.600000000000009</v>
      </c>
    </row>
    <row r="2218" spans="2:9" x14ac:dyDescent="0.25">
      <c r="C2218" t="s">
        <v>2415</v>
      </c>
      <c r="D2218" t="s">
        <v>3</v>
      </c>
      <c r="E2218" t="s">
        <v>8</v>
      </c>
      <c r="F2218" t="s">
        <v>30</v>
      </c>
      <c r="G2218" t="s">
        <v>2414</v>
      </c>
      <c r="H2218" s="3">
        <v>332.7</v>
      </c>
      <c r="I2218" s="3">
        <v>33.269999999999996</v>
      </c>
    </row>
    <row r="2219" spans="2:9" x14ac:dyDescent="0.25">
      <c r="B2219" t="s">
        <v>2107</v>
      </c>
      <c r="C2219" t="s">
        <v>416</v>
      </c>
      <c r="D2219" t="s">
        <v>3</v>
      </c>
      <c r="E2219" t="s">
        <v>8</v>
      </c>
      <c r="F2219" t="s">
        <v>18</v>
      </c>
      <c r="G2219" t="s">
        <v>415</v>
      </c>
      <c r="H2219" s="3">
        <v>200100</v>
      </c>
      <c r="I2219" s="3">
        <v>100.08273863068466</v>
      </c>
    </row>
    <row r="2220" spans="2:9" x14ac:dyDescent="0.25">
      <c r="C2220" t="s">
        <v>491</v>
      </c>
      <c r="D2220" t="s">
        <v>3</v>
      </c>
      <c r="E2220" t="s">
        <v>8</v>
      </c>
      <c r="F2220" t="s">
        <v>33</v>
      </c>
      <c r="G2220" t="s">
        <v>490</v>
      </c>
      <c r="H2220" s="3">
        <v>169900</v>
      </c>
      <c r="I2220" s="3">
        <v>99.808063566803995</v>
      </c>
    </row>
    <row r="2221" spans="2:9" x14ac:dyDescent="0.25">
      <c r="F2221" t="s">
        <v>25</v>
      </c>
      <c r="G2221" t="s">
        <v>4526</v>
      </c>
      <c r="H2221" s="3">
        <v>5000</v>
      </c>
      <c r="I2221" s="3">
        <v>1008.9100000000001</v>
      </c>
    </row>
    <row r="2222" spans="2:9" x14ac:dyDescent="0.25">
      <c r="C2222" t="s">
        <v>231</v>
      </c>
      <c r="D2222" t="s">
        <v>3</v>
      </c>
      <c r="E2222" t="s">
        <v>8</v>
      </c>
      <c r="F2222" t="s">
        <v>33</v>
      </c>
      <c r="G2222" t="s">
        <v>230</v>
      </c>
      <c r="H2222" s="3">
        <v>77600</v>
      </c>
      <c r="I2222" s="3">
        <v>93.500773195876292</v>
      </c>
    </row>
    <row r="2223" spans="2:9" x14ac:dyDescent="0.25">
      <c r="C2223" t="s">
        <v>1416</v>
      </c>
      <c r="D2223" t="s">
        <v>3</v>
      </c>
      <c r="E2223" t="s">
        <v>8</v>
      </c>
      <c r="F2223" t="s">
        <v>18</v>
      </c>
      <c r="G2223" t="s">
        <v>1415</v>
      </c>
      <c r="H2223" s="3">
        <v>60100</v>
      </c>
      <c r="I2223" s="3">
        <v>98.580199667221294</v>
      </c>
    </row>
    <row r="2224" spans="2:9" x14ac:dyDescent="0.25">
      <c r="C2224" t="s">
        <v>82</v>
      </c>
      <c r="D2224" t="s">
        <v>3</v>
      </c>
      <c r="E2224" t="s">
        <v>8</v>
      </c>
      <c r="F2224" t="s">
        <v>25</v>
      </c>
      <c r="G2224" t="s">
        <v>81</v>
      </c>
      <c r="H2224" s="3">
        <v>37000</v>
      </c>
      <c r="I2224" s="3">
        <v>1013.4435135135136</v>
      </c>
    </row>
    <row r="2225" spans="2:9" x14ac:dyDescent="0.25">
      <c r="C2225" t="s">
        <v>3624</v>
      </c>
      <c r="D2225" t="s">
        <v>3</v>
      </c>
      <c r="E2225" t="s">
        <v>8</v>
      </c>
      <c r="F2225" t="s">
        <v>24</v>
      </c>
      <c r="G2225" t="s">
        <v>3625</v>
      </c>
      <c r="H2225" s="3">
        <v>5000</v>
      </c>
      <c r="I2225" s="3">
        <v>958.37999999999988</v>
      </c>
    </row>
    <row r="2226" spans="2:9" x14ac:dyDescent="0.25">
      <c r="B2226" t="s">
        <v>1889</v>
      </c>
      <c r="C2226" t="s">
        <v>3009</v>
      </c>
      <c r="D2226" t="s">
        <v>3</v>
      </c>
      <c r="E2226" t="s">
        <v>8</v>
      </c>
      <c r="F2226" t="s">
        <v>17</v>
      </c>
      <c r="G2226" t="s">
        <v>3008</v>
      </c>
      <c r="H2226" s="3">
        <v>180000</v>
      </c>
      <c r="I2226" s="3">
        <v>100.04138888888889</v>
      </c>
    </row>
    <row r="2227" spans="2:9" x14ac:dyDescent="0.25">
      <c r="C2227" t="s">
        <v>381</v>
      </c>
      <c r="D2227" t="s">
        <v>3</v>
      </c>
      <c r="E2227" t="s">
        <v>8</v>
      </c>
      <c r="F2227" t="s">
        <v>36</v>
      </c>
      <c r="G2227" t="s">
        <v>380</v>
      </c>
      <c r="H2227" s="3">
        <v>108000</v>
      </c>
      <c r="I2227" s="3">
        <v>1030.9505555555556</v>
      </c>
    </row>
    <row r="2228" spans="2:9" x14ac:dyDescent="0.25">
      <c r="C2228" t="s">
        <v>750</v>
      </c>
      <c r="D2228" t="s">
        <v>3</v>
      </c>
      <c r="E2228" t="s">
        <v>8</v>
      </c>
      <c r="F2228" t="s">
        <v>26</v>
      </c>
      <c r="G2228" t="s">
        <v>749</v>
      </c>
      <c r="H2228" s="3">
        <v>68000</v>
      </c>
      <c r="I2228" s="3">
        <v>722.58279411764704</v>
      </c>
    </row>
    <row r="2229" spans="2:9" x14ac:dyDescent="0.25">
      <c r="C2229" t="s">
        <v>1416</v>
      </c>
      <c r="D2229" t="s">
        <v>3</v>
      </c>
      <c r="E2229" t="s">
        <v>8</v>
      </c>
      <c r="F2229" t="s">
        <v>18</v>
      </c>
      <c r="G2229" t="s">
        <v>1415</v>
      </c>
      <c r="H2229" s="3">
        <v>60100</v>
      </c>
      <c r="I2229" s="3">
        <v>98.580199667221294</v>
      </c>
    </row>
    <row r="2230" spans="2:9" x14ac:dyDescent="0.25">
      <c r="C2230" t="s">
        <v>632</v>
      </c>
      <c r="D2230" t="s">
        <v>3</v>
      </c>
      <c r="E2230" t="s">
        <v>8</v>
      </c>
      <c r="F2230" t="s">
        <v>24</v>
      </c>
      <c r="G2230" t="s">
        <v>1391</v>
      </c>
      <c r="H2230" s="3">
        <v>16000</v>
      </c>
      <c r="I2230" s="3">
        <v>1010.45</v>
      </c>
    </row>
    <row r="2231" spans="2:9" x14ac:dyDescent="0.25">
      <c r="F2231" t="s">
        <v>17</v>
      </c>
      <c r="G2231" t="s">
        <v>744</v>
      </c>
      <c r="H2231" s="3">
        <v>11000</v>
      </c>
      <c r="I2231" s="3">
        <v>970.18181818181813</v>
      </c>
    </row>
    <row r="2232" spans="2:9" x14ac:dyDescent="0.25">
      <c r="F2232" t="s">
        <v>36</v>
      </c>
      <c r="G2232" t="s">
        <v>1371</v>
      </c>
      <c r="H2232" s="3">
        <v>10000</v>
      </c>
      <c r="I2232" s="3">
        <v>985.82</v>
      </c>
    </row>
    <row r="2233" spans="2:9" x14ac:dyDescent="0.25">
      <c r="F2233" t="s">
        <v>29</v>
      </c>
      <c r="G2233" t="s">
        <v>3593</v>
      </c>
      <c r="H2233" s="3">
        <v>3950.6</v>
      </c>
      <c r="I2233" s="3">
        <v>987.65</v>
      </c>
    </row>
    <row r="2234" spans="2:9" x14ac:dyDescent="0.25">
      <c r="C2234" t="s">
        <v>497</v>
      </c>
      <c r="D2234" t="s">
        <v>3</v>
      </c>
      <c r="E2234" t="s">
        <v>8</v>
      </c>
      <c r="F2234" t="s">
        <v>18</v>
      </c>
      <c r="G2234" t="s">
        <v>496</v>
      </c>
      <c r="H2234" s="3">
        <v>33000</v>
      </c>
      <c r="I2234" s="3">
        <v>100.74151515151515</v>
      </c>
    </row>
    <row r="2235" spans="2:9" x14ac:dyDescent="0.25">
      <c r="C2235" t="s">
        <v>2272</v>
      </c>
      <c r="D2235" t="s">
        <v>3</v>
      </c>
      <c r="E2235" t="s">
        <v>8</v>
      </c>
      <c r="F2235" t="s">
        <v>18</v>
      </c>
      <c r="G2235" t="s">
        <v>2271</v>
      </c>
      <c r="H2235" s="3">
        <v>30000</v>
      </c>
      <c r="I2235" s="3">
        <v>94.736666666666665</v>
      </c>
    </row>
    <row r="2236" spans="2:9" x14ac:dyDescent="0.25">
      <c r="C2236" t="s">
        <v>3622</v>
      </c>
      <c r="D2236" t="s">
        <v>3</v>
      </c>
      <c r="E2236" t="s">
        <v>8</v>
      </c>
      <c r="F2236" t="s">
        <v>47</v>
      </c>
      <c r="G2236" t="s">
        <v>3623</v>
      </c>
      <c r="H2236" s="3">
        <v>14697</v>
      </c>
      <c r="I2236" s="3">
        <v>979.8</v>
      </c>
    </row>
    <row r="2237" spans="2:9" x14ac:dyDescent="0.25">
      <c r="C2237" t="s">
        <v>3165</v>
      </c>
      <c r="D2237" t="s">
        <v>3</v>
      </c>
      <c r="E2237" t="s">
        <v>8</v>
      </c>
      <c r="F2237" t="s">
        <v>45</v>
      </c>
      <c r="G2237" t="s">
        <v>3164</v>
      </c>
      <c r="H2237" s="3">
        <v>10000</v>
      </c>
      <c r="I2237" s="3">
        <v>101.74</v>
      </c>
    </row>
    <row r="2238" spans="2:9" x14ac:dyDescent="0.25">
      <c r="B2238" t="s">
        <v>1937</v>
      </c>
      <c r="C2238" t="s">
        <v>116</v>
      </c>
      <c r="D2238" t="s">
        <v>3</v>
      </c>
      <c r="E2238" t="s">
        <v>8</v>
      </c>
      <c r="F2238" t="s">
        <v>33</v>
      </c>
      <c r="G2238" t="s">
        <v>115</v>
      </c>
      <c r="H2238" s="3">
        <v>135700</v>
      </c>
      <c r="I2238" s="3">
        <v>102.66650700073693</v>
      </c>
    </row>
    <row r="2239" spans="2:9" x14ac:dyDescent="0.25">
      <c r="C2239" t="s">
        <v>603</v>
      </c>
      <c r="D2239" t="s">
        <v>3</v>
      </c>
      <c r="E2239" t="s">
        <v>8</v>
      </c>
      <c r="F2239" t="s">
        <v>18</v>
      </c>
      <c r="G2239" t="s">
        <v>602</v>
      </c>
      <c r="H2239" s="3">
        <v>103000</v>
      </c>
      <c r="I2239" s="3">
        <v>87.54262135922329</v>
      </c>
    </row>
    <row r="2240" spans="2:9" x14ac:dyDescent="0.25">
      <c r="C2240" t="s">
        <v>3030</v>
      </c>
      <c r="D2240" t="s">
        <v>3</v>
      </c>
      <c r="E2240" t="s">
        <v>8</v>
      </c>
      <c r="F2240" t="s">
        <v>33</v>
      </c>
      <c r="G2240" t="s">
        <v>3029</v>
      </c>
      <c r="H2240" s="3">
        <v>78500</v>
      </c>
      <c r="I2240" s="3">
        <v>77.896178343949046</v>
      </c>
    </row>
    <row r="2241" spans="2:9" x14ac:dyDescent="0.25">
      <c r="C2241" t="s">
        <v>735</v>
      </c>
      <c r="D2241" t="s">
        <v>3</v>
      </c>
      <c r="E2241" t="s">
        <v>8</v>
      </c>
      <c r="F2241" t="s">
        <v>33</v>
      </c>
      <c r="G2241" t="s">
        <v>734</v>
      </c>
      <c r="H2241" s="3">
        <v>71900</v>
      </c>
      <c r="I2241" s="3">
        <v>97.685674547983311</v>
      </c>
    </row>
    <row r="2242" spans="2:9" x14ac:dyDescent="0.25">
      <c r="C2242" t="s">
        <v>1343</v>
      </c>
      <c r="D2242" t="s">
        <v>3</v>
      </c>
      <c r="E2242" t="s">
        <v>8</v>
      </c>
      <c r="F2242" t="s">
        <v>46</v>
      </c>
      <c r="G2242" t="s">
        <v>1342</v>
      </c>
      <c r="H2242" s="3">
        <v>63000</v>
      </c>
      <c r="I2242" s="3">
        <v>981.96841269841275</v>
      </c>
    </row>
    <row r="2243" spans="2:9" x14ac:dyDescent="0.25">
      <c r="C2243" t="s">
        <v>801</v>
      </c>
      <c r="D2243" t="s">
        <v>3</v>
      </c>
      <c r="E2243" t="s">
        <v>8</v>
      </c>
      <c r="F2243" t="s">
        <v>18</v>
      </c>
      <c r="G2243" t="s">
        <v>800</v>
      </c>
      <c r="H2243" s="3">
        <v>26300</v>
      </c>
      <c r="I2243" s="3">
        <v>86.612889733840305</v>
      </c>
    </row>
    <row r="2244" spans="2:9" x14ac:dyDescent="0.25">
      <c r="C2244" t="s">
        <v>442</v>
      </c>
      <c r="D2244" t="s">
        <v>3</v>
      </c>
      <c r="E2244" t="s">
        <v>8</v>
      </c>
      <c r="F2244" t="s">
        <v>33</v>
      </c>
      <c r="G2244" t="s">
        <v>441</v>
      </c>
      <c r="H2244" s="3">
        <v>25000</v>
      </c>
      <c r="I2244" s="3">
        <v>99.377600000000001</v>
      </c>
    </row>
    <row r="2245" spans="2:9" x14ac:dyDescent="0.25">
      <c r="C2245" t="s">
        <v>639</v>
      </c>
      <c r="D2245" t="s">
        <v>3</v>
      </c>
      <c r="E2245" t="s">
        <v>8</v>
      </c>
      <c r="F2245" t="s">
        <v>28</v>
      </c>
      <c r="G2245" t="s">
        <v>638</v>
      </c>
      <c r="H2245" s="3">
        <v>17000</v>
      </c>
      <c r="I2245" s="3">
        <v>994.04411764705878</v>
      </c>
    </row>
    <row r="2246" spans="2:9" x14ac:dyDescent="0.25">
      <c r="C2246" t="s">
        <v>4620</v>
      </c>
      <c r="D2246" t="s">
        <v>3</v>
      </c>
      <c r="E2246" t="s">
        <v>8</v>
      </c>
      <c r="F2246" t="s">
        <v>24</v>
      </c>
      <c r="G2246" t="s">
        <v>4621</v>
      </c>
      <c r="H2246" s="3">
        <v>4000</v>
      </c>
      <c r="I2246" s="3">
        <v>989.5</v>
      </c>
    </row>
    <row r="2247" spans="2:9" x14ac:dyDescent="0.25">
      <c r="C2247" t="s">
        <v>4622</v>
      </c>
      <c r="D2247" t="s">
        <v>3</v>
      </c>
      <c r="E2247" t="s">
        <v>8</v>
      </c>
      <c r="F2247" t="s">
        <v>33</v>
      </c>
      <c r="G2247" t="s">
        <v>4623</v>
      </c>
      <c r="H2247" s="3">
        <v>2000</v>
      </c>
      <c r="I2247" s="3">
        <v>95.570000000000007</v>
      </c>
    </row>
    <row r="2248" spans="2:9" x14ac:dyDescent="0.25">
      <c r="B2248" t="s">
        <v>1917</v>
      </c>
      <c r="C2248" t="s">
        <v>265</v>
      </c>
      <c r="D2248" t="s">
        <v>3</v>
      </c>
      <c r="E2248" t="s">
        <v>8</v>
      </c>
      <c r="F2248" t="s">
        <v>26</v>
      </c>
      <c r="G2248" t="s">
        <v>264</v>
      </c>
      <c r="H2248" s="3">
        <v>388620.20999999996</v>
      </c>
      <c r="I2248" s="3">
        <v>18505.724285714288</v>
      </c>
    </row>
    <row r="2249" spans="2:9" x14ac:dyDescent="0.25">
      <c r="F2249" t="s">
        <v>46</v>
      </c>
      <c r="G2249" t="s">
        <v>3185</v>
      </c>
      <c r="H2249" s="3">
        <v>19558.5</v>
      </c>
      <c r="I2249" s="3">
        <v>78.233999999999995</v>
      </c>
    </row>
    <row r="2250" spans="2:9" x14ac:dyDescent="0.25">
      <c r="F2250" t="s">
        <v>18</v>
      </c>
      <c r="G2250" t="s">
        <v>1445</v>
      </c>
      <c r="H2250" s="3">
        <v>18475.75</v>
      </c>
      <c r="I2250" s="3">
        <v>82.114444444444445</v>
      </c>
    </row>
    <row r="2251" spans="2:9" x14ac:dyDescent="0.25">
      <c r="C2251" t="s">
        <v>2255</v>
      </c>
      <c r="D2251" t="s">
        <v>3</v>
      </c>
      <c r="E2251" t="s">
        <v>8</v>
      </c>
      <c r="F2251" t="s">
        <v>17</v>
      </c>
      <c r="G2251" t="s">
        <v>2254</v>
      </c>
      <c r="H2251" s="3">
        <v>49200</v>
      </c>
      <c r="I2251" s="3">
        <v>97.680040650406511</v>
      </c>
    </row>
    <row r="2252" spans="2:9" x14ac:dyDescent="0.25">
      <c r="C2252" t="s">
        <v>3086</v>
      </c>
      <c r="D2252" t="s">
        <v>3</v>
      </c>
      <c r="E2252" t="s">
        <v>8</v>
      </c>
      <c r="F2252" t="s">
        <v>18</v>
      </c>
      <c r="G2252" t="s">
        <v>3085</v>
      </c>
      <c r="H2252" s="3">
        <v>22252.5</v>
      </c>
      <c r="I2252" s="3">
        <v>89.01</v>
      </c>
    </row>
    <row r="2253" spans="2:9" x14ac:dyDescent="0.25">
      <c r="C2253" t="s">
        <v>3620</v>
      </c>
      <c r="D2253" t="s">
        <v>3</v>
      </c>
      <c r="E2253" t="s">
        <v>8</v>
      </c>
      <c r="F2253" t="s">
        <v>18</v>
      </c>
      <c r="G2253" t="s">
        <v>3621</v>
      </c>
      <c r="H2253" s="3">
        <v>6279.35</v>
      </c>
      <c r="I2253" s="3">
        <v>86.018493150684932</v>
      </c>
    </row>
    <row r="2254" spans="2:9" x14ac:dyDescent="0.25">
      <c r="C2254" t="s">
        <v>4624</v>
      </c>
      <c r="D2254" t="s">
        <v>3</v>
      </c>
      <c r="E2254" t="s">
        <v>8</v>
      </c>
      <c r="F2254" t="s">
        <v>17</v>
      </c>
      <c r="G2254" t="s">
        <v>4625</v>
      </c>
      <c r="H2254" s="3">
        <v>5000</v>
      </c>
      <c r="I2254" s="3">
        <v>92.37</v>
      </c>
    </row>
    <row r="2255" spans="2:9" x14ac:dyDescent="0.25">
      <c r="C2255" t="s">
        <v>4626</v>
      </c>
      <c r="D2255" t="s">
        <v>3</v>
      </c>
      <c r="E2255" t="s">
        <v>8</v>
      </c>
      <c r="F2255" t="s">
        <v>24</v>
      </c>
      <c r="G2255" t="s">
        <v>4627</v>
      </c>
      <c r="H2255" s="3">
        <v>1354.53</v>
      </c>
      <c r="I2255" s="3">
        <v>451.51</v>
      </c>
    </row>
    <row r="2256" spans="2:9" x14ac:dyDescent="0.25">
      <c r="C2256" t="s">
        <v>1273</v>
      </c>
      <c r="D2256" t="s">
        <v>3</v>
      </c>
      <c r="E2256" t="s">
        <v>8</v>
      </c>
      <c r="F2256" t="s">
        <v>24</v>
      </c>
      <c r="G2256" t="s">
        <v>1272</v>
      </c>
      <c r="H2256" s="3">
        <v>1000</v>
      </c>
      <c r="I2256" s="3">
        <v>990.36</v>
      </c>
    </row>
    <row r="2257" spans="2:9" x14ac:dyDescent="0.25">
      <c r="B2257" t="s">
        <v>2201</v>
      </c>
      <c r="C2257" t="s">
        <v>399</v>
      </c>
      <c r="D2257" t="s">
        <v>3</v>
      </c>
      <c r="E2257" t="s">
        <v>8</v>
      </c>
      <c r="F2257" t="s">
        <v>24</v>
      </c>
      <c r="G2257" t="s">
        <v>398</v>
      </c>
      <c r="H2257" s="3">
        <v>461000</v>
      </c>
      <c r="I2257" s="3">
        <v>999.93251626898052</v>
      </c>
    </row>
    <row r="2258" spans="2:9" x14ac:dyDescent="0.25">
      <c r="C2258" t="s">
        <v>2255</v>
      </c>
      <c r="D2258" t="s">
        <v>3</v>
      </c>
      <c r="E2258" t="s">
        <v>8</v>
      </c>
      <c r="F2258" t="s">
        <v>17</v>
      </c>
      <c r="G2258" t="s">
        <v>2254</v>
      </c>
      <c r="H2258" s="3">
        <v>49200</v>
      </c>
      <c r="I2258" s="3">
        <v>97.680040650406511</v>
      </c>
    </row>
    <row r="2259" spans="2:9" x14ac:dyDescent="0.25">
      <c r="B2259" t="s">
        <v>1862</v>
      </c>
      <c r="C2259" t="s">
        <v>2512</v>
      </c>
      <c r="D2259" t="s">
        <v>3</v>
      </c>
      <c r="E2259" t="s">
        <v>8</v>
      </c>
      <c r="F2259" t="s">
        <v>25</v>
      </c>
      <c r="G2259" t="s">
        <v>2513</v>
      </c>
      <c r="H2259" s="3">
        <v>171000</v>
      </c>
      <c r="I2259" s="3">
        <v>984.95070175438605</v>
      </c>
    </row>
    <row r="2260" spans="2:9" x14ac:dyDescent="0.25">
      <c r="C2260" t="s">
        <v>539</v>
      </c>
      <c r="D2260" t="s">
        <v>3</v>
      </c>
      <c r="E2260" t="s">
        <v>8</v>
      </c>
      <c r="F2260" t="s">
        <v>17</v>
      </c>
      <c r="G2260" t="s">
        <v>538</v>
      </c>
      <c r="H2260" s="3">
        <v>149000</v>
      </c>
      <c r="I2260" s="3">
        <v>957.07885906040269</v>
      </c>
    </row>
    <row r="2261" spans="2:9" x14ac:dyDescent="0.25">
      <c r="C2261" t="s">
        <v>4628</v>
      </c>
      <c r="D2261" t="s">
        <v>3</v>
      </c>
      <c r="E2261" t="s">
        <v>8</v>
      </c>
      <c r="F2261" t="s">
        <v>21</v>
      </c>
      <c r="G2261" t="s">
        <v>4629</v>
      </c>
      <c r="H2261" s="3">
        <v>130000</v>
      </c>
      <c r="I2261" s="3">
        <v>102.15</v>
      </c>
    </row>
    <row r="2262" spans="2:9" x14ac:dyDescent="0.25">
      <c r="C2262" t="s">
        <v>3634</v>
      </c>
      <c r="D2262" t="s">
        <v>3</v>
      </c>
      <c r="E2262" t="s">
        <v>8</v>
      </c>
      <c r="F2262" t="s">
        <v>17</v>
      </c>
      <c r="G2262" t="s">
        <v>3635</v>
      </c>
      <c r="H2262" s="3">
        <v>25000</v>
      </c>
      <c r="I2262" s="3">
        <v>87.63</v>
      </c>
    </row>
    <row r="2263" spans="2:9" x14ac:dyDescent="0.25">
      <c r="C2263" t="s">
        <v>4630</v>
      </c>
      <c r="D2263" t="s">
        <v>3</v>
      </c>
      <c r="E2263" t="s">
        <v>8</v>
      </c>
      <c r="F2263" t="s">
        <v>31</v>
      </c>
      <c r="G2263" t="s">
        <v>4631</v>
      </c>
      <c r="H2263" s="3">
        <v>15000</v>
      </c>
      <c r="I2263" s="3">
        <v>981.84</v>
      </c>
    </row>
    <row r="2264" spans="2:9" x14ac:dyDescent="0.25">
      <c r="C2264" t="s">
        <v>3630</v>
      </c>
      <c r="D2264" t="s">
        <v>3</v>
      </c>
      <c r="E2264" t="s">
        <v>8</v>
      </c>
      <c r="F2264" t="s">
        <v>17</v>
      </c>
      <c r="G2264" t="s">
        <v>3631</v>
      </c>
      <c r="H2264" s="3">
        <v>10000</v>
      </c>
      <c r="I2264" s="3">
        <v>971.36</v>
      </c>
    </row>
    <row r="2265" spans="2:9" x14ac:dyDescent="0.25">
      <c r="C2265" t="s">
        <v>485</v>
      </c>
      <c r="D2265" t="s">
        <v>3</v>
      </c>
      <c r="E2265" t="s">
        <v>8</v>
      </c>
      <c r="F2265" t="s">
        <v>25</v>
      </c>
      <c r="G2265" t="s">
        <v>484</v>
      </c>
      <c r="H2265" s="3">
        <v>7000</v>
      </c>
      <c r="I2265" s="3">
        <v>1004.59</v>
      </c>
    </row>
    <row r="2266" spans="2:9" x14ac:dyDescent="0.25">
      <c r="B2266" t="s">
        <v>1916</v>
      </c>
      <c r="C2266" t="s">
        <v>1783</v>
      </c>
      <c r="D2266" t="s">
        <v>3</v>
      </c>
      <c r="E2266" t="s">
        <v>8</v>
      </c>
      <c r="F2266" t="s">
        <v>33</v>
      </c>
      <c r="G2266" t="s">
        <v>1782</v>
      </c>
      <c r="H2266" s="3">
        <v>331600</v>
      </c>
      <c r="I2266" s="3">
        <v>57.800090470446321</v>
      </c>
    </row>
    <row r="2267" spans="2:9" x14ac:dyDescent="0.25">
      <c r="C2267" t="s">
        <v>1192</v>
      </c>
      <c r="D2267" t="s">
        <v>3</v>
      </c>
      <c r="E2267" t="s">
        <v>8</v>
      </c>
      <c r="F2267" t="s">
        <v>33</v>
      </c>
      <c r="G2267" t="s">
        <v>1191</v>
      </c>
      <c r="H2267" s="3">
        <v>138000</v>
      </c>
      <c r="I2267" s="3">
        <v>99.408695652173918</v>
      </c>
    </row>
    <row r="2268" spans="2:9" x14ac:dyDescent="0.25">
      <c r="C2268" t="s">
        <v>1569</v>
      </c>
      <c r="D2268" t="s">
        <v>3</v>
      </c>
      <c r="E2268" t="s">
        <v>8</v>
      </c>
      <c r="F2268" t="s">
        <v>33</v>
      </c>
      <c r="G2268" t="s">
        <v>1568</v>
      </c>
      <c r="H2268" s="3">
        <v>25100</v>
      </c>
      <c r="I2268" s="3">
        <v>99.8219123505976</v>
      </c>
    </row>
    <row r="2269" spans="2:9" x14ac:dyDescent="0.25">
      <c r="C2269" t="s">
        <v>1321</v>
      </c>
      <c r="D2269" t="s">
        <v>3</v>
      </c>
      <c r="E2269" t="s">
        <v>8</v>
      </c>
      <c r="F2269" t="s">
        <v>33</v>
      </c>
      <c r="G2269" t="s">
        <v>1320</v>
      </c>
      <c r="H2269" s="3">
        <v>4000</v>
      </c>
      <c r="I2269" s="3">
        <v>99.5</v>
      </c>
    </row>
    <row r="2270" spans="2:9" x14ac:dyDescent="0.25">
      <c r="C2270" t="s">
        <v>4632</v>
      </c>
      <c r="D2270" t="s">
        <v>3</v>
      </c>
      <c r="E2270" t="s">
        <v>8</v>
      </c>
      <c r="F2270" t="s">
        <v>20</v>
      </c>
      <c r="G2270" t="s">
        <v>4633</v>
      </c>
      <c r="H2270" s="3">
        <v>2921.56</v>
      </c>
      <c r="I2270" s="3">
        <v>730.39</v>
      </c>
    </row>
    <row r="2271" spans="2:9" x14ac:dyDescent="0.25">
      <c r="B2271" t="s">
        <v>1900</v>
      </c>
      <c r="C2271" t="s">
        <v>656</v>
      </c>
      <c r="D2271" t="s">
        <v>3</v>
      </c>
      <c r="E2271" t="s">
        <v>8</v>
      </c>
      <c r="F2271" t="s">
        <v>25</v>
      </c>
      <c r="G2271" t="s">
        <v>655</v>
      </c>
      <c r="H2271" s="3">
        <v>260680</v>
      </c>
      <c r="I2271" s="3">
        <v>986.89383458646626</v>
      </c>
    </row>
    <row r="2272" spans="2:9" x14ac:dyDescent="0.25">
      <c r="C2272" t="s">
        <v>1134</v>
      </c>
      <c r="D2272" t="s">
        <v>3</v>
      </c>
      <c r="E2272" t="s">
        <v>8</v>
      </c>
      <c r="F2272" t="s">
        <v>25</v>
      </c>
      <c r="G2272" t="s">
        <v>1133</v>
      </c>
      <c r="H2272" s="3">
        <v>121368</v>
      </c>
      <c r="I2272" s="3">
        <v>931.45038461538468</v>
      </c>
    </row>
    <row r="2273" spans="2:9" x14ac:dyDescent="0.25">
      <c r="C2273" t="s">
        <v>1224</v>
      </c>
      <c r="D2273" t="s">
        <v>3</v>
      </c>
      <c r="E2273" t="s">
        <v>8</v>
      </c>
      <c r="F2273" t="s">
        <v>18</v>
      </c>
      <c r="G2273" t="s">
        <v>1223</v>
      </c>
      <c r="H2273" s="3">
        <v>61300</v>
      </c>
      <c r="I2273" s="3">
        <v>95.544991843393149</v>
      </c>
    </row>
    <row r="2274" spans="2:9" x14ac:dyDescent="0.25">
      <c r="C2274" t="s">
        <v>1123</v>
      </c>
      <c r="D2274" t="s">
        <v>3</v>
      </c>
      <c r="E2274" t="s">
        <v>8</v>
      </c>
      <c r="F2274" t="s">
        <v>18</v>
      </c>
      <c r="G2274" t="s">
        <v>1122</v>
      </c>
      <c r="H2274" s="3">
        <v>15000</v>
      </c>
      <c r="I2274" s="3">
        <v>95.574333333333328</v>
      </c>
    </row>
    <row r="2275" spans="2:9" x14ac:dyDescent="0.25">
      <c r="C2275" t="s">
        <v>2798</v>
      </c>
      <c r="D2275" t="s">
        <v>3</v>
      </c>
      <c r="E2275" t="s">
        <v>8</v>
      </c>
      <c r="F2275" t="s">
        <v>25</v>
      </c>
      <c r="G2275" t="s">
        <v>2799</v>
      </c>
      <c r="H2275" s="3">
        <v>11000</v>
      </c>
      <c r="I2275" s="3">
        <v>992.7409090909091</v>
      </c>
    </row>
    <row r="2276" spans="2:9" x14ac:dyDescent="0.25">
      <c r="C2276" t="s">
        <v>3628</v>
      </c>
      <c r="D2276" t="s">
        <v>3</v>
      </c>
      <c r="E2276" t="s">
        <v>8</v>
      </c>
      <c r="F2276" t="s">
        <v>24</v>
      </c>
      <c r="G2276" t="s">
        <v>3629</v>
      </c>
      <c r="H2276" s="3">
        <v>10000</v>
      </c>
      <c r="I2276" s="3">
        <v>989.62999999999988</v>
      </c>
    </row>
    <row r="2277" spans="2:9" x14ac:dyDescent="0.25">
      <c r="C2277" t="s">
        <v>4634</v>
      </c>
      <c r="D2277" t="s">
        <v>3</v>
      </c>
      <c r="E2277" t="s">
        <v>8</v>
      </c>
      <c r="F2277" t="s">
        <v>24</v>
      </c>
      <c r="G2277" t="s">
        <v>4635</v>
      </c>
      <c r="H2277" s="3">
        <v>4000</v>
      </c>
      <c r="I2277" s="3">
        <v>1016.44</v>
      </c>
    </row>
    <row r="2278" spans="2:9" x14ac:dyDescent="0.25">
      <c r="C2278" t="s">
        <v>3317</v>
      </c>
      <c r="D2278" t="s">
        <v>3</v>
      </c>
      <c r="E2278" t="s">
        <v>8</v>
      </c>
      <c r="F2278" t="s">
        <v>33</v>
      </c>
      <c r="G2278" t="s">
        <v>3316</v>
      </c>
      <c r="H2278" s="3">
        <v>2000</v>
      </c>
      <c r="I2278" s="3">
        <v>90.2</v>
      </c>
    </row>
    <row r="2279" spans="2:9" x14ac:dyDescent="0.25">
      <c r="B2279" t="s">
        <v>2038</v>
      </c>
      <c r="C2279" t="s">
        <v>399</v>
      </c>
      <c r="D2279" t="s">
        <v>3</v>
      </c>
      <c r="E2279" t="s">
        <v>8</v>
      </c>
      <c r="F2279" t="s">
        <v>24</v>
      </c>
      <c r="G2279" t="s">
        <v>398</v>
      </c>
      <c r="H2279" s="3">
        <v>461000</v>
      </c>
      <c r="I2279" s="3">
        <v>999.93251626898052</v>
      </c>
    </row>
    <row r="2280" spans="2:9" x14ac:dyDescent="0.25">
      <c r="C2280" t="s">
        <v>891</v>
      </c>
      <c r="D2280" t="s">
        <v>3</v>
      </c>
      <c r="E2280" t="s">
        <v>8</v>
      </c>
      <c r="F2280" t="s">
        <v>24</v>
      </c>
      <c r="G2280" t="s">
        <v>890</v>
      </c>
      <c r="H2280" s="3">
        <v>20000</v>
      </c>
      <c r="I2280" s="3">
        <v>1008.6524999999999</v>
      </c>
    </row>
    <row r="2281" spans="2:9" x14ac:dyDescent="0.25">
      <c r="B2281" t="s">
        <v>1810</v>
      </c>
      <c r="C2281" t="s">
        <v>607</v>
      </c>
      <c r="D2281" t="s">
        <v>3</v>
      </c>
      <c r="E2281" t="s">
        <v>8</v>
      </c>
      <c r="F2281" t="s">
        <v>26</v>
      </c>
      <c r="G2281" t="s">
        <v>2886</v>
      </c>
      <c r="H2281" s="3">
        <v>78742.3</v>
      </c>
      <c r="I2281" s="3">
        <v>1124.8900000000001</v>
      </c>
    </row>
    <row r="2282" spans="2:9" x14ac:dyDescent="0.25">
      <c r="G2282" t="s">
        <v>1147</v>
      </c>
      <c r="H2282" s="3">
        <v>75693.52</v>
      </c>
      <c r="I2282" s="3">
        <v>1146.8715151515153</v>
      </c>
    </row>
    <row r="2283" spans="2:9" x14ac:dyDescent="0.25">
      <c r="G2283" t="s">
        <v>4596</v>
      </c>
      <c r="H2283" s="3">
        <v>56730.5</v>
      </c>
      <c r="I2283" s="3">
        <v>1134.6099999999999</v>
      </c>
    </row>
    <row r="2284" spans="2:9" x14ac:dyDescent="0.25">
      <c r="G2284" t="s">
        <v>1102</v>
      </c>
      <c r="H2284" s="3">
        <v>44413.39</v>
      </c>
      <c r="I2284" s="3">
        <v>1168.7734210526316</v>
      </c>
    </row>
    <row r="2285" spans="2:9" x14ac:dyDescent="0.25">
      <c r="G2285" t="s">
        <v>2887</v>
      </c>
      <c r="H2285" s="3">
        <v>36885.519999999997</v>
      </c>
      <c r="I2285" s="3">
        <v>1229.5173333333332</v>
      </c>
    </row>
    <row r="2286" spans="2:9" x14ac:dyDescent="0.25">
      <c r="G2286" t="s">
        <v>2568</v>
      </c>
      <c r="H2286" s="3">
        <v>35196.559999999998</v>
      </c>
      <c r="I2286" s="3">
        <v>1099.8924999999999</v>
      </c>
    </row>
    <row r="2287" spans="2:9" x14ac:dyDescent="0.25">
      <c r="G2287" t="s">
        <v>2888</v>
      </c>
      <c r="H2287" s="3">
        <v>22161.8</v>
      </c>
      <c r="I2287" s="3">
        <v>1108.0899999999999</v>
      </c>
    </row>
    <row r="2288" spans="2:9" x14ac:dyDescent="0.25">
      <c r="G2288" t="s">
        <v>4597</v>
      </c>
      <c r="H2288" s="3">
        <v>17791.8</v>
      </c>
      <c r="I2288" s="3">
        <v>1186.1199999999999</v>
      </c>
    </row>
    <row r="2289" spans="2:9" x14ac:dyDescent="0.25">
      <c r="G2289" t="s">
        <v>2313</v>
      </c>
      <c r="H2289" s="3">
        <v>14884.05</v>
      </c>
      <c r="I2289" s="3">
        <v>992.27</v>
      </c>
    </row>
    <row r="2290" spans="2:9" x14ac:dyDescent="0.25">
      <c r="G2290" t="s">
        <v>3177</v>
      </c>
      <c r="H2290" s="3">
        <v>9903.9</v>
      </c>
      <c r="I2290" s="3">
        <v>990.39</v>
      </c>
    </row>
    <row r="2291" spans="2:9" x14ac:dyDescent="0.25">
      <c r="G2291" t="s">
        <v>2569</v>
      </c>
      <c r="H2291" s="3">
        <v>3372.72</v>
      </c>
      <c r="I2291" s="3">
        <v>1124.24</v>
      </c>
    </row>
    <row r="2292" spans="2:9" x14ac:dyDescent="0.25">
      <c r="F2292" t="s">
        <v>45</v>
      </c>
      <c r="G2292" t="s">
        <v>3067</v>
      </c>
      <c r="H2292" s="3">
        <v>30242.7</v>
      </c>
      <c r="I2292" s="3">
        <v>1008.09</v>
      </c>
    </row>
    <row r="2293" spans="2:9" x14ac:dyDescent="0.25">
      <c r="G2293" t="s">
        <v>3602</v>
      </c>
      <c r="H2293" s="3">
        <v>10161.9</v>
      </c>
      <c r="I2293" s="3">
        <v>1016.1899999999999</v>
      </c>
    </row>
    <row r="2294" spans="2:9" x14ac:dyDescent="0.25">
      <c r="G2294" t="s">
        <v>3399</v>
      </c>
      <c r="H2294" s="3">
        <v>5035.1499999999996</v>
      </c>
      <c r="I2294" s="3">
        <v>1007.03</v>
      </c>
    </row>
    <row r="2295" spans="2:9" x14ac:dyDescent="0.25">
      <c r="F2295" t="s">
        <v>36</v>
      </c>
      <c r="G2295" t="s">
        <v>1082</v>
      </c>
      <c r="H2295" s="3">
        <v>30000</v>
      </c>
      <c r="I2295" s="3">
        <v>1001.4</v>
      </c>
    </row>
    <row r="2296" spans="2:9" x14ac:dyDescent="0.25">
      <c r="B2296" t="s">
        <v>1947</v>
      </c>
      <c r="C2296" t="s">
        <v>676</v>
      </c>
      <c r="D2296" t="s">
        <v>3</v>
      </c>
      <c r="E2296" t="s">
        <v>8</v>
      </c>
      <c r="F2296" t="s">
        <v>45</v>
      </c>
      <c r="G2296" t="s">
        <v>675</v>
      </c>
      <c r="H2296" s="3">
        <v>457000</v>
      </c>
      <c r="I2296" s="3">
        <v>950.71884026258203</v>
      </c>
    </row>
    <row r="2297" spans="2:9" x14ac:dyDescent="0.25">
      <c r="C2297" t="s">
        <v>2599</v>
      </c>
      <c r="D2297" t="s">
        <v>3</v>
      </c>
      <c r="E2297" t="s">
        <v>8</v>
      </c>
      <c r="F2297" t="s">
        <v>25</v>
      </c>
      <c r="G2297" t="s">
        <v>2600</v>
      </c>
      <c r="H2297" s="3">
        <v>10000</v>
      </c>
      <c r="I2297" s="3">
        <v>975.51</v>
      </c>
    </row>
    <row r="2298" spans="2:9" x14ac:dyDescent="0.25">
      <c r="B2298" t="s">
        <v>1846</v>
      </c>
      <c r="C2298" t="s">
        <v>2512</v>
      </c>
      <c r="D2298" t="s">
        <v>3</v>
      </c>
      <c r="E2298" t="s">
        <v>8</v>
      </c>
      <c r="F2298" t="s">
        <v>25</v>
      </c>
      <c r="G2298" t="s">
        <v>2513</v>
      </c>
      <c r="H2298" s="3">
        <v>171000</v>
      </c>
      <c r="I2298" s="3">
        <v>984.95070175438605</v>
      </c>
    </row>
    <row r="2299" spans="2:9" x14ac:dyDescent="0.25">
      <c r="C2299" t="s">
        <v>539</v>
      </c>
      <c r="D2299" t="s">
        <v>3</v>
      </c>
      <c r="E2299" t="s">
        <v>8</v>
      </c>
      <c r="F2299" t="s">
        <v>17</v>
      </c>
      <c r="G2299" t="s">
        <v>538</v>
      </c>
      <c r="H2299" s="3">
        <v>149000</v>
      </c>
      <c r="I2299" s="3">
        <v>957.07885906040269</v>
      </c>
    </row>
    <row r="2300" spans="2:9" x14ac:dyDescent="0.25">
      <c r="C2300" t="s">
        <v>363</v>
      </c>
      <c r="D2300" t="s">
        <v>3</v>
      </c>
      <c r="E2300" t="s">
        <v>8</v>
      </c>
      <c r="F2300" t="s">
        <v>25</v>
      </c>
      <c r="G2300" t="s">
        <v>362</v>
      </c>
      <c r="H2300" s="3">
        <v>69000</v>
      </c>
      <c r="I2300" s="3">
        <v>999.94057971014479</v>
      </c>
    </row>
    <row r="2301" spans="2:9" x14ac:dyDescent="0.25">
      <c r="C2301" t="s">
        <v>3463</v>
      </c>
      <c r="D2301" t="s">
        <v>3</v>
      </c>
      <c r="E2301" t="s">
        <v>8</v>
      </c>
      <c r="F2301" t="s">
        <v>25</v>
      </c>
      <c r="G2301" t="s">
        <v>3464</v>
      </c>
      <c r="H2301" s="3">
        <v>51000</v>
      </c>
      <c r="I2301" s="3">
        <v>993.16000000000008</v>
      </c>
    </row>
    <row r="2302" spans="2:9" x14ac:dyDescent="0.25">
      <c r="C2302" t="s">
        <v>998</v>
      </c>
      <c r="D2302" t="s">
        <v>3</v>
      </c>
      <c r="E2302" t="s">
        <v>8</v>
      </c>
      <c r="F2302" t="s">
        <v>25</v>
      </c>
      <c r="G2302" t="s">
        <v>997</v>
      </c>
      <c r="H2302" s="3">
        <v>22885</v>
      </c>
      <c r="I2302" s="3">
        <v>1012.1878260869565</v>
      </c>
    </row>
    <row r="2303" spans="2:9" x14ac:dyDescent="0.25">
      <c r="B2303" t="s">
        <v>1822</v>
      </c>
      <c r="C2303" t="s">
        <v>502</v>
      </c>
      <c r="D2303" t="s">
        <v>3</v>
      </c>
      <c r="E2303" t="s">
        <v>8</v>
      </c>
      <c r="F2303" t="s">
        <v>45</v>
      </c>
      <c r="G2303" t="s">
        <v>2519</v>
      </c>
      <c r="H2303" s="3">
        <v>123154.8</v>
      </c>
      <c r="I2303" s="3">
        <v>1026.29</v>
      </c>
    </row>
    <row r="2304" spans="2:9" x14ac:dyDescent="0.25">
      <c r="G2304" t="s">
        <v>2521</v>
      </c>
      <c r="H2304" s="3">
        <v>107853.45</v>
      </c>
      <c r="I2304" s="3">
        <v>1027.1757142857143</v>
      </c>
    </row>
    <row r="2305" spans="2:9" x14ac:dyDescent="0.25">
      <c r="G2305" t="s">
        <v>2876</v>
      </c>
      <c r="H2305" s="3">
        <v>15219.45</v>
      </c>
      <c r="I2305" s="3">
        <v>1014.63</v>
      </c>
    </row>
    <row r="2306" spans="2:9" x14ac:dyDescent="0.25">
      <c r="G2306" t="s">
        <v>3134</v>
      </c>
      <c r="H2306" s="3">
        <v>10213.5</v>
      </c>
      <c r="I2306" s="3">
        <v>1021.35</v>
      </c>
    </row>
    <row r="2307" spans="2:9" x14ac:dyDescent="0.25">
      <c r="G2307" t="s">
        <v>2520</v>
      </c>
      <c r="H2307" s="3">
        <v>8034.24</v>
      </c>
      <c r="I2307" s="3">
        <v>1004.28</v>
      </c>
    </row>
    <row r="2308" spans="2:9" x14ac:dyDescent="0.25">
      <c r="G2308" t="s">
        <v>501</v>
      </c>
      <c r="H2308" s="3">
        <v>6154.32</v>
      </c>
      <c r="I2308" s="3">
        <v>1025.72</v>
      </c>
    </row>
    <row r="2309" spans="2:9" x14ac:dyDescent="0.25">
      <c r="F2309" t="s">
        <v>26</v>
      </c>
      <c r="G2309" t="s">
        <v>2253</v>
      </c>
      <c r="H2309" s="3">
        <v>49726</v>
      </c>
      <c r="I2309" s="3">
        <v>994.52</v>
      </c>
    </row>
    <row r="2310" spans="2:9" x14ac:dyDescent="0.25">
      <c r="G2310" t="s">
        <v>2877</v>
      </c>
      <c r="H2310" s="3">
        <v>20437.400000000001</v>
      </c>
      <c r="I2310" s="3">
        <v>1021.8700000000001</v>
      </c>
    </row>
    <row r="2311" spans="2:9" x14ac:dyDescent="0.25">
      <c r="G2311" t="s">
        <v>4591</v>
      </c>
      <c r="H2311" s="3">
        <v>19764.8</v>
      </c>
      <c r="I2311" s="3">
        <v>988.24</v>
      </c>
    </row>
    <row r="2312" spans="2:9" x14ac:dyDescent="0.25">
      <c r="G2312" t="s">
        <v>3599</v>
      </c>
      <c r="H2312" s="3">
        <v>3963.08</v>
      </c>
      <c r="I2312" s="3">
        <v>990.77</v>
      </c>
    </row>
    <row r="2313" spans="2:9" x14ac:dyDescent="0.25">
      <c r="F2313" t="s">
        <v>36</v>
      </c>
      <c r="G2313" t="s">
        <v>963</v>
      </c>
      <c r="H2313" s="3">
        <v>3000</v>
      </c>
      <c r="I2313" s="3">
        <v>1005.3566666666667</v>
      </c>
    </row>
    <row r="2314" spans="2:9" x14ac:dyDescent="0.25">
      <c r="C2314" t="s">
        <v>1188</v>
      </c>
      <c r="D2314" t="s">
        <v>3</v>
      </c>
      <c r="E2314" t="s">
        <v>8</v>
      </c>
      <c r="F2314" t="s">
        <v>45</v>
      </c>
      <c r="G2314" t="s">
        <v>1187</v>
      </c>
      <c r="H2314" s="3">
        <v>95000</v>
      </c>
      <c r="I2314" s="3">
        <v>994.16315789473686</v>
      </c>
    </row>
    <row r="2315" spans="2:9" x14ac:dyDescent="0.25">
      <c r="B2315" t="s">
        <v>2078</v>
      </c>
      <c r="C2315" t="s">
        <v>147</v>
      </c>
      <c r="D2315" t="s">
        <v>3</v>
      </c>
      <c r="E2315" t="s">
        <v>8</v>
      </c>
      <c r="F2315" t="s">
        <v>18</v>
      </c>
      <c r="G2315" t="s">
        <v>146</v>
      </c>
      <c r="H2315" s="3">
        <v>266779.62</v>
      </c>
      <c r="I2315" s="3">
        <v>104.99001180637543</v>
      </c>
    </row>
    <row r="2316" spans="2:9" x14ac:dyDescent="0.25">
      <c r="C2316" t="s">
        <v>293</v>
      </c>
      <c r="D2316" t="s">
        <v>3</v>
      </c>
      <c r="E2316" t="s">
        <v>8</v>
      </c>
      <c r="F2316" t="s">
        <v>18</v>
      </c>
      <c r="G2316" t="s">
        <v>292</v>
      </c>
      <c r="H2316" s="3">
        <v>150800</v>
      </c>
      <c r="I2316" s="3">
        <v>101.91144562334217</v>
      </c>
    </row>
    <row r="2317" spans="2:9" x14ac:dyDescent="0.25">
      <c r="C2317" t="s">
        <v>4636</v>
      </c>
      <c r="D2317" t="s">
        <v>3</v>
      </c>
      <c r="E2317" t="s">
        <v>8</v>
      </c>
      <c r="F2317" t="s">
        <v>25</v>
      </c>
      <c r="G2317" t="s">
        <v>4637</v>
      </c>
      <c r="H2317" s="3">
        <v>20000</v>
      </c>
      <c r="I2317" s="3">
        <v>1001.35</v>
      </c>
    </row>
    <row r="2318" spans="2:9" x14ac:dyDescent="0.25">
      <c r="C2318" t="s">
        <v>868</v>
      </c>
      <c r="D2318" t="s">
        <v>3</v>
      </c>
      <c r="E2318" t="s">
        <v>8</v>
      </c>
      <c r="F2318" t="s">
        <v>18</v>
      </c>
      <c r="G2318" t="s">
        <v>867</v>
      </c>
      <c r="H2318" s="3">
        <v>14000</v>
      </c>
      <c r="I2318" s="3">
        <v>99.349071428571435</v>
      </c>
    </row>
    <row r="2319" spans="2:9" x14ac:dyDescent="0.25">
      <c r="B2319" t="s">
        <v>2425</v>
      </c>
      <c r="C2319" t="s">
        <v>2270</v>
      </c>
      <c r="D2319" t="s">
        <v>3</v>
      </c>
      <c r="E2319" t="s">
        <v>8</v>
      </c>
      <c r="F2319" t="s">
        <v>30</v>
      </c>
      <c r="G2319" t="s">
        <v>2269</v>
      </c>
      <c r="H2319" s="3">
        <v>423400</v>
      </c>
      <c r="I2319" s="3">
        <v>99.598575814832316</v>
      </c>
    </row>
    <row r="2320" spans="2:9" x14ac:dyDescent="0.25">
      <c r="B2320" t="s">
        <v>2007</v>
      </c>
      <c r="C2320" t="s">
        <v>543</v>
      </c>
      <c r="D2320" t="s">
        <v>3</v>
      </c>
      <c r="E2320" t="s">
        <v>8</v>
      </c>
      <c r="F2320" t="s">
        <v>36</v>
      </c>
      <c r="G2320" t="s">
        <v>542</v>
      </c>
      <c r="H2320" s="3">
        <v>353000</v>
      </c>
      <c r="I2320" s="3">
        <v>932.50943342776213</v>
      </c>
    </row>
    <row r="2321" spans="2:9" x14ac:dyDescent="0.25">
      <c r="C2321" t="s">
        <v>1696</v>
      </c>
      <c r="D2321" t="s">
        <v>3</v>
      </c>
      <c r="E2321" t="s">
        <v>8</v>
      </c>
      <c r="F2321" t="s">
        <v>18</v>
      </c>
      <c r="G2321" t="s">
        <v>1695</v>
      </c>
      <c r="H2321" s="3">
        <v>55340.3</v>
      </c>
      <c r="I2321" s="3">
        <v>104.41566037735849</v>
      </c>
    </row>
    <row r="2322" spans="2:9" x14ac:dyDescent="0.25">
      <c r="C2322" t="s">
        <v>658</v>
      </c>
      <c r="D2322" t="s">
        <v>3</v>
      </c>
      <c r="E2322" t="s">
        <v>8</v>
      </c>
      <c r="F2322" t="s">
        <v>33</v>
      </c>
      <c r="G2322" t="s">
        <v>657</v>
      </c>
      <c r="H2322" s="3">
        <v>3000</v>
      </c>
      <c r="I2322" s="3">
        <v>91.3</v>
      </c>
    </row>
    <row r="2323" spans="2:9" x14ac:dyDescent="0.25">
      <c r="C2323" t="s">
        <v>1753</v>
      </c>
      <c r="D2323" t="s">
        <v>3</v>
      </c>
      <c r="E2323" t="s">
        <v>8</v>
      </c>
      <c r="F2323" t="s">
        <v>18</v>
      </c>
      <c r="G2323" t="s">
        <v>1752</v>
      </c>
      <c r="H2323" s="3">
        <v>2700</v>
      </c>
      <c r="I2323" s="3">
        <v>83.396296296296285</v>
      </c>
    </row>
    <row r="2324" spans="2:9" x14ac:dyDescent="0.25">
      <c r="B2324" t="s">
        <v>2162</v>
      </c>
      <c r="C2324" t="s">
        <v>245</v>
      </c>
      <c r="D2324" t="s">
        <v>3</v>
      </c>
      <c r="E2324" t="s">
        <v>8</v>
      </c>
      <c r="F2324" t="s">
        <v>25</v>
      </c>
      <c r="G2324" t="s">
        <v>244</v>
      </c>
      <c r="H2324" s="3">
        <v>355000</v>
      </c>
      <c r="I2324" s="3">
        <v>992.15833802816906</v>
      </c>
    </row>
    <row r="2325" spans="2:9" x14ac:dyDescent="0.25">
      <c r="C2325" t="s">
        <v>2903</v>
      </c>
      <c r="D2325" t="s">
        <v>3</v>
      </c>
      <c r="E2325" t="s">
        <v>8</v>
      </c>
      <c r="F2325" t="s">
        <v>17</v>
      </c>
      <c r="G2325" t="s">
        <v>2904</v>
      </c>
      <c r="H2325" s="3">
        <v>31000</v>
      </c>
      <c r="I2325" s="3">
        <v>85.107741935483872</v>
      </c>
    </row>
    <row r="2326" spans="2:9" x14ac:dyDescent="0.25">
      <c r="C2326" t="s">
        <v>4638</v>
      </c>
      <c r="D2326" t="s">
        <v>3</v>
      </c>
      <c r="E2326" t="s">
        <v>8</v>
      </c>
      <c r="F2326" t="s">
        <v>46</v>
      </c>
      <c r="G2326" t="s">
        <v>4639</v>
      </c>
      <c r="H2326" s="3">
        <v>10000</v>
      </c>
      <c r="I2326" s="3">
        <v>98.34</v>
      </c>
    </row>
    <row r="2327" spans="2:9" x14ac:dyDescent="0.25">
      <c r="C2327" t="s">
        <v>3225</v>
      </c>
      <c r="D2327" t="s">
        <v>3</v>
      </c>
      <c r="E2327" t="s">
        <v>8</v>
      </c>
      <c r="F2327" t="s">
        <v>17</v>
      </c>
      <c r="G2327" t="s">
        <v>3224</v>
      </c>
      <c r="H2327" s="3">
        <v>5000</v>
      </c>
      <c r="I2327" s="3">
        <v>78.53</v>
      </c>
    </row>
    <row r="2328" spans="2:9" x14ac:dyDescent="0.25">
      <c r="C2328" t="s">
        <v>1444</v>
      </c>
      <c r="D2328" t="s">
        <v>3</v>
      </c>
      <c r="E2328" t="s">
        <v>8</v>
      </c>
      <c r="F2328" t="s">
        <v>30</v>
      </c>
      <c r="G2328" t="s">
        <v>1443</v>
      </c>
      <c r="H2328" s="3">
        <v>4000</v>
      </c>
      <c r="I2328" s="3">
        <v>997.4</v>
      </c>
    </row>
    <row r="2329" spans="2:9" x14ac:dyDescent="0.25">
      <c r="C2329" t="s">
        <v>4614</v>
      </c>
      <c r="D2329" t="s">
        <v>3</v>
      </c>
      <c r="E2329" t="s">
        <v>8</v>
      </c>
      <c r="F2329" t="s">
        <v>18</v>
      </c>
      <c r="G2329" t="s">
        <v>4615</v>
      </c>
      <c r="H2329" s="3">
        <v>2000</v>
      </c>
      <c r="I2329" s="3">
        <v>979.5</v>
      </c>
    </row>
    <row r="2330" spans="2:9" x14ac:dyDescent="0.25">
      <c r="B2330" t="s">
        <v>2109</v>
      </c>
      <c r="C2330" t="s">
        <v>543</v>
      </c>
      <c r="D2330" t="s">
        <v>3</v>
      </c>
      <c r="E2330" t="s">
        <v>8</v>
      </c>
      <c r="F2330" t="s">
        <v>36</v>
      </c>
      <c r="G2330" t="s">
        <v>542</v>
      </c>
      <c r="H2330" s="3">
        <v>353000</v>
      </c>
      <c r="I2330" s="3">
        <v>932.50943342776213</v>
      </c>
    </row>
    <row r="2331" spans="2:9" x14ac:dyDescent="0.25">
      <c r="C2331" t="s">
        <v>2552</v>
      </c>
      <c r="D2331" t="s">
        <v>3</v>
      </c>
      <c r="E2331" t="s">
        <v>8</v>
      </c>
      <c r="F2331" t="s">
        <v>24</v>
      </c>
      <c r="G2331" t="s">
        <v>2553</v>
      </c>
      <c r="H2331" s="3">
        <v>21000</v>
      </c>
      <c r="I2331" s="3">
        <v>999.00714285714298</v>
      </c>
    </row>
    <row r="2332" spans="2:9" x14ac:dyDescent="0.25">
      <c r="F2332" t="s">
        <v>18</v>
      </c>
      <c r="G2332" t="s">
        <v>3596</v>
      </c>
      <c r="H2332" s="3">
        <v>2124.3000000000002</v>
      </c>
      <c r="I2332" s="3">
        <v>424.86</v>
      </c>
    </row>
    <row r="2333" spans="2:9" x14ac:dyDescent="0.25">
      <c r="C2333" t="s">
        <v>2901</v>
      </c>
      <c r="D2333" t="s">
        <v>3</v>
      </c>
      <c r="E2333" t="s">
        <v>8</v>
      </c>
      <c r="F2333" t="s">
        <v>33</v>
      </c>
      <c r="G2333" t="s">
        <v>2902</v>
      </c>
      <c r="H2333" s="3">
        <v>14000</v>
      </c>
      <c r="I2333" s="3">
        <v>69.55</v>
      </c>
    </row>
    <row r="2334" spans="2:9" x14ac:dyDescent="0.25">
      <c r="C2334" t="s">
        <v>4578</v>
      </c>
      <c r="D2334" t="s">
        <v>3</v>
      </c>
      <c r="E2334" t="s">
        <v>8</v>
      </c>
      <c r="F2334" t="s">
        <v>46</v>
      </c>
      <c r="G2334" t="s">
        <v>4579</v>
      </c>
      <c r="H2334" s="3">
        <v>12560</v>
      </c>
      <c r="I2334" s="3">
        <v>628</v>
      </c>
    </row>
    <row r="2335" spans="2:9" x14ac:dyDescent="0.25">
      <c r="B2335" t="s">
        <v>205</v>
      </c>
      <c r="C2335" t="s">
        <v>205</v>
      </c>
      <c r="D2335" t="s">
        <v>3</v>
      </c>
      <c r="E2335" t="s">
        <v>8</v>
      </c>
      <c r="F2335" t="s">
        <v>18</v>
      </c>
      <c r="G2335" t="s">
        <v>204</v>
      </c>
      <c r="H2335" s="3">
        <v>157333.77000000002</v>
      </c>
      <c r="I2335" s="3">
        <v>105.73506048387097</v>
      </c>
    </row>
    <row r="2336" spans="2:9" x14ac:dyDescent="0.25">
      <c r="F2336" t="s">
        <v>36</v>
      </c>
      <c r="G2336" t="s">
        <v>827</v>
      </c>
      <c r="H2336" s="3">
        <v>86000</v>
      </c>
      <c r="I2336" s="3">
        <v>1156.3238372093024</v>
      </c>
    </row>
    <row r="2337" spans="2:9" x14ac:dyDescent="0.25">
      <c r="G2337" t="s">
        <v>869</v>
      </c>
      <c r="H2337" s="3">
        <v>56000</v>
      </c>
      <c r="I2337" s="3">
        <v>1157.3605357142858</v>
      </c>
    </row>
    <row r="2338" spans="2:9" x14ac:dyDescent="0.25">
      <c r="F2338" t="s">
        <v>26</v>
      </c>
      <c r="G2338" t="s">
        <v>671</v>
      </c>
      <c r="H2338" s="3">
        <v>78921.200000000012</v>
      </c>
      <c r="I2338" s="3">
        <v>1127.4457142857143</v>
      </c>
    </row>
    <row r="2339" spans="2:9" x14ac:dyDescent="0.25">
      <c r="G2339" t="s">
        <v>2563</v>
      </c>
      <c r="H2339" s="3">
        <v>16056.550000000001</v>
      </c>
      <c r="I2339" s="3">
        <v>1146.8964285714285</v>
      </c>
    </row>
    <row r="2340" spans="2:9" x14ac:dyDescent="0.25">
      <c r="B2340" t="s">
        <v>2096</v>
      </c>
      <c r="C2340" t="s">
        <v>636</v>
      </c>
      <c r="D2340" t="s">
        <v>3</v>
      </c>
      <c r="E2340" t="s">
        <v>8</v>
      </c>
      <c r="F2340" t="s">
        <v>18</v>
      </c>
      <c r="G2340" t="s">
        <v>635</v>
      </c>
      <c r="H2340" s="3">
        <v>179600</v>
      </c>
      <c r="I2340" s="3">
        <v>99.605467706013371</v>
      </c>
    </row>
    <row r="2341" spans="2:9" x14ac:dyDescent="0.25">
      <c r="C2341" t="s">
        <v>1348</v>
      </c>
      <c r="D2341" t="s">
        <v>3</v>
      </c>
      <c r="E2341" t="s">
        <v>8</v>
      </c>
      <c r="F2341" t="s">
        <v>18</v>
      </c>
      <c r="G2341" t="s">
        <v>1347</v>
      </c>
      <c r="H2341" s="3">
        <v>74351.670000000013</v>
      </c>
      <c r="I2341" s="3">
        <v>85.070560640732268</v>
      </c>
    </row>
    <row r="2342" spans="2:9" x14ac:dyDescent="0.25">
      <c r="C2342" t="s">
        <v>2390</v>
      </c>
      <c r="D2342" t="s">
        <v>3</v>
      </c>
      <c r="E2342" t="s">
        <v>8</v>
      </c>
      <c r="F2342" t="s">
        <v>18</v>
      </c>
      <c r="G2342" t="s">
        <v>2389</v>
      </c>
      <c r="H2342" s="3">
        <v>72400</v>
      </c>
      <c r="I2342" s="3">
        <v>92.219779005524856</v>
      </c>
    </row>
    <row r="2343" spans="2:9" x14ac:dyDescent="0.25">
      <c r="C2343" t="s">
        <v>1587</v>
      </c>
      <c r="D2343" t="s">
        <v>3</v>
      </c>
      <c r="E2343" t="s">
        <v>8</v>
      </c>
      <c r="F2343" t="s">
        <v>18</v>
      </c>
      <c r="G2343" t="s">
        <v>1586</v>
      </c>
      <c r="H2343" s="3">
        <v>20000</v>
      </c>
      <c r="I2343" s="3">
        <v>92.74</v>
      </c>
    </row>
    <row r="2344" spans="2:9" x14ac:dyDescent="0.25">
      <c r="G2344" t="s">
        <v>1663</v>
      </c>
      <c r="H2344" s="3">
        <v>9000</v>
      </c>
      <c r="I2344" s="3">
        <v>88.859777777777779</v>
      </c>
    </row>
    <row r="2345" spans="2:9" x14ac:dyDescent="0.25">
      <c r="C2345" t="s">
        <v>614</v>
      </c>
      <c r="D2345" t="s">
        <v>3</v>
      </c>
      <c r="E2345" t="s">
        <v>8</v>
      </c>
      <c r="F2345" t="s">
        <v>18</v>
      </c>
      <c r="G2345" t="s">
        <v>613</v>
      </c>
      <c r="H2345" s="3">
        <v>12200</v>
      </c>
      <c r="I2345" s="3">
        <v>96.510163934426231</v>
      </c>
    </row>
    <row r="2346" spans="2:9" x14ac:dyDescent="0.25">
      <c r="C2346" t="s">
        <v>721</v>
      </c>
      <c r="D2346" t="s">
        <v>3</v>
      </c>
      <c r="E2346" t="s">
        <v>8</v>
      </c>
      <c r="F2346" t="s">
        <v>18</v>
      </c>
      <c r="G2346" t="s">
        <v>720</v>
      </c>
      <c r="H2346" s="3">
        <v>12200</v>
      </c>
      <c r="I2346" s="3">
        <v>71.869344262295073</v>
      </c>
    </row>
    <row r="2347" spans="2:9" x14ac:dyDescent="0.25">
      <c r="C2347" t="s">
        <v>2574</v>
      </c>
      <c r="D2347" t="s">
        <v>3</v>
      </c>
      <c r="E2347" t="s">
        <v>8</v>
      </c>
      <c r="F2347" t="s">
        <v>18</v>
      </c>
      <c r="G2347" t="s">
        <v>2575</v>
      </c>
      <c r="H2347" s="3">
        <v>6000</v>
      </c>
      <c r="I2347" s="3">
        <v>80.900000000000006</v>
      </c>
    </row>
    <row r="2348" spans="2:9" x14ac:dyDescent="0.25">
      <c r="C2348" t="s">
        <v>2572</v>
      </c>
      <c r="D2348" t="s">
        <v>3</v>
      </c>
      <c r="E2348" t="s">
        <v>8</v>
      </c>
      <c r="F2348" t="s">
        <v>18</v>
      </c>
      <c r="G2348" t="s">
        <v>2573</v>
      </c>
      <c r="H2348" s="3">
        <v>4000</v>
      </c>
      <c r="I2348" s="3">
        <v>85.4</v>
      </c>
    </row>
    <row r="2349" spans="2:9" x14ac:dyDescent="0.25">
      <c r="B2349" t="s">
        <v>1835</v>
      </c>
      <c r="C2349" t="s">
        <v>2250</v>
      </c>
      <c r="D2349" t="s">
        <v>3</v>
      </c>
      <c r="E2349" t="s">
        <v>8</v>
      </c>
      <c r="F2349" t="s">
        <v>45</v>
      </c>
      <c r="G2349" t="s">
        <v>2249</v>
      </c>
      <c r="H2349" s="3">
        <v>288500</v>
      </c>
      <c r="I2349" s="3">
        <v>99.813171577123043</v>
      </c>
    </row>
    <row r="2350" spans="2:9" x14ac:dyDescent="0.25">
      <c r="C2350" t="s">
        <v>4592</v>
      </c>
      <c r="D2350" t="s">
        <v>3</v>
      </c>
      <c r="E2350" t="s">
        <v>8</v>
      </c>
      <c r="F2350" t="s">
        <v>24</v>
      </c>
      <c r="G2350" t="s">
        <v>4593</v>
      </c>
      <c r="H2350" s="3">
        <v>70000</v>
      </c>
      <c r="I2350" s="3">
        <v>1001.7199999999999</v>
      </c>
    </row>
    <row r="2351" spans="2:9" x14ac:dyDescent="0.25">
      <c r="C2351" t="s">
        <v>2507</v>
      </c>
      <c r="D2351" t="s">
        <v>3</v>
      </c>
      <c r="E2351" t="s">
        <v>8</v>
      </c>
      <c r="F2351" t="s">
        <v>24</v>
      </c>
      <c r="G2351" t="s">
        <v>2508</v>
      </c>
      <c r="H2351" s="3">
        <v>30000</v>
      </c>
      <c r="I2351" s="3">
        <v>1000</v>
      </c>
    </row>
    <row r="2352" spans="2:9" x14ac:dyDescent="0.25">
      <c r="B2352" t="s">
        <v>2060</v>
      </c>
      <c r="C2352" t="s">
        <v>950</v>
      </c>
      <c r="D2352" t="s">
        <v>3</v>
      </c>
      <c r="E2352" t="s">
        <v>8</v>
      </c>
      <c r="F2352" t="s">
        <v>18</v>
      </c>
      <c r="G2352" t="s">
        <v>949</v>
      </c>
      <c r="H2352" s="3">
        <v>105000</v>
      </c>
      <c r="I2352" s="3">
        <v>98.167619047619041</v>
      </c>
    </row>
    <row r="2353" spans="2:9" x14ac:dyDescent="0.25">
      <c r="G2353" t="s">
        <v>4548</v>
      </c>
      <c r="H2353" s="3">
        <v>6000</v>
      </c>
      <c r="I2353" s="3">
        <v>83.35</v>
      </c>
    </row>
    <row r="2354" spans="2:9" x14ac:dyDescent="0.25">
      <c r="G2354" t="s">
        <v>4549</v>
      </c>
      <c r="H2354" s="3">
        <v>700</v>
      </c>
      <c r="I2354" s="3">
        <v>77.989999999999995</v>
      </c>
    </row>
    <row r="2355" spans="2:9" x14ac:dyDescent="0.25">
      <c r="C2355" t="s">
        <v>1352</v>
      </c>
      <c r="D2355" t="s">
        <v>3</v>
      </c>
      <c r="E2355" t="s">
        <v>8</v>
      </c>
      <c r="F2355" t="s">
        <v>33</v>
      </c>
      <c r="G2355" t="s">
        <v>1351</v>
      </c>
      <c r="H2355" s="3">
        <v>106000</v>
      </c>
      <c r="I2355" s="3">
        <v>99.865094339622644</v>
      </c>
    </row>
    <row r="2356" spans="2:9" x14ac:dyDescent="0.25">
      <c r="C2356" t="s">
        <v>1527</v>
      </c>
      <c r="D2356" t="s">
        <v>3</v>
      </c>
      <c r="E2356" t="s">
        <v>8</v>
      </c>
      <c r="F2356" t="s">
        <v>18</v>
      </c>
      <c r="G2356" t="s">
        <v>2283</v>
      </c>
      <c r="H2356" s="3">
        <v>35000</v>
      </c>
      <c r="I2356" s="3">
        <v>95.564285714285717</v>
      </c>
    </row>
    <row r="2357" spans="2:9" x14ac:dyDescent="0.25">
      <c r="G2357" t="s">
        <v>3653</v>
      </c>
      <c r="H2357" s="3">
        <v>5000</v>
      </c>
      <c r="I2357" s="3">
        <v>92.12</v>
      </c>
    </row>
    <row r="2358" spans="2:9" x14ac:dyDescent="0.25">
      <c r="C2358" t="s">
        <v>1053</v>
      </c>
      <c r="D2358" t="s">
        <v>3</v>
      </c>
      <c r="E2358" t="s">
        <v>8</v>
      </c>
      <c r="F2358" t="s">
        <v>18</v>
      </c>
      <c r="G2358" t="s">
        <v>1380</v>
      </c>
      <c r="H2358" s="3">
        <v>11000</v>
      </c>
      <c r="I2358" s="3">
        <v>868.55909090909086</v>
      </c>
    </row>
    <row r="2359" spans="2:9" x14ac:dyDescent="0.25">
      <c r="G2359" t="s">
        <v>1052</v>
      </c>
      <c r="H2359" s="3">
        <v>9054.11</v>
      </c>
      <c r="I2359" s="3">
        <v>111.77913580246914</v>
      </c>
    </row>
    <row r="2360" spans="2:9" x14ac:dyDescent="0.25">
      <c r="G2360" t="s">
        <v>1299</v>
      </c>
      <c r="H2360" s="3">
        <v>9000</v>
      </c>
      <c r="I2360" s="3">
        <v>89.921111111111102</v>
      </c>
    </row>
    <row r="2361" spans="2:9" x14ac:dyDescent="0.25">
      <c r="C2361" t="s">
        <v>2593</v>
      </c>
      <c r="D2361" t="s">
        <v>3</v>
      </c>
      <c r="E2361" t="s">
        <v>8</v>
      </c>
      <c r="F2361" t="s">
        <v>33</v>
      </c>
      <c r="G2361" t="s">
        <v>2594</v>
      </c>
      <c r="H2361" s="3">
        <v>28800</v>
      </c>
      <c r="I2361" s="3">
        <v>94.11770833333334</v>
      </c>
    </row>
    <row r="2362" spans="2:9" x14ac:dyDescent="0.25">
      <c r="C2362" t="s">
        <v>3654</v>
      </c>
      <c r="D2362" t="s">
        <v>3</v>
      </c>
      <c r="E2362" t="s">
        <v>8</v>
      </c>
      <c r="F2362" t="s">
        <v>18</v>
      </c>
      <c r="G2362" t="s">
        <v>3655</v>
      </c>
      <c r="H2362" s="3">
        <v>20000</v>
      </c>
      <c r="I2362" s="3">
        <v>92.5</v>
      </c>
    </row>
    <row r="2363" spans="2:9" x14ac:dyDescent="0.25">
      <c r="C2363" t="s">
        <v>3656</v>
      </c>
      <c r="D2363" t="s">
        <v>3</v>
      </c>
      <c r="E2363" t="s">
        <v>8</v>
      </c>
      <c r="F2363" t="s">
        <v>45</v>
      </c>
      <c r="G2363" t="s">
        <v>3657</v>
      </c>
      <c r="H2363" s="3">
        <v>19500</v>
      </c>
      <c r="I2363" s="3">
        <v>91.259230769230768</v>
      </c>
    </row>
    <row r="2364" spans="2:9" x14ac:dyDescent="0.25">
      <c r="C2364" t="s">
        <v>2909</v>
      </c>
      <c r="D2364" t="s">
        <v>3</v>
      </c>
      <c r="E2364" t="s">
        <v>8</v>
      </c>
      <c r="F2364" t="s">
        <v>33</v>
      </c>
      <c r="G2364" t="s">
        <v>2910</v>
      </c>
      <c r="H2364" s="3">
        <v>10900</v>
      </c>
      <c r="I2364" s="3">
        <v>97.393944954128443</v>
      </c>
    </row>
    <row r="2365" spans="2:9" x14ac:dyDescent="0.25">
      <c r="C2365" t="s">
        <v>3658</v>
      </c>
      <c r="D2365" t="s">
        <v>3</v>
      </c>
      <c r="E2365" t="s">
        <v>8</v>
      </c>
      <c r="F2365" t="s">
        <v>18</v>
      </c>
      <c r="G2365" t="s">
        <v>3659</v>
      </c>
      <c r="H2365" s="3">
        <v>10000</v>
      </c>
      <c r="I2365" s="3">
        <v>70.763000000000005</v>
      </c>
    </row>
    <row r="2366" spans="2:9" x14ac:dyDescent="0.25">
      <c r="C2366" t="s">
        <v>1633</v>
      </c>
      <c r="D2366" t="s">
        <v>3</v>
      </c>
      <c r="E2366" t="s">
        <v>8</v>
      </c>
      <c r="F2366" t="s">
        <v>18</v>
      </c>
      <c r="G2366" t="s">
        <v>1632</v>
      </c>
      <c r="H2366" s="3">
        <v>8000</v>
      </c>
      <c r="I2366" s="3">
        <v>100.95</v>
      </c>
    </row>
    <row r="2367" spans="2:9" x14ac:dyDescent="0.25">
      <c r="B2367" t="s">
        <v>1863</v>
      </c>
      <c r="C2367" t="s">
        <v>4586</v>
      </c>
      <c r="D2367" t="s">
        <v>3</v>
      </c>
      <c r="E2367" t="s">
        <v>8</v>
      </c>
      <c r="F2367" t="s">
        <v>17</v>
      </c>
      <c r="G2367" t="s">
        <v>4587</v>
      </c>
      <c r="H2367" s="3">
        <v>207000</v>
      </c>
      <c r="I2367" s="3">
        <v>102.12536231884059</v>
      </c>
    </row>
    <row r="2368" spans="2:9" x14ac:dyDescent="0.25">
      <c r="C2368" t="s">
        <v>348</v>
      </c>
      <c r="D2368" t="s">
        <v>3</v>
      </c>
      <c r="E2368" t="s">
        <v>8</v>
      </c>
      <c r="F2368" t="s">
        <v>33</v>
      </c>
      <c r="G2368" t="s">
        <v>347</v>
      </c>
      <c r="H2368" s="3">
        <v>97000</v>
      </c>
      <c r="I2368" s="3">
        <v>100.44876288659795</v>
      </c>
    </row>
    <row r="2369" spans="2:9" x14ac:dyDescent="0.25">
      <c r="C2369" t="s">
        <v>830</v>
      </c>
      <c r="D2369" t="s">
        <v>3</v>
      </c>
      <c r="E2369" t="s">
        <v>8</v>
      </c>
      <c r="F2369" t="s">
        <v>33</v>
      </c>
      <c r="G2369" t="s">
        <v>829</v>
      </c>
      <c r="H2369" s="3">
        <v>53000</v>
      </c>
      <c r="I2369" s="3">
        <v>97.773584905660371</v>
      </c>
    </row>
    <row r="2370" spans="2:9" x14ac:dyDescent="0.25">
      <c r="C2370" t="s">
        <v>1467</v>
      </c>
      <c r="D2370" t="s">
        <v>3</v>
      </c>
      <c r="E2370" t="s">
        <v>8</v>
      </c>
      <c r="F2370" t="s">
        <v>33</v>
      </c>
      <c r="G2370" t="s">
        <v>1466</v>
      </c>
      <c r="H2370" s="3">
        <v>13000</v>
      </c>
      <c r="I2370" s="3">
        <v>965.84615384615381</v>
      </c>
    </row>
    <row r="2371" spans="2:9" x14ac:dyDescent="0.25">
      <c r="C2371" t="s">
        <v>2595</v>
      </c>
      <c r="D2371" t="s">
        <v>3</v>
      </c>
      <c r="E2371" t="s">
        <v>8</v>
      </c>
      <c r="F2371" t="s">
        <v>33</v>
      </c>
      <c r="G2371" t="s">
        <v>2596</v>
      </c>
      <c r="H2371" s="3">
        <v>10000</v>
      </c>
      <c r="I2371" s="3">
        <v>100.7</v>
      </c>
    </row>
    <row r="2372" spans="2:9" x14ac:dyDescent="0.25">
      <c r="C2372" t="s">
        <v>2597</v>
      </c>
      <c r="D2372" t="s">
        <v>3</v>
      </c>
      <c r="E2372" t="s">
        <v>8</v>
      </c>
      <c r="F2372" t="s">
        <v>33</v>
      </c>
      <c r="G2372" t="s">
        <v>2598</v>
      </c>
      <c r="H2372" s="3">
        <v>3000</v>
      </c>
      <c r="I2372" s="3">
        <v>829</v>
      </c>
    </row>
    <row r="2373" spans="2:9" x14ac:dyDescent="0.25">
      <c r="C2373" t="s">
        <v>2934</v>
      </c>
      <c r="D2373" t="s">
        <v>3</v>
      </c>
      <c r="E2373" t="s">
        <v>8</v>
      </c>
      <c r="F2373" t="s">
        <v>33</v>
      </c>
      <c r="G2373" t="s">
        <v>2935</v>
      </c>
      <c r="H2373" s="3">
        <v>100</v>
      </c>
      <c r="I2373" s="3">
        <v>90.7</v>
      </c>
    </row>
    <row r="2374" spans="2:9" x14ac:dyDescent="0.25">
      <c r="B2374" t="s">
        <v>2136</v>
      </c>
      <c r="C2374" t="s">
        <v>330</v>
      </c>
      <c r="D2374" t="s">
        <v>3</v>
      </c>
      <c r="E2374" t="s">
        <v>8</v>
      </c>
      <c r="F2374" t="s">
        <v>18</v>
      </c>
      <c r="G2374" t="s">
        <v>329</v>
      </c>
      <c r="H2374" s="3">
        <v>127817.73000000001</v>
      </c>
      <c r="I2374" s="3">
        <v>99.160380139643138</v>
      </c>
    </row>
    <row r="2375" spans="2:9" x14ac:dyDescent="0.25">
      <c r="C2375" t="s">
        <v>4527</v>
      </c>
      <c r="D2375" t="s">
        <v>3</v>
      </c>
      <c r="E2375" t="s">
        <v>8</v>
      </c>
      <c r="F2375" t="s">
        <v>30</v>
      </c>
      <c r="G2375" t="s">
        <v>4528</v>
      </c>
      <c r="H2375" s="3">
        <v>100000</v>
      </c>
      <c r="I2375" s="3">
        <v>998.55</v>
      </c>
    </row>
    <row r="2376" spans="2:9" x14ac:dyDescent="0.25">
      <c r="C2376" t="s">
        <v>2566</v>
      </c>
      <c r="D2376" t="s">
        <v>3</v>
      </c>
      <c r="E2376" t="s">
        <v>8</v>
      </c>
      <c r="F2376" t="s">
        <v>25</v>
      </c>
      <c r="G2376" t="s">
        <v>2567</v>
      </c>
      <c r="H2376" s="3">
        <v>60000</v>
      </c>
      <c r="I2376" s="3">
        <v>377.24</v>
      </c>
    </row>
    <row r="2377" spans="2:9" x14ac:dyDescent="0.25">
      <c r="C2377" t="s">
        <v>568</v>
      </c>
      <c r="D2377" t="s">
        <v>3</v>
      </c>
      <c r="E2377" t="s">
        <v>8</v>
      </c>
      <c r="F2377" t="s">
        <v>20</v>
      </c>
      <c r="G2377" t="s">
        <v>567</v>
      </c>
      <c r="H2377" s="3">
        <v>27426.97</v>
      </c>
      <c r="I2377" s="3">
        <v>498.67218181818185</v>
      </c>
    </row>
    <row r="2378" spans="2:9" x14ac:dyDescent="0.25">
      <c r="F2378" t="s">
        <v>26</v>
      </c>
      <c r="G2378" t="s">
        <v>2380</v>
      </c>
      <c r="H2378" s="3">
        <v>6200.6399999999994</v>
      </c>
      <c r="I2378" s="3">
        <v>344.48</v>
      </c>
    </row>
    <row r="2379" spans="2:9" x14ac:dyDescent="0.25">
      <c r="C2379" t="s">
        <v>1236</v>
      </c>
      <c r="D2379" t="s">
        <v>3</v>
      </c>
      <c r="E2379" t="s">
        <v>8</v>
      </c>
      <c r="F2379" t="s">
        <v>25</v>
      </c>
      <c r="G2379" t="s">
        <v>2301</v>
      </c>
      <c r="H2379" s="3">
        <v>17037.400000000001</v>
      </c>
      <c r="I2379" s="3">
        <v>709.89166666666677</v>
      </c>
    </row>
    <row r="2380" spans="2:9" x14ac:dyDescent="0.25">
      <c r="G2380" t="s">
        <v>1235</v>
      </c>
      <c r="H2380" s="3">
        <v>4347.55</v>
      </c>
      <c r="I2380" s="3">
        <v>869.51</v>
      </c>
    </row>
    <row r="2381" spans="2:9" x14ac:dyDescent="0.25">
      <c r="C2381" t="s">
        <v>2913</v>
      </c>
      <c r="D2381" t="s">
        <v>3</v>
      </c>
      <c r="E2381" t="s">
        <v>8</v>
      </c>
      <c r="F2381" t="s">
        <v>25</v>
      </c>
      <c r="G2381" t="s">
        <v>2914</v>
      </c>
      <c r="H2381" s="3">
        <v>11394.970000000001</v>
      </c>
      <c r="I2381" s="3">
        <v>406.96321428571429</v>
      </c>
    </row>
    <row r="2382" spans="2:9" x14ac:dyDescent="0.25">
      <c r="F2382" t="s">
        <v>24</v>
      </c>
      <c r="G2382" t="s">
        <v>3301</v>
      </c>
      <c r="H2382" s="3">
        <v>2298.9499999999998</v>
      </c>
      <c r="I2382" s="3">
        <v>459.78999999999996</v>
      </c>
    </row>
    <row r="2383" spans="2:9" x14ac:dyDescent="0.25">
      <c r="C2383" t="s">
        <v>1614</v>
      </c>
      <c r="D2383" t="s">
        <v>3</v>
      </c>
      <c r="E2383" t="s">
        <v>8</v>
      </c>
      <c r="F2383" t="s">
        <v>17</v>
      </c>
      <c r="G2383" t="s">
        <v>1613</v>
      </c>
      <c r="H2383" s="3">
        <v>11177.75</v>
      </c>
      <c r="I2383" s="3">
        <v>39.497349823321557</v>
      </c>
    </row>
    <row r="2384" spans="2:9" x14ac:dyDescent="0.25">
      <c r="C2384" t="s">
        <v>2911</v>
      </c>
      <c r="D2384" t="s">
        <v>3</v>
      </c>
      <c r="E2384" t="s">
        <v>8</v>
      </c>
      <c r="F2384" t="s">
        <v>18</v>
      </c>
      <c r="G2384" t="s">
        <v>2912</v>
      </c>
      <c r="H2384" s="3">
        <v>6000</v>
      </c>
      <c r="I2384" s="3">
        <v>96.726666666666674</v>
      </c>
    </row>
    <row r="2385" spans="2:9" x14ac:dyDescent="0.25">
      <c r="C2385" t="s">
        <v>2370</v>
      </c>
      <c r="D2385" t="s">
        <v>3</v>
      </c>
      <c r="E2385" t="s">
        <v>8</v>
      </c>
      <c r="F2385" t="s">
        <v>18</v>
      </c>
      <c r="G2385" t="s">
        <v>2369</v>
      </c>
      <c r="H2385" s="3">
        <v>5000</v>
      </c>
      <c r="I2385" s="3">
        <v>84.67</v>
      </c>
    </row>
    <row r="2386" spans="2:9" x14ac:dyDescent="0.25">
      <c r="C2386" t="s">
        <v>4640</v>
      </c>
      <c r="D2386" t="s">
        <v>3</v>
      </c>
      <c r="E2386" t="s">
        <v>8</v>
      </c>
      <c r="F2386" t="s">
        <v>24</v>
      </c>
      <c r="G2386" t="s">
        <v>4641</v>
      </c>
      <c r="H2386" s="3">
        <v>3735.9</v>
      </c>
      <c r="I2386" s="3">
        <v>249.06</v>
      </c>
    </row>
    <row r="2387" spans="2:9" x14ac:dyDescent="0.25">
      <c r="B2387" t="s">
        <v>2037</v>
      </c>
      <c r="C2387" t="s">
        <v>3007</v>
      </c>
      <c r="D2387" t="s">
        <v>3</v>
      </c>
      <c r="E2387" t="s">
        <v>8</v>
      </c>
      <c r="F2387" t="s">
        <v>30</v>
      </c>
      <c r="G2387" t="s">
        <v>3006</v>
      </c>
      <c r="H2387" s="3">
        <v>248772.5</v>
      </c>
      <c r="I2387" s="3">
        <v>652.9461942257218</v>
      </c>
    </row>
    <row r="2388" spans="2:9" x14ac:dyDescent="0.25">
      <c r="C2388" t="s">
        <v>2530</v>
      </c>
      <c r="D2388" t="s">
        <v>3</v>
      </c>
      <c r="E2388" t="s">
        <v>8</v>
      </c>
      <c r="F2388" t="s">
        <v>24</v>
      </c>
      <c r="G2388" t="s">
        <v>2531</v>
      </c>
      <c r="H2388" s="3">
        <v>100000</v>
      </c>
      <c r="I2388" s="3">
        <v>976.18</v>
      </c>
    </row>
    <row r="2389" spans="2:9" x14ac:dyDescent="0.25">
      <c r="C2389" t="s">
        <v>1425</v>
      </c>
      <c r="D2389" t="s">
        <v>3</v>
      </c>
      <c r="E2389" t="s">
        <v>8</v>
      </c>
      <c r="F2389" t="s">
        <v>33</v>
      </c>
      <c r="G2389" t="s">
        <v>1424</v>
      </c>
      <c r="H2389" s="3">
        <v>10000</v>
      </c>
      <c r="I2389" s="3">
        <v>92.8</v>
      </c>
    </row>
    <row r="2390" spans="2:9" x14ac:dyDescent="0.25">
      <c r="C2390" t="s">
        <v>2918</v>
      </c>
      <c r="D2390" t="s">
        <v>3</v>
      </c>
      <c r="E2390" t="s">
        <v>8</v>
      </c>
      <c r="F2390" t="s">
        <v>45</v>
      </c>
      <c r="G2390" t="s">
        <v>2919</v>
      </c>
      <c r="H2390" s="3">
        <v>8798</v>
      </c>
      <c r="I2390" s="3">
        <v>87.98</v>
      </c>
    </row>
    <row r="2391" spans="2:9" x14ac:dyDescent="0.25">
      <c r="C2391" t="s">
        <v>4642</v>
      </c>
      <c r="D2391" t="s">
        <v>3</v>
      </c>
      <c r="E2391" t="s">
        <v>8</v>
      </c>
      <c r="F2391" t="s">
        <v>30</v>
      </c>
      <c r="G2391" t="s">
        <v>4643</v>
      </c>
      <c r="H2391" s="3">
        <v>1282</v>
      </c>
      <c r="I2391" s="3">
        <v>32.049999999999997</v>
      </c>
    </row>
    <row r="2392" spans="2:9" x14ac:dyDescent="0.25">
      <c r="B2392" t="s">
        <v>2072</v>
      </c>
      <c r="C2392" t="s">
        <v>2570</v>
      </c>
      <c r="D2392" t="s">
        <v>3</v>
      </c>
      <c r="E2392" t="s">
        <v>8</v>
      </c>
      <c r="F2392" t="s">
        <v>45</v>
      </c>
      <c r="G2392" t="s">
        <v>2571</v>
      </c>
      <c r="H2392" s="3">
        <v>165000</v>
      </c>
      <c r="I2392" s="3">
        <v>1078.4787878787879</v>
      </c>
    </row>
    <row r="2393" spans="2:9" x14ac:dyDescent="0.25">
      <c r="C2393" t="s">
        <v>1097</v>
      </c>
      <c r="D2393" t="s">
        <v>3</v>
      </c>
      <c r="E2393" t="s">
        <v>8</v>
      </c>
      <c r="F2393" t="s">
        <v>24</v>
      </c>
      <c r="G2393" t="s">
        <v>1096</v>
      </c>
      <c r="H2393" s="3">
        <v>60160</v>
      </c>
      <c r="I2393" s="3">
        <v>995.71906249999995</v>
      </c>
    </row>
    <row r="2394" spans="2:9" x14ac:dyDescent="0.25">
      <c r="C2394" t="s">
        <v>773</v>
      </c>
      <c r="D2394" t="s">
        <v>3</v>
      </c>
      <c r="E2394" t="s">
        <v>8</v>
      </c>
      <c r="F2394" t="s">
        <v>31</v>
      </c>
      <c r="G2394" t="s">
        <v>772</v>
      </c>
      <c r="H2394" s="3">
        <v>25942.9</v>
      </c>
      <c r="I2394" s="3">
        <v>864.76333333333343</v>
      </c>
    </row>
    <row r="2395" spans="2:9" x14ac:dyDescent="0.25">
      <c r="C2395" t="s">
        <v>725</v>
      </c>
      <c r="D2395" t="s">
        <v>3</v>
      </c>
      <c r="E2395" t="s">
        <v>8</v>
      </c>
      <c r="F2395" t="s">
        <v>18</v>
      </c>
      <c r="G2395" t="s">
        <v>724</v>
      </c>
      <c r="H2395" s="3">
        <v>23900</v>
      </c>
      <c r="I2395" s="3">
        <v>106.62280334728032</v>
      </c>
    </row>
    <row r="2396" spans="2:9" x14ac:dyDescent="0.25">
      <c r="C2396" t="s">
        <v>2287</v>
      </c>
      <c r="D2396" t="s">
        <v>3</v>
      </c>
      <c r="E2396" t="s">
        <v>8</v>
      </c>
      <c r="F2396" t="s">
        <v>45</v>
      </c>
      <c r="G2396" t="s">
        <v>2286</v>
      </c>
      <c r="H2396" s="3">
        <v>20000</v>
      </c>
      <c r="I2396" s="3">
        <v>97.39</v>
      </c>
    </row>
    <row r="2397" spans="2:9" x14ac:dyDescent="0.25">
      <c r="C2397" t="s">
        <v>2315</v>
      </c>
      <c r="D2397" t="s">
        <v>3</v>
      </c>
      <c r="E2397" t="s">
        <v>8</v>
      </c>
      <c r="F2397" t="s">
        <v>28</v>
      </c>
      <c r="G2397" t="s">
        <v>2314</v>
      </c>
      <c r="H2397" s="3">
        <v>18000</v>
      </c>
      <c r="I2397" s="3">
        <v>951.70555555555563</v>
      </c>
    </row>
    <row r="2398" spans="2:9" x14ac:dyDescent="0.25">
      <c r="C2398" t="s">
        <v>3636</v>
      </c>
      <c r="D2398" t="s">
        <v>3</v>
      </c>
      <c r="E2398" t="s">
        <v>8</v>
      </c>
      <c r="F2398" t="s">
        <v>45</v>
      </c>
      <c r="G2398" t="s">
        <v>3637</v>
      </c>
      <c r="H2398" s="3">
        <v>16000</v>
      </c>
      <c r="I2398" s="3">
        <v>893.42</v>
      </c>
    </row>
    <row r="2399" spans="2:9" x14ac:dyDescent="0.25">
      <c r="C2399" t="s">
        <v>1256</v>
      </c>
      <c r="D2399" t="s">
        <v>3</v>
      </c>
      <c r="E2399" t="s">
        <v>8</v>
      </c>
      <c r="F2399" t="s">
        <v>25</v>
      </c>
      <c r="G2399" t="s">
        <v>1255</v>
      </c>
      <c r="H2399" s="3">
        <v>11000</v>
      </c>
      <c r="I2399" s="3">
        <v>1012.34</v>
      </c>
    </row>
    <row r="2400" spans="2:9" x14ac:dyDescent="0.25">
      <c r="C2400" t="s">
        <v>2337</v>
      </c>
      <c r="D2400" t="s">
        <v>3</v>
      </c>
      <c r="E2400" t="s">
        <v>8</v>
      </c>
      <c r="F2400" t="s">
        <v>33</v>
      </c>
      <c r="G2400" t="s">
        <v>2336</v>
      </c>
      <c r="H2400" s="3">
        <v>10000</v>
      </c>
      <c r="I2400" s="3">
        <v>98.6</v>
      </c>
    </row>
    <row r="2401" spans="2:9" x14ac:dyDescent="0.25">
      <c r="C2401" t="s">
        <v>1593</v>
      </c>
      <c r="D2401" t="s">
        <v>3</v>
      </c>
      <c r="E2401" t="s">
        <v>8</v>
      </c>
      <c r="F2401" t="s">
        <v>18</v>
      </c>
      <c r="G2401" t="s">
        <v>1592</v>
      </c>
      <c r="H2401" s="3">
        <v>10000</v>
      </c>
      <c r="I2401" s="3">
        <v>86.61</v>
      </c>
    </row>
    <row r="2402" spans="2:9" x14ac:dyDescent="0.25">
      <c r="B2402" t="s">
        <v>2185</v>
      </c>
      <c r="C2402" t="s">
        <v>543</v>
      </c>
      <c r="D2402" t="s">
        <v>3</v>
      </c>
      <c r="E2402" t="s">
        <v>8</v>
      </c>
      <c r="F2402" t="s">
        <v>36</v>
      </c>
      <c r="G2402" t="s">
        <v>542</v>
      </c>
      <c r="H2402" s="3">
        <v>353000</v>
      </c>
      <c r="I2402" s="3">
        <v>932.50943342776213</v>
      </c>
    </row>
    <row r="2403" spans="2:9" x14ac:dyDescent="0.25">
      <c r="C2403" t="s">
        <v>1658</v>
      </c>
      <c r="D2403" t="s">
        <v>3</v>
      </c>
      <c r="E2403" t="s">
        <v>8</v>
      </c>
      <c r="F2403" t="s">
        <v>18</v>
      </c>
      <c r="G2403" t="s">
        <v>1657</v>
      </c>
      <c r="H2403" s="3">
        <v>2009.1000000000001</v>
      </c>
      <c r="I2403" s="3">
        <v>16.334146341463413</v>
      </c>
    </row>
    <row r="2404" spans="2:9" x14ac:dyDescent="0.25">
      <c r="B2404" t="s">
        <v>401</v>
      </c>
      <c r="C2404" t="s">
        <v>401</v>
      </c>
      <c r="D2404" t="s">
        <v>3</v>
      </c>
      <c r="E2404" t="s">
        <v>8</v>
      </c>
      <c r="F2404" t="s">
        <v>36</v>
      </c>
      <c r="G2404" t="s">
        <v>919</v>
      </c>
      <c r="H2404" s="3">
        <v>196000</v>
      </c>
      <c r="I2404" s="3">
        <v>1004.5023469387754</v>
      </c>
    </row>
    <row r="2405" spans="2:9" x14ac:dyDescent="0.25">
      <c r="G2405" t="s">
        <v>400</v>
      </c>
      <c r="H2405" s="3">
        <v>154000</v>
      </c>
      <c r="I2405" s="3">
        <v>1016.2933766233766</v>
      </c>
    </row>
    <row r="2406" spans="2:9" x14ac:dyDescent="0.25">
      <c r="F2406" t="s">
        <v>17</v>
      </c>
      <c r="G2406" t="s">
        <v>1250</v>
      </c>
      <c r="H2406" s="3">
        <v>3000</v>
      </c>
      <c r="I2406" s="3">
        <v>954.96</v>
      </c>
    </row>
    <row r="2407" spans="2:9" x14ac:dyDescent="0.25">
      <c r="B2407" t="s">
        <v>1936</v>
      </c>
      <c r="C2407" t="s">
        <v>660</v>
      </c>
      <c r="D2407" t="s">
        <v>3</v>
      </c>
      <c r="E2407" t="s">
        <v>8</v>
      </c>
      <c r="F2407" t="s">
        <v>31</v>
      </c>
      <c r="G2407" t="s">
        <v>659</v>
      </c>
      <c r="H2407" s="3">
        <v>97000</v>
      </c>
      <c r="I2407" s="3">
        <v>889.10371134020613</v>
      </c>
    </row>
    <row r="2408" spans="2:9" x14ac:dyDescent="0.25">
      <c r="C2408" t="s">
        <v>1742</v>
      </c>
      <c r="D2408" t="s">
        <v>3</v>
      </c>
      <c r="E2408" t="s">
        <v>8</v>
      </c>
      <c r="F2408" t="s">
        <v>24</v>
      </c>
      <c r="G2408" t="s">
        <v>3590</v>
      </c>
      <c r="H2408" s="3">
        <v>50000</v>
      </c>
      <c r="I2408" s="3">
        <v>970.34</v>
      </c>
    </row>
    <row r="2409" spans="2:9" x14ac:dyDescent="0.25">
      <c r="F2409" t="s">
        <v>45</v>
      </c>
      <c r="G2409" t="s">
        <v>1741</v>
      </c>
      <c r="H2409" s="3">
        <v>24673</v>
      </c>
      <c r="I2409" s="3">
        <v>98.691999999999993</v>
      </c>
    </row>
    <row r="2410" spans="2:9" x14ac:dyDescent="0.25">
      <c r="C2410" t="s">
        <v>735</v>
      </c>
      <c r="D2410" t="s">
        <v>3</v>
      </c>
      <c r="E2410" t="s">
        <v>8</v>
      </c>
      <c r="F2410" t="s">
        <v>33</v>
      </c>
      <c r="G2410" t="s">
        <v>734</v>
      </c>
      <c r="H2410" s="3">
        <v>71900</v>
      </c>
      <c r="I2410" s="3">
        <v>97.685674547983311</v>
      </c>
    </row>
    <row r="2411" spans="2:9" x14ac:dyDescent="0.25">
      <c r="C2411" t="s">
        <v>2844</v>
      </c>
      <c r="D2411" t="s">
        <v>3</v>
      </c>
      <c r="E2411" t="s">
        <v>8</v>
      </c>
      <c r="F2411" t="s">
        <v>30</v>
      </c>
      <c r="G2411" t="s">
        <v>2845</v>
      </c>
      <c r="H2411" s="3">
        <v>35000</v>
      </c>
      <c r="I2411" s="3">
        <v>937.54285714285709</v>
      </c>
    </row>
    <row r="2412" spans="2:9" x14ac:dyDescent="0.25">
      <c r="C2412" t="s">
        <v>944</v>
      </c>
      <c r="D2412" t="s">
        <v>3</v>
      </c>
      <c r="E2412" t="s">
        <v>8</v>
      </c>
      <c r="F2412" t="s">
        <v>18</v>
      </c>
      <c r="G2412" t="s">
        <v>943</v>
      </c>
      <c r="H2412" s="3">
        <v>28283.989999999998</v>
      </c>
      <c r="I2412" s="3">
        <v>98.895069930069937</v>
      </c>
    </row>
    <row r="2413" spans="2:9" x14ac:dyDescent="0.25">
      <c r="C2413" t="s">
        <v>2400</v>
      </c>
      <c r="D2413" t="s">
        <v>3</v>
      </c>
      <c r="E2413" t="s">
        <v>8</v>
      </c>
      <c r="F2413" t="s">
        <v>33</v>
      </c>
      <c r="G2413" t="s">
        <v>2399</v>
      </c>
      <c r="H2413" s="3">
        <v>27000</v>
      </c>
      <c r="I2413" s="3">
        <v>97.222222222222229</v>
      </c>
    </row>
    <row r="2414" spans="2:9" x14ac:dyDescent="0.25">
      <c r="C2414" t="s">
        <v>1728</v>
      </c>
      <c r="D2414" t="s">
        <v>3</v>
      </c>
      <c r="E2414" t="s">
        <v>8</v>
      </c>
      <c r="F2414" t="s">
        <v>18</v>
      </c>
      <c r="G2414" t="s">
        <v>1727</v>
      </c>
      <c r="H2414" s="3">
        <v>6200</v>
      </c>
      <c r="I2414" s="3">
        <v>79.070000000000007</v>
      </c>
    </row>
    <row r="2415" spans="2:9" x14ac:dyDescent="0.25">
      <c r="C2415" t="s">
        <v>3638</v>
      </c>
      <c r="D2415" t="s">
        <v>3</v>
      </c>
      <c r="E2415" t="s">
        <v>8</v>
      </c>
      <c r="F2415" t="s">
        <v>18</v>
      </c>
      <c r="G2415" t="s">
        <v>3639</v>
      </c>
      <c r="H2415" s="3">
        <v>3000</v>
      </c>
      <c r="I2415" s="3">
        <v>724.7399999999999</v>
      </c>
    </row>
    <row r="2416" spans="2:9" x14ac:dyDescent="0.25">
      <c r="C2416" t="s">
        <v>1585</v>
      </c>
      <c r="D2416" t="s">
        <v>3</v>
      </c>
      <c r="E2416" t="s">
        <v>8</v>
      </c>
      <c r="F2416" t="s">
        <v>18</v>
      </c>
      <c r="G2416" t="s">
        <v>1584</v>
      </c>
      <c r="H2416" s="3">
        <v>2000</v>
      </c>
      <c r="I2416" s="3">
        <v>93.204999999999998</v>
      </c>
    </row>
    <row r="2417" spans="2:9" x14ac:dyDescent="0.25">
      <c r="B2417" t="s">
        <v>904</v>
      </c>
      <c r="C2417" t="s">
        <v>2539</v>
      </c>
      <c r="D2417" t="s">
        <v>3</v>
      </c>
      <c r="E2417" t="s">
        <v>8</v>
      </c>
      <c r="F2417" t="s">
        <v>25</v>
      </c>
      <c r="G2417" t="s">
        <v>2540</v>
      </c>
      <c r="H2417" s="3">
        <v>186120</v>
      </c>
      <c r="I2417" s="3">
        <v>970.48553191489361</v>
      </c>
    </row>
    <row r="2418" spans="2:9" x14ac:dyDescent="0.25">
      <c r="C2418" t="s">
        <v>3024</v>
      </c>
      <c r="D2418" t="s">
        <v>3</v>
      </c>
      <c r="E2418" t="s">
        <v>8</v>
      </c>
      <c r="F2418" t="s">
        <v>25</v>
      </c>
      <c r="G2418" t="s">
        <v>3023</v>
      </c>
      <c r="H2418" s="3">
        <v>77000</v>
      </c>
      <c r="I2418" s="3">
        <v>987.22</v>
      </c>
    </row>
    <row r="2419" spans="2:9" x14ac:dyDescent="0.25">
      <c r="C2419" t="s">
        <v>598</v>
      </c>
      <c r="D2419" t="s">
        <v>3</v>
      </c>
      <c r="E2419" t="s">
        <v>8</v>
      </c>
      <c r="F2419" t="s">
        <v>46</v>
      </c>
      <c r="G2419" t="s">
        <v>597</v>
      </c>
      <c r="H2419" s="3">
        <v>37000</v>
      </c>
      <c r="I2419" s="3">
        <v>95.739729729729717</v>
      </c>
    </row>
    <row r="2420" spans="2:9" x14ac:dyDescent="0.25">
      <c r="C2420" t="s">
        <v>3632</v>
      </c>
      <c r="D2420" t="s">
        <v>3</v>
      </c>
      <c r="E2420" t="s">
        <v>8</v>
      </c>
      <c r="F2420" t="s">
        <v>18</v>
      </c>
      <c r="G2420" t="s">
        <v>3633</v>
      </c>
      <c r="H2420" s="3">
        <v>20000</v>
      </c>
      <c r="I2420" s="3">
        <v>92.41</v>
      </c>
    </row>
    <row r="2421" spans="2:9" x14ac:dyDescent="0.25">
      <c r="C2421" t="s">
        <v>2599</v>
      </c>
      <c r="D2421" t="s">
        <v>3</v>
      </c>
      <c r="E2421" t="s">
        <v>8</v>
      </c>
      <c r="F2421" t="s">
        <v>25</v>
      </c>
      <c r="G2421" t="s">
        <v>2600</v>
      </c>
      <c r="H2421" s="3">
        <v>10000</v>
      </c>
      <c r="I2421" s="3">
        <v>975.51</v>
      </c>
    </row>
    <row r="2422" spans="2:9" x14ac:dyDescent="0.25">
      <c r="C2422" t="s">
        <v>4605</v>
      </c>
      <c r="D2422" t="s">
        <v>3</v>
      </c>
      <c r="E2422" t="s">
        <v>8</v>
      </c>
      <c r="F2422" t="s">
        <v>17</v>
      </c>
      <c r="G2422" t="s">
        <v>4606</v>
      </c>
      <c r="H2422" s="3">
        <v>3600</v>
      </c>
      <c r="I2422" s="3">
        <v>73.33</v>
      </c>
    </row>
    <row r="2423" spans="2:9" x14ac:dyDescent="0.25">
      <c r="C2423" t="s">
        <v>904</v>
      </c>
      <c r="D2423" t="s">
        <v>3</v>
      </c>
      <c r="E2423" t="s">
        <v>8</v>
      </c>
      <c r="F2423" t="s">
        <v>20</v>
      </c>
      <c r="G2423" t="s">
        <v>3280</v>
      </c>
      <c r="H2423" s="3">
        <v>3000</v>
      </c>
      <c r="I2423" s="3">
        <v>972.15</v>
      </c>
    </row>
    <row r="2424" spans="2:9" x14ac:dyDescent="0.25">
      <c r="C2424" t="s">
        <v>2601</v>
      </c>
      <c r="D2424" t="s">
        <v>3</v>
      </c>
      <c r="E2424" t="s">
        <v>8</v>
      </c>
      <c r="F2424" t="s">
        <v>25</v>
      </c>
      <c r="G2424" t="s">
        <v>2602</v>
      </c>
      <c r="H2424" s="3">
        <v>2000</v>
      </c>
      <c r="I2424" s="3">
        <v>969.46</v>
      </c>
    </row>
    <row r="2425" spans="2:9" x14ac:dyDescent="0.25">
      <c r="C2425" t="s">
        <v>2604</v>
      </c>
      <c r="D2425" t="s">
        <v>3</v>
      </c>
      <c r="E2425" t="s">
        <v>8</v>
      </c>
      <c r="F2425" t="s">
        <v>33</v>
      </c>
      <c r="G2425" t="s">
        <v>2605</v>
      </c>
      <c r="H2425" s="3">
        <v>1000</v>
      </c>
      <c r="I2425" s="3">
        <v>93.9</v>
      </c>
    </row>
    <row r="2426" spans="2:9" x14ac:dyDescent="0.25">
      <c r="B2426" t="s">
        <v>2113</v>
      </c>
      <c r="C2426" t="s">
        <v>488</v>
      </c>
      <c r="D2426" t="s">
        <v>3</v>
      </c>
      <c r="E2426" t="s">
        <v>8</v>
      </c>
      <c r="F2426" t="s">
        <v>33</v>
      </c>
      <c r="G2426" t="s">
        <v>487</v>
      </c>
      <c r="H2426" s="3">
        <v>161000</v>
      </c>
      <c r="I2426" s="3">
        <v>1035.9194409937888</v>
      </c>
    </row>
    <row r="2427" spans="2:9" x14ac:dyDescent="0.25">
      <c r="C2427" t="s">
        <v>1747</v>
      </c>
      <c r="D2427" t="s">
        <v>3</v>
      </c>
      <c r="E2427" t="s">
        <v>8</v>
      </c>
      <c r="F2427" t="s">
        <v>33</v>
      </c>
      <c r="G2427" t="s">
        <v>1746</v>
      </c>
      <c r="H2427" s="3">
        <v>99500</v>
      </c>
      <c r="I2427" s="3">
        <v>99.118592964824117</v>
      </c>
    </row>
    <row r="2428" spans="2:9" x14ac:dyDescent="0.25">
      <c r="C2428" t="s">
        <v>3640</v>
      </c>
      <c r="D2428" t="s">
        <v>3</v>
      </c>
      <c r="E2428" t="s">
        <v>8</v>
      </c>
      <c r="F2428" t="s">
        <v>33</v>
      </c>
      <c r="G2428" t="s">
        <v>3641</v>
      </c>
      <c r="H2428" s="3">
        <v>32000</v>
      </c>
      <c r="I2428" s="3">
        <v>96.765625</v>
      </c>
    </row>
    <row r="2429" spans="2:9" x14ac:dyDescent="0.25">
      <c r="C2429" t="s">
        <v>3642</v>
      </c>
      <c r="D2429" t="s">
        <v>3</v>
      </c>
      <c r="E2429" t="s">
        <v>8</v>
      </c>
      <c r="F2429" t="s">
        <v>33</v>
      </c>
      <c r="G2429" t="s">
        <v>3643</v>
      </c>
      <c r="H2429" s="3">
        <v>25000</v>
      </c>
      <c r="I2429" s="3">
        <v>104.7</v>
      </c>
    </row>
    <row r="2430" spans="2:9" x14ac:dyDescent="0.25">
      <c r="C2430" t="s">
        <v>3644</v>
      </c>
      <c r="D2430" t="s">
        <v>3</v>
      </c>
      <c r="E2430" t="s">
        <v>8</v>
      </c>
      <c r="F2430" t="s">
        <v>33</v>
      </c>
      <c r="G2430" t="s">
        <v>3645</v>
      </c>
      <c r="H2430" s="3">
        <v>17100</v>
      </c>
      <c r="I2430" s="3">
        <v>99.03157894736843</v>
      </c>
    </row>
    <row r="2431" spans="2:9" x14ac:dyDescent="0.25">
      <c r="C2431" t="s">
        <v>2922</v>
      </c>
      <c r="D2431" t="s">
        <v>3</v>
      </c>
      <c r="E2431" t="s">
        <v>8</v>
      </c>
      <c r="F2431" t="s">
        <v>33</v>
      </c>
      <c r="G2431" t="s">
        <v>2923</v>
      </c>
      <c r="H2431" s="3">
        <v>2000</v>
      </c>
      <c r="I2431" s="3">
        <v>101.3</v>
      </c>
    </row>
    <row r="2432" spans="2:9" x14ac:dyDescent="0.25">
      <c r="B2432" t="s">
        <v>332</v>
      </c>
      <c r="C2432" t="s">
        <v>332</v>
      </c>
      <c r="D2432" t="s">
        <v>3</v>
      </c>
      <c r="E2432" t="s">
        <v>8</v>
      </c>
      <c r="F2432" t="s">
        <v>36</v>
      </c>
      <c r="G2432" t="s">
        <v>331</v>
      </c>
      <c r="H2432" s="3">
        <v>333000</v>
      </c>
      <c r="I2432" s="3">
        <v>997.80288288288284</v>
      </c>
    </row>
    <row r="2433" spans="2:9" x14ac:dyDescent="0.25">
      <c r="B2433" t="s">
        <v>1907</v>
      </c>
      <c r="C2433" t="s">
        <v>422</v>
      </c>
      <c r="D2433" t="s">
        <v>3</v>
      </c>
      <c r="E2433" t="s">
        <v>8</v>
      </c>
      <c r="F2433" t="s">
        <v>30</v>
      </c>
      <c r="G2433" t="s">
        <v>421</v>
      </c>
      <c r="H2433" s="3">
        <v>129000</v>
      </c>
      <c r="I2433" s="3">
        <v>1030.9334883720931</v>
      </c>
    </row>
    <row r="2434" spans="2:9" x14ac:dyDescent="0.25">
      <c r="C2434" t="s">
        <v>2231</v>
      </c>
      <c r="D2434" t="s">
        <v>3</v>
      </c>
      <c r="E2434" t="s">
        <v>8</v>
      </c>
      <c r="F2434" t="s">
        <v>18</v>
      </c>
      <c r="G2434" t="s">
        <v>2230</v>
      </c>
      <c r="H2434" s="3">
        <v>115000</v>
      </c>
      <c r="I2434" s="3">
        <v>82.544347826086963</v>
      </c>
    </row>
    <row r="2435" spans="2:9" x14ac:dyDescent="0.25">
      <c r="C2435" t="s">
        <v>1487</v>
      </c>
      <c r="D2435" t="s">
        <v>3</v>
      </c>
      <c r="E2435" t="s">
        <v>8</v>
      </c>
      <c r="F2435" t="s">
        <v>18</v>
      </c>
      <c r="G2435" t="s">
        <v>1486</v>
      </c>
      <c r="H2435" s="3">
        <v>40500</v>
      </c>
      <c r="I2435" s="3">
        <v>68.133456790123461</v>
      </c>
    </row>
    <row r="2436" spans="2:9" x14ac:dyDescent="0.25">
      <c r="C2436" t="s">
        <v>1083</v>
      </c>
      <c r="D2436" t="s">
        <v>3</v>
      </c>
      <c r="E2436" t="s">
        <v>8</v>
      </c>
      <c r="F2436" t="s">
        <v>18</v>
      </c>
      <c r="G2436" t="s">
        <v>4644</v>
      </c>
      <c r="H2436" s="3">
        <v>10000</v>
      </c>
      <c r="I2436" s="3">
        <v>75.81</v>
      </c>
    </row>
    <row r="2437" spans="2:9" x14ac:dyDescent="0.25">
      <c r="G2437" t="s">
        <v>3650</v>
      </c>
      <c r="H2437" s="3">
        <v>5000</v>
      </c>
      <c r="I2437" s="3">
        <v>86.047999999999988</v>
      </c>
    </row>
    <row r="2438" spans="2:9" x14ac:dyDescent="0.25">
      <c r="G2438" t="s">
        <v>2587</v>
      </c>
      <c r="H2438" s="3">
        <v>1300</v>
      </c>
      <c r="I2438" s="3">
        <v>39.891538461538467</v>
      </c>
    </row>
    <row r="2439" spans="2:9" x14ac:dyDescent="0.25">
      <c r="C2439" t="s">
        <v>2588</v>
      </c>
      <c r="D2439" t="s">
        <v>3</v>
      </c>
      <c r="E2439" t="s">
        <v>8</v>
      </c>
      <c r="F2439" t="s">
        <v>18</v>
      </c>
      <c r="G2439" t="s">
        <v>2589</v>
      </c>
      <c r="H2439" s="3">
        <v>13500</v>
      </c>
      <c r="I2439" s="3">
        <v>75.8</v>
      </c>
    </row>
    <row r="2440" spans="2:9" x14ac:dyDescent="0.25">
      <c r="C2440" t="s">
        <v>3648</v>
      </c>
      <c r="D2440" t="s">
        <v>3</v>
      </c>
      <c r="E2440" t="s">
        <v>8</v>
      </c>
      <c r="F2440" t="s">
        <v>18</v>
      </c>
      <c r="G2440" t="s">
        <v>3649</v>
      </c>
      <c r="H2440" s="3">
        <v>7500</v>
      </c>
      <c r="I2440" s="3">
        <v>100.52</v>
      </c>
    </row>
    <row r="2441" spans="2:9" x14ac:dyDescent="0.25">
      <c r="C2441" t="s">
        <v>1578</v>
      </c>
      <c r="D2441" t="s">
        <v>3</v>
      </c>
      <c r="E2441" t="s">
        <v>8</v>
      </c>
      <c r="F2441" t="s">
        <v>18</v>
      </c>
      <c r="G2441" t="s">
        <v>1577</v>
      </c>
      <c r="H2441" s="3">
        <v>4000</v>
      </c>
      <c r="I2441" s="3">
        <v>59.819749999999999</v>
      </c>
    </row>
    <row r="2442" spans="2:9" x14ac:dyDescent="0.25">
      <c r="C2442" t="s">
        <v>2385</v>
      </c>
      <c r="D2442" t="s">
        <v>3</v>
      </c>
      <c r="E2442" t="s">
        <v>8</v>
      </c>
      <c r="F2442" t="s">
        <v>18</v>
      </c>
      <c r="G2442" t="s">
        <v>2384</v>
      </c>
      <c r="H2442" s="3">
        <v>3000</v>
      </c>
      <c r="I2442" s="3">
        <v>77.7</v>
      </c>
    </row>
    <row r="2443" spans="2:9" x14ac:dyDescent="0.25">
      <c r="C2443" t="s">
        <v>1653</v>
      </c>
      <c r="D2443" t="s">
        <v>3</v>
      </c>
      <c r="E2443" t="s">
        <v>8</v>
      </c>
      <c r="F2443" t="s">
        <v>45</v>
      </c>
      <c r="G2443" t="s">
        <v>1652</v>
      </c>
      <c r="H2443" s="3">
        <v>500</v>
      </c>
      <c r="I2443" s="3">
        <v>88</v>
      </c>
    </row>
    <row r="2444" spans="2:9" x14ac:dyDescent="0.25">
      <c r="C2444" t="s">
        <v>4645</v>
      </c>
      <c r="D2444" t="s">
        <v>3</v>
      </c>
      <c r="E2444" t="s">
        <v>8</v>
      </c>
      <c r="F2444" t="s">
        <v>18</v>
      </c>
      <c r="G2444" t="s">
        <v>4646</v>
      </c>
      <c r="H2444" s="3">
        <v>100</v>
      </c>
      <c r="I2444" s="3">
        <v>97.42</v>
      </c>
    </row>
    <row r="2445" spans="2:9" x14ac:dyDescent="0.25">
      <c r="B2445" t="s">
        <v>2133</v>
      </c>
      <c r="C2445" t="s">
        <v>3064</v>
      </c>
      <c r="D2445" t="s">
        <v>3</v>
      </c>
      <c r="E2445" t="s">
        <v>8</v>
      </c>
      <c r="F2445" t="s">
        <v>33</v>
      </c>
      <c r="G2445" t="s">
        <v>3063</v>
      </c>
      <c r="H2445" s="3">
        <v>163500</v>
      </c>
      <c r="I2445" s="3">
        <v>102.51620795107034</v>
      </c>
    </row>
    <row r="2446" spans="2:9" x14ac:dyDescent="0.25">
      <c r="C2446" t="s">
        <v>457</v>
      </c>
      <c r="D2446" t="s">
        <v>3</v>
      </c>
      <c r="E2446" t="s">
        <v>8</v>
      </c>
      <c r="F2446" t="s">
        <v>33</v>
      </c>
      <c r="G2446" t="s">
        <v>456</v>
      </c>
      <c r="H2446" s="3">
        <v>118900</v>
      </c>
      <c r="I2446" s="3">
        <v>103.50284272497898</v>
      </c>
    </row>
    <row r="2447" spans="2:9" x14ac:dyDescent="0.25">
      <c r="C2447" t="s">
        <v>1767</v>
      </c>
      <c r="D2447" t="s">
        <v>3</v>
      </c>
      <c r="E2447" t="s">
        <v>8</v>
      </c>
      <c r="F2447" t="s">
        <v>18</v>
      </c>
      <c r="G2447" t="s">
        <v>2603</v>
      </c>
      <c r="H2447" s="3">
        <v>40200</v>
      </c>
      <c r="I2447" s="3">
        <v>100.1649751243781</v>
      </c>
    </row>
    <row r="2448" spans="2:9" x14ac:dyDescent="0.25">
      <c r="C2448" t="s">
        <v>3646</v>
      </c>
      <c r="D2448" t="s">
        <v>3</v>
      </c>
      <c r="E2448" t="s">
        <v>8</v>
      </c>
      <c r="F2448" t="s">
        <v>18</v>
      </c>
      <c r="G2448" t="s">
        <v>3647</v>
      </c>
      <c r="H2448" s="3">
        <v>2000</v>
      </c>
      <c r="I2448" s="3">
        <v>102.87</v>
      </c>
    </row>
    <row r="2449" spans="2:9" x14ac:dyDescent="0.25">
      <c r="C2449" t="s">
        <v>4647</v>
      </c>
      <c r="D2449" t="s">
        <v>3</v>
      </c>
      <c r="E2449" t="s">
        <v>8</v>
      </c>
      <c r="F2449" t="s">
        <v>18</v>
      </c>
      <c r="G2449" t="s">
        <v>4648</v>
      </c>
      <c r="H2449" s="3">
        <v>100</v>
      </c>
      <c r="I2449" s="3">
        <v>101.97</v>
      </c>
    </row>
    <row r="2450" spans="2:9" x14ac:dyDescent="0.25">
      <c r="B2450" t="s">
        <v>2031</v>
      </c>
      <c r="C2450" t="s">
        <v>974</v>
      </c>
      <c r="D2450" t="s">
        <v>3</v>
      </c>
      <c r="E2450" t="s">
        <v>8</v>
      </c>
      <c r="F2450" t="s">
        <v>18</v>
      </c>
      <c r="G2450" t="s">
        <v>1054</v>
      </c>
      <c r="H2450" s="3">
        <v>53000</v>
      </c>
      <c r="I2450" s="3">
        <v>97.294716981132069</v>
      </c>
    </row>
    <row r="2451" spans="2:9" x14ac:dyDescent="0.25">
      <c r="G2451" t="s">
        <v>973</v>
      </c>
      <c r="H2451" s="3">
        <v>38200</v>
      </c>
      <c r="I2451" s="3">
        <v>93.859240837696348</v>
      </c>
    </row>
    <row r="2452" spans="2:9" x14ac:dyDescent="0.25">
      <c r="G2452" t="s">
        <v>4649</v>
      </c>
      <c r="H2452" s="3">
        <v>5000</v>
      </c>
      <c r="I2452" s="3">
        <v>95.5</v>
      </c>
    </row>
    <row r="2453" spans="2:9" x14ac:dyDescent="0.25">
      <c r="G2453" t="s">
        <v>4650</v>
      </c>
      <c r="H2453" s="3">
        <v>5000</v>
      </c>
      <c r="I2453" s="3">
        <v>96</v>
      </c>
    </row>
    <row r="2454" spans="2:9" x14ac:dyDescent="0.25">
      <c r="G2454" t="s">
        <v>3660</v>
      </c>
      <c r="H2454" s="3">
        <v>1000</v>
      </c>
      <c r="I2454" s="3">
        <v>94.33</v>
      </c>
    </row>
    <row r="2455" spans="2:9" x14ac:dyDescent="0.25">
      <c r="F2455" t="s">
        <v>16</v>
      </c>
      <c r="G2455" t="s">
        <v>3222</v>
      </c>
      <c r="H2455" s="3">
        <v>5000</v>
      </c>
      <c r="I2455" s="3">
        <v>96.4</v>
      </c>
    </row>
    <row r="2456" spans="2:9" x14ac:dyDescent="0.25">
      <c r="G2456" t="s">
        <v>2411</v>
      </c>
      <c r="H2456" s="3">
        <v>500</v>
      </c>
      <c r="I2456" s="3">
        <v>98.039999999999992</v>
      </c>
    </row>
    <row r="2457" spans="2:9" x14ac:dyDescent="0.25">
      <c r="C2457" t="s">
        <v>1527</v>
      </c>
      <c r="D2457" t="s">
        <v>3</v>
      </c>
      <c r="E2457" t="s">
        <v>8</v>
      </c>
      <c r="F2457" t="s">
        <v>18</v>
      </c>
      <c r="G2457" t="s">
        <v>2283</v>
      </c>
      <c r="H2457" s="3">
        <v>35000</v>
      </c>
      <c r="I2457" s="3">
        <v>95.564285714285717</v>
      </c>
    </row>
    <row r="2458" spans="2:9" x14ac:dyDescent="0.25">
      <c r="G2458" t="s">
        <v>3653</v>
      </c>
      <c r="H2458" s="3">
        <v>5000</v>
      </c>
      <c r="I2458" s="3">
        <v>92.12</v>
      </c>
    </row>
    <row r="2459" spans="2:9" x14ac:dyDescent="0.25">
      <c r="C2459" t="s">
        <v>2916</v>
      </c>
      <c r="D2459" t="s">
        <v>3</v>
      </c>
      <c r="E2459" t="s">
        <v>8</v>
      </c>
      <c r="F2459" t="s">
        <v>36</v>
      </c>
      <c r="G2459" t="s">
        <v>2917</v>
      </c>
      <c r="H2459" s="3">
        <v>40000</v>
      </c>
      <c r="I2459" s="3">
        <v>923.01749999999993</v>
      </c>
    </row>
    <row r="2460" spans="2:9" x14ac:dyDescent="0.25">
      <c r="C2460" t="s">
        <v>3483</v>
      </c>
      <c r="D2460" t="s">
        <v>3</v>
      </c>
      <c r="E2460" t="s">
        <v>8</v>
      </c>
      <c r="F2460" t="s">
        <v>18</v>
      </c>
      <c r="G2460" t="s">
        <v>3484</v>
      </c>
      <c r="H2460" s="3">
        <v>30400</v>
      </c>
      <c r="I2460" s="3">
        <v>90.78125</v>
      </c>
    </row>
    <row r="2461" spans="2:9" x14ac:dyDescent="0.25">
      <c r="C2461" t="s">
        <v>1332</v>
      </c>
      <c r="D2461" t="s">
        <v>3</v>
      </c>
      <c r="E2461" t="s">
        <v>8</v>
      </c>
      <c r="F2461" t="s">
        <v>18</v>
      </c>
      <c r="G2461" t="s">
        <v>1331</v>
      </c>
      <c r="H2461" s="3">
        <v>27500</v>
      </c>
      <c r="I2461" s="3">
        <v>99.116</v>
      </c>
    </row>
    <row r="2462" spans="2:9" x14ac:dyDescent="0.25">
      <c r="C2462" t="s">
        <v>3654</v>
      </c>
      <c r="D2462" t="s">
        <v>3</v>
      </c>
      <c r="E2462" t="s">
        <v>8</v>
      </c>
      <c r="F2462" t="s">
        <v>18</v>
      </c>
      <c r="G2462" t="s">
        <v>3655</v>
      </c>
      <c r="H2462" s="3">
        <v>20000</v>
      </c>
      <c r="I2462" s="3">
        <v>92.5</v>
      </c>
    </row>
    <row r="2463" spans="2:9" x14ac:dyDescent="0.25">
      <c r="C2463" t="s">
        <v>2294</v>
      </c>
      <c r="D2463" t="s">
        <v>3</v>
      </c>
      <c r="E2463" t="s">
        <v>8</v>
      </c>
      <c r="F2463" t="s">
        <v>18</v>
      </c>
      <c r="G2463" t="s">
        <v>2293</v>
      </c>
      <c r="H2463" s="3">
        <v>20000</v>
      </c>
      <c r="I2463" s="3">
        <v>94.83</v>
      </c>
    </row>
    <row r="2464" spans="2:9" x14ac:dyDescent="0.25">
      <c r="C2464" t="s">
        <v>1725</v>
      </c>
      <c r="D2464" t="s">
        <v>3</v>
      </c>
      <c r="E2464" t="s">
        <v>8</v>
      </c>
      <c r="F2464" t="s">
        <v>33</v>
      </c>
      <c r="G2464" t="s">
        <v>1724</v>
      </c>
      <c r="H2464" s="3">
        <v>15900</v>
      </c>
      <c r="I2464" s="3">
        <v>87.485534591194977</v>
      </c>
    </row>
    <row r="2465" spans="2:9" x14ac:dyDescent="0.25">
      <c r="C2465" t="s">
        <v>2351</v>
      </c>
      <c r="D2465" t="s">
        <v>3</v>
      </c>
      <c r="E2465" t="s">
        <v>8</v>
      </c>
      <c r="F2465" t="s">
        <v>18</v>
      </c>
      <c r="G2465" t="s">
        <v>2350</v>
      </c>
      <c r="H2465" s="3">
        <v>10100</v>
      </c>
      <c r="I2465" s="3">
        <v>98.928415841584169</v>
      </c>
    </row>
    <row r="2466" spans="2:9" x14ac:dyDescent="0.25">
      <c r="C2466" t="s">
        <v>1720</v>
      </c>
      <c r="D2466" t="s">
        <v>3</v>
      </c>
      <c r="E2466" t="s">
        <v>8</v>
      </c>
      <c r="F2466" t="s">
        <v>18</v>
      </c>
      <c r="G2466" t="s">
        <v>1719</v>
      </c>
      <c r="H2466" s="3">
        <v>10000</v>
      </c>
      <c r="I2466" s="3">
        <v>91.631</v>
      </c>
    </row>
    <row r="2467" spans="2:9" x14ac:dyDescent="0.25">
      <c r="B2467" t="s">
        <v>2137</v>
      </c>
      <c r="C2467" t="s">
        <v>3026</v>
      </c>
      <c r="D2467" t="s">
        <v>3</v>
      </c>
      <c r="E2467" t="s">
        <v>8</v>
      </c>
      <c r="F2467" t="s">
        <v>30</v>
      </c>
      <c r="G2467" t="s">
        <v>3025</v>
      </c>
      <c r="H2467" s="3">
        <v>71380</v>
      </c>
      <c r="I2467" s="3">
        <v>71.38</v>
      </c>
    </row>
    <row r="2468" spans="2:9" x14ac:dyDescent="0.25">
      <c r="C2468" t="s">
        <v>320</v>
      </c>
      <c r="D2468" t="s">
        <v>3</v>
      </c>
      <c r="E2468" t="s">
        <v>8</v>
      </c>
      <c r="F2468" t="s">
        <v>33</v>
      </c>
      <c r="G2468" t="s">
        <v>319</v>
      </c>
      <c r="H2468" s="3">
        <v>60000</v>
      </c>
      <c r="I2468" s="3">
        <v>100.7</v>
      </c>
    </row>
    <row r="2469" spans="2:9" x14ac:dyDescent="0.25">
      <c r="C2469" t="s">
        <v>754</v>
      </c>
      <c r="D2469" t="s">
        <v>3</v>
      </c>
      <c r="E2469" t="s">
        <v>8</v>
      </c>
      <c r="F2469" t="s">
        <v>18</v>
      </c>
      <c r="G2469" t="s">
        <v>753</v>
      </c>
      <c r="H2469" s="3">
        <v>53900</v>
      </c>
      <c r="I2469" s="3">
        <v>96.270426716141003</v>
      </c>
    </row>
    <row r="2470" spans="2:9" x14ac:dyDescent="0.25">
      <c r="C2470" t="s">
        <v>737</v>
      </c>
      <c r="D2470" t="s">
        <v>3</v>
      </c>
      <c r="E2470" t="s">
        <v>8</v>
      </c>
      <c r="F2470" t="s">
        <v>18</v>
      </c>
      <c r="G2470" t="s">
        <v>736</v>
      </c>
      <c r="H2470" s="3">
        <v>47500</v>
      </c>
      <c r="I2470" s="3">
        <v>99.651157894736855</v>
      </c>
    </row>
    <row r="2471" spans="2:9" x14ac:dyDescent="0.25">
      <c r="C2471" t="s">
        <v>1332</v>
      </c>
      <c r="D2471" t="s">
        <v>3</v>
      </c>
      <c r="E2471" t="s">
        <v>8</v>
      </c>
      <c r="F2471" t="s">
        <v>18</v>
      </c>
      <c r="G2471" t="s">
        <v>1331</v>
      </c>
      <c r="H2471" s="3">
        <v>27500</v>
      </c>
      <c r="I2471" s="3">
        <v>99.116</v>
      </c>
    </row>
    <row r="2472" spans="2:9" x14ac:dyDescent="0.25">
      <c r="C2472" t="s">
        <v>1475</v>
      </c>
      <c r="D2472" t="s">
        <v>3</v>
      </c>
      <c r="E2472" t="s">
        <v>8</v>
      </c>
      <c r="F2472" t="s">
        <v>36</v>
      </c>
      <c r="G2472" t="s">
        <v>1474</v>
      </c>
      <c r="H2472" s="3">
        <v>25000</v>
      </c>
      <c r="I2472" s="3">
        <v>73.4024</v>
      </c>
    </row>
    <row r="2473" spans="2:9" x14ac:dyDescent="0.25">
      <c r="C2473" t="s">
        <v>1276</v>
      </c>
      <c r="D2473" t="s">
        <v>3</v>
      </c>
      <c r="E2473" t="s">
        <v>8</v>
      </c>
      <c r="F2473" t="s">
        <v>18</v>
      </c>
      <c r="G2473" t="s">
        <v>1275</v>
      </c>
      <c r="H2473" s="3">
        <v>18687.580000000002</v>
      </c>
      <c r="I2473" s="3">
        <v>983.55684210526329</v>
      </c>
    </row>
    <row r="2474" spans="2:9" x14ac:dyDescent="0.25">
      <c r="C2474" t="s">
        <v>2351</v>
      </c>
      <c r="D2474" t="s">
        <v>3</v>
      </c>
      <c r="E2474" t="s">
        <v>8</v>
      </c>
      <c r="F2474" t="s">
        <v>18</v>
      </c>
      <c r="G2474" t="s">
        <v>2350</v>
      </c>
      <c r="H2474" s="3">
        <v>10100</v>
      </c>
      <c r="I2474" s="3">
        <v>98.928415841584169</v>
      </c>
    </row>
    <row r="2475" spans="2:9" x14ac:dyDescent="0.25">
      <c r="C2475" t="s">
        <v>3300</v>
      </c>
      <c r="D2475" t="s">
        <v>3</v>
      </c>
      <c r="E2475" t="s">
        <v>8</v>
      </c>
      <c r="F2475" t="s">
        <v>33</v>
      </c>
      <c r="G2475" t="s">
        <v>3299</v>
      </c>
      <c r="H2475" s="3">
        <v>2400</v>
      </c>
      <c r="I2475" s="3">
        <v>100.3</v>
      </c>
    </row>
    <row r="2476" spans="2:9" x14ac:dyDescent="0.25">
      <c r="B2476" t="s">
        <v>2047</v>
      </c>
      <c r="C2476" t="s">
        <v>2499</v>
      </c>
      <c r="D2476" t="s">
        <v>3</v>
      </c>
      <c r="E2476" t="s">
        <v>8</v>
      </c>
      <c r="F2476" t="s">
        <v>25</v>
      </c>
      <c r="G2476" t="s">
        <v>2500</v>
      </c>
      <c r="H2476" s="3">
        <v>115713.66</v>
      </c>
      <c r="I2476" s="3">
        <v>628.87858695652176</v>
      </c>
    </row>
    <row r="2477" spans="2:9" x14ac:dyDescent="0.25">
      <c r="C2477" t="s">
        <v>3608</v>
      </c>
      <c r="D2477" t="s">
        <v>3</v>
      </c>
      <c r="E2477" t="s">
        <v>8</v>
      </c>
      <c r="F2477" t="s">
        <v>17</v>
      </c>
      <c r="G2477" t="s">
        <v>3609</v>
      </c>
      <c r="H2477" s="3">
        <v>82000</v>
      </c>
      <c r="I2477" s="3">
        <v>86.594999999999999</v>
      </c>
    </row>
    <row r="2478" spans="2:9" x14ac:dyDescent="0.25">
      <c r="C2478" t="s">
        <v>2252</v>
      </c>
      <c r="D2478" t="s">
        <v>3</v>
      </c>
      <c r="E2478" t="s">
        <v>8</v>
      </c>
      <c r="F2478" t="s">
        <v>45</v>
      </c>
      <c r="G2478" t="s">
        <v>2251</v>
      </c>
      <c r="H2478" s="3">
        <v>50000</v>
      </c>
      <c r="I2478" s="3">
        <v>829.73</v>
      </c>
    </row>
    <row r="2479" spans="2:9" x14ac:dyDescent="0.25">
      <c r="C2479" t="s">
        <v>2264</v>
      </c>
      <c r="D2479" t="s">
        <v>3</v>
      </c>
      <c r="E2479" t="s">
        <v>8</v>
      </c>
      <c r="F2479" t="s">
        <v>17</v>
      </c>
      <c r="G2479" t="s">
        <v>2263</v>
      </c>
      <c r="H2479" s="3">
        <v>30755.52</v>
      </c>
      <c r="I2479" s="3">
        <v>86.88</v>
      </c>
    </row>
    <row r="2480" spans="2:9" x14ac:dyDescent="0.25">
      <c r="C2480" t="s">
        <v>1325</v>
      </c>
      <c r="D2480" t="s">
        <v>3</v>
      </c>
      <c r="E2480" t="s">
        <v>8</v>
      </c>
      <c r="F2480" t="s">
        <v>18</v>
      </c>
      <c r="G2480" t="s">
        <v>1324</v>
      </c>
      <c r="H2480" s="3">
        <v>9490.6</v>
      </c>
      <c r="I2480" s="3">
        <v>271.16000000000003</v>
      </c>
    </row>
    <row r="2481" spans="2:9" x14ac:dyDescent="0.25">
      <c r="G2481" t="s">
        <v>1523</v>
      </c>
      <c r="H2481" s="3">
        <v>1057.6499999999999</v>
      </c>
      <c r="I2481" s="3">
        <v>264.41250000000002</v>
      </c>
    </row>
    <row r="2482" spans="2:9" x14ac:dyDescent="0.25">
      <c r="C2482" t="s">
        <v>2599</v>
      </c>
      <c r="D2482" t="s">
        <v>3</v>
      </c>
      <c r="E2482" t="s">
        <v>8</v>
      </c>
      <c r="F2482" t="s">
        <v>25</v>
      </c>
      <c r="G2482" t="s">
        <v>2600</v>
      </c>
      <c r="H2482" s="3">
        <v>10000</v>
      </c>
      <c r="I2482" s="3">
        <v>975.51</v>
      </c>
    </row>
    <row r="2483" spans="2:9" x14ac:dyDescent="0.25">
      <c r="C2483" t="s">
        <v>1461</v>
      </c>
      <c r="D2483" t="s">
        <v>3</v>
      </c>
      <c r="E2483" t="s">
        <v>8</v>
      </c>
      <c r="F2483" t="s">
        <v>25</v>
      </c>
      <c r="G2483" t="s">
        <v>1460</v>
      </c>
      <c r="H2483" s="3">
        <v>10000</v>
      </c>
      <c r="I2483" s="3">
        <v>996.93999999999994</v>
      </c>
    </row>
    <row r="2484" spans="2:9" x14ac:dyDescent="0.25">
      <c r="C2484" t="s">
        <v>3294</v>
      </c>
      <c r="D2484" t="s">
        <v>3</v>
      </c>
      <c r="E2484" t="s">
        <v>8</v>
      </c>
      <c r="F2484" t="s">
        <v>25</v>
      </c>
      <c r="G2484" t="s">
        <v>3293</v>
      </c>
      <c r="H2484" s="3">
        <v>3000</v>
      </c>
      <c r="I2484" s="3">
        <v>968.34</v>
      </c>
    </row>
    <row r="2485" spans="2:9" x14ac:dyDescent="0.25">
      <c r="C2485" t="s">
        <v>2601</v>
      </c>
      <c r="D2485" t="s">
        <v>3</v>
      </c>
      <c r="E2485" t="s">
        <v>8</v>
      </c>
      <c r="F2485" t="s">
        <v>25</v>
      </c>
      <c r="G2485" t="s">
        <v>2602</v>
      </c>
      <c r="H2485" s="3">
        <v>2000</v>
      </c>
      <c r="I2485" s="3">
        <v>969.46</v>
      </c>
    </row>
    <row r="2486" spans="2:9" x14ac:dyDescent="0.25">
      <c r="B2486" t="s">
        <v>1971</v>
      </c>
      <c r="C2486" t="s">
        <v>139</v>
      </c>
      <c r="D2486" t="s">
        <v>3</v>
      </c>
      <c r="E2486" t="s">
        <v>8</v>
      </c>
      <c r="F2486" t="s">
        <v>36</v>
      </c>
      <c r="G2486" t="s">
        <v>138</v>
      </c>
      <c r="H2486" s="3">
        <v>301000</v>
      </c>
      <c r="I2486" s="3">
        <v>985.9386046511629</v>
      </c>
    </row>
    <row r="2487" spans="2:9" x14ac:dyDescent="0.25">
      <c r="C2487" t="s">
        <v>1704</v>
      </c>
      <c r="D2487" t="s">
        <v>3</v>
      </c>
      <c r="E2487" t="s">
        <v>8</v>
      </c>
      <c r="F2487" t="s">
        <v>33</v>
      </c>
      <c r="G2487" t="s">
        <v>1703</v>
      </c>
      <c r="H2487" s="3">
        <v>12000</v>
      </c>
      <c r="I2487" s="3">
        <v>98.174999999999997</v>
      </c>
    </row>
    <row r="2488" spans="2:9" x14ac:dyDescent="0.25">
      <c r="B2488" t="s">
        <v>1811</v>
      </c>
      <c r="C2488" t="s">
        <v>2250</v>
      </c>
      <c r="D2488" t="s">
        <v>3</v>
      </c>
      <c r="E2488" t="s">
        <v>8</v>
      </c>
      <c r="F2488" t="s">
        <v>45</v>
      </c>
      <c r="G2488" t="s">
        <v>2249</v>
      </c>
      <c r="H2488" s="3">
        <v>288500</v>
      </c>
      <c r="I2488" s="3">
        <v>99.813171577123043</v>
      </c>
    </row>
    <row r="2489" spans="2:9" x14ac:dyDescent="0.25">
      <c r="C2489" t="s">
        <v>2927</v>
      </c>
      <c r="D2489" t="s">
        <v>3</v>
      </c>
      <c r="E2489" t="s">
        <v>8</v>
      </c>
      <c r="F2489" t="s">
        <v>45</v>
      </c>
      <c r="G2489" t="s">
        <v>2928</v>
      </c>
      <c r="H2489" s="3">
        <v>12500</v>
      </c>
      <c r="I2489" s="3">
        <v>99.47</v>
      </c>
    </row>
    <row r="2490" spans="2:9" x14ac:dyDescent="0.25">
      <c r="B2490" t="s">
        <v>2226</v>
      </c>
      <c r="C2490" t="s">
        <v>2226</v>
      </c>
      <c r="D2490" t="s">
        <v>3</v>
      </c>
      <c r="E2490" t="s">
        <v>8</v>
      </c>
      <c r="F2490" t="s">
        <v>26</v>
      </c>
      <c r="G2490" t="s">
        <v>2225</v>
      </c>
      <c r="H2490" s="3">
        <v>300000</v>
      </c>
      <c r="I2490" s="3">
        <v>960.55020000000002</v>
      </c>
    </row>
    <row r="2491" spans="2:9" x14ac:dyDescent="0.25">
      <c r="B2491" t="s">
        <v>1953</v>
      </c>
      <c r="C2491" t="s">
        <v>1363</v>
      </c>
      <c r="D2491" t="s">
        <v>3</v>
      </c>
      <c r="E2491" t="s">
        <v>8</v>
      </c>
      <c r="F2491" t="s">
        <v>25</v>
      </c>
      <c r="G2491" t="s">
        <v>1362</v>
      </c>
      <c r="H2491" s="3">
        <v>165000</v>
      </c>
      <c r="I2491" s="3">
        <v>1003.6703030303031</v>
      </c>
    </row>
    <row r="2492" spans="2:9" x14ac:dyDescent="0.25">
      <c r="C2492" t="s">
        <v>910</v>
      </c>
      <c r="D2492" t="s">
        <v>3</v>
      </c>
      <c r="E2492" t="s">
        <v>8</v>
      </c>
      <c r="F2492" t="s">
        <v>18</v>
      </c>
      <c r="G2492" t="s">
        <v>909</v>
      </c>
      <c r="H2492" s="3">
        <v>92000</v>
      </c>
      <c r="I2492" s="3">
        <v>101.25076086956521</v>
      </c>
    </row>
    <row r="2493" spans="2:9" x14ac:dyDescent="0.25">
      <c r="G2493" t="s">
        <v>1570</v>
      </c>
      <c r="H2493" s="3">
        <v>37000</v>
      </c>
      <c r="I2493" s="3">
        <v>98.674594594594595</v>
      </c>
    </row>
    <row r="2494" spans="2:9" x14ac:dyDescent="0.25">
      <c r="C2494" t="s">
        <v>4645</v>
      </c>
      <c r="D2494" t="s">
        <v>3</v>
      </c>
      <c r="E2494" t="s">
        <v>8</v>
      </c>
      <c r="F2494" t="s">
        <v>18</v>
      </c>
      <c r="G2494" t="s">
        <v>4646</v>
      </c>
      <c r="H2494" s="3">
        <v>100</v>
      </c>
      <c r="I2494" s="3">
        <v>97.42</v>
      </c>
    </row>
    <row r="2495" spans="2:9" x14ac:dyDescent="0.25">
      <c r="B2495" t="s">
        <v>2188</v>
      </c>
      <c r="C2495" t="s">
        <v>436</v>
      </c>
      <c r="D2495" t="s">
        <v>3</v>
      </c>
      <c r="E2495" t="s">
        <v>8</v>
      </c>
      <c r="F2495" t="s">
        <v>25</v>
      </c>
      <c r="G2495" t="s">
        <v>435</v>
      </c>
      <c r="H2495" s="3">
        <v>195410.59999999998</v>
      </c>
      <c r="I2495" s="3">
        <v>986.92222222222222</v>
      </c>
    </row>
    <row r="2496" spans="2:9" x14ac:dyDescent="0.25">
      <c r="C2496" t="s">
        <v>268</v>
      </c>
      <c r="D2496" t="s">
        <v>3</v>
      </c>
      <c r="E2496" t="s">
        <v>8</v>
      </c>
      <c r="F2496" t="s">
        <v>33</v>
      </c>
      <c r="G2496" t="s">
        <v>267</v>
      </c>
      <c r="H2496" s="3">
        <v>80200</v>
      </c>
      <c r="I2496" s="3">
        <v>108.30618453865337</v>
      </c>
    </row>
    <row r="2497" spans="2:9" x14ac:dyDescent="0.25">
      <c r="C2497" t="s">
        <v>1659</v>
      </c>
      <c r="D2497" t="s">
        <v>3</v>
      </c>
      <c r="E2497" t="s">
        <v>8</v>
      </c>
      <c r="F2497" t="s">
        <v>18</v>
      </c>
      <c r="G2497" t="s">
        <v>2541</v>
      </c>
      <c r="H2497" s="3">
        <v>12925.35</v>
      </c>
      <c r="I2497" s="3">
        <v>287.23</v>
      </c>
    </row>
    <row r="2498" spans="2:9" x14ac:dyDescent="0.25">
      <c r="G2498" t="s">
        <v>2915</v>
      </c>
      <c r="H2498" s="3">
        <v>2095.56</v>
      </c>
      <c r="I2498" s="3">
        <v>349.26</v>
      </c>
    </row>
    <row r="2499" spans="2:9" x14ac:dyDescent="0.25">
      <c r="B2499" t="s">
        <v>428</v>
      </c>
      <c r="C2499" t="s">
        <v>428</v>
      </c>
      <c r="D2499" t="s">
        <v>3</v>
      </c>
      <c r="E2499" t="s">
        <v>8</v>
      </c>
      <c r="F2499" t="s">
        <v>36</v>
      </c>
      <c r="G2499" t="s">
        <v>427</v>
      </c>
      <c r="H2499" s="3">
        <v>290000</v>
      </c>
      <c r="I2499" s="3">
        <v>1006.956724137931</v>
      </c>
    </row>
    <row r="2500" spans="2:9" x14ac:dyDescent="0.25">
      <c r="B2500" t="s">
        <v>2424</v>
      </c>
      <c r="C2500" t="s">
        <v>2250</v>
      </c>
      <c r="D2500" t="s">
        <v>3</v>
      </c>
      <c r="E2500" t="s">
        <v>8</v>
      </c>
      <c r="F2500" t="s">
        <v>45</v>
      </c>
      <c r="G2500" t="s">
        <v>2249</v>
      </c>
      <c r="H2500" s="3">
        <v>288500</v>
      </c>
      <c r="I2500" s="3">
        <v>99.813171577123043</v>
      </c>
    </row>
    <row r="2501" spans="2:9" x14ac:dyDescent="0.25">
      <c r="B2501" t="s">
        <v>2014</v>
      </c>
      <c r="C2501" t="s">
        <v>697</v>
      </c>
      <c r="D2501" t="s">
        <v>3</v>
      </c>
      <c r="E2501" t="s">
        <v>8</v>
      </c>
      <c r="F2501" t="s">
        <v>30</v>
      </c>
      <c r="G2501" t="s">
        <v>696</v>
      </c>
      <c r="H2501" s="3">
        <v>216000</v>
      </c>
      <c r="I2501" s="3">
        <v>989.77518518518525</v>
      </c>
    </row>
    <row r="2502" spans="2:9" x14ac:dyDescent="0.25">
      <c r="C2502" t="s">
        <v>1386</v>
      </c>
      <c r="D2502" t="s">
        <v>3</v>
      </c>
      <c r="E2502" t="s">
        <v>8</v>
      </c>
      <c r="F2502" t="s">
        <v>33</v>
      </c>
      <c r="G2502" t="s">
        <v>2244</v>
      </c>
      <c r="H2502" s="3">
        <v>55000</v>
      </c>
      <c r="I2502" s="3">
        <v>80.172727272727272</v>
      </c>
    </row>
    <row r="2503" spans="2:9" x14ac:dyDescent="0.25">
      <c r="G2503" t="s">
        <v>1385</v>
      </c>
      <c r="H2503" s="3">
        <v>12000</v>
      </c>
      <c r="I2503" s="3">
        <v>104.06666666666666</v>
      </c>
    </row>
    <row r="2504" spans="2:9" x14ac:dyDescent="0.25">
      <c r="C2504" t="s">
        <v>1198</v>
      </c>
      <c r="D2504" t="s">
        <v>3</v>
      </c>
      <c r="E2504" t="s">
        <v>8</v>
      </c>
      <c r="F2504" t="s">
        <v>33</v>
      </c>
      <c r="G2504" t="s">
        <v>1197</v>
      </c>
      <c r="H2504" s="3">
        <v>5000</v>
      </c>
      <c r="I2504" s="3">
        <v>94.3</v>
      </c>
    </row>
    <row r="2505" spans="2:9" x14ac:dyDescent="0.25">
      <c r="B2505" t="s">
        <v>1866</v>
      </c>
      <c r="C2505" t="s">
        <v>620</v>
      </c>
      <c r="D2505" t="s">
        <v>3</v>
      </c>
      <c r="E2505" t="s">
        <v>8</v>
      </c>
      <c r="F2505" t="s">
        <v>31</v>
      </c>
      <c r="G2505" t="s">
        <v>619</v>
      </c>
      <c r="H2505" s="3">
        <v>277000</v>
      </c>
      <c r="I2505" s="3">
        <v>1000.3365342960287</v>
      </c>
    </row>
    <row r="2506" spans="2:9" x14ac:dyDescent="0.25">
      <c r="C2506" t="s">
        <v>2610</v>
      </c>
      <c r="D2506" t="s">
        <v>3</v>
      </c>
      <c r="E2506" t="s">
        <v>8</v>
      </c>
      <c r="F2506" t="s">
        <v>24</v>
      </c>
      <c r="G2506" t="s">
        <v>2611</v>
      </c>
      <c r="H2506" s="3">
        <v>10000</v>
      </c>
      <c r="I2506" s="3">
        <v>926.16000000000008</v>
      </c>
    </row>
    <row r="2507" spans="2:9" x14ac:dyDescent="0.25">
      <c r="B2507" t="s">
        <v>2177</v>
      </c>
      <c r="C2507" t="s">
        <v>278</v>
      </c>
      <c r="D2507" t="s">
        <v>3</v>
      </c>
      <c r="E2507" t="s">
        <v>8</v>
      </c>
      <c r="F2507" t="s">
        <v>36</v>
      </c>
      <c r="G2507" t="s">
        <v>277</v>
      </c>
      <c r="H2507" s="3">
        <v>184000</v>
      </c>
      <c r="I2507" s="3">
        <v>1021.6523913043478</v>
      </c>
    </row>
    <row r="2508" spans="2:9" x14ac:dyDescent="0.25">
      <c r="C2508" t="s">
        <v>2303</v>
      </c>
      <c r="D2508" t="s">
        <v>3</v>
      </c>
      <c r="E2508" t="s">
        <v>8</v>
      </c>
      <c r="F2508" t="s">
        <v>18</v>
      </c>
      <c r="G2508" t="s">
        <v>2302</v>
      </c>
      <c r="H2508" s="3">
        <v>82000</v>
      </c>
      <c r="I2508" s="3">
        <v>99.892682926829266</v>
      </c>
    </row>
    <row r="2509" spans="2:9" x14ac:dyDescent="0.25">
      <c r="C2509" t="s">
        <v>2591</v>
      </c>
      <c r="D2509" t="s">
        <v>3</v>
      </c>
      <c r="E2509" t="s">
        <v>8</v>
      </c>
      <c r="F2509" t="s">
        <v>24</v>
      </c>
      <c r="G2509" t="s">
        <v>2592</v>
      </c>
      <c r="H2509" s="3">
        <v>10067</v>
      </c>
      <c r="I2509" s="3">
        <v>1006.7</v>
      </c>
    </row>
    <row r="2510" spans="2:9" x14ac:dyDescent="0.25">
      <c r="C2510" t="s">
        <v>3672</v>
      </c>
      <c r="D2510" t="s">
        <v>3</v>
      </c>
      <c r="E2510" t="s">
        <v>8</v>
      </c>
      <c r="F2510" t="s">
        <v>46</v>
      </c>
      <c r="G2510" t="s">
        <v>3673</v>
      </c>
      <c r="H2510" s="3">
        <v>10000</v>
      </c>
      <c r="I2510" s="3">
        <v>106.4</v>
      </c>
    </row>
    <row r="2511" spans="2:9" x14ac:dyDescent="0.25">
      <c r="B2511" t="s">
        <v>2103</v>
      </c>
      <c r="C2511" t="s">
        <v>3676</v>
      </c>
      <c r="D2511" t="s">
        <v>3</v>
      </c>
      <c r="E2511" t="s">
        <v>8</v>
      </c>
      <c r="F2511" t="s">
        <v>24</v>
      </c>
      <c r="G2511" t="s">
        <v>3677</v>
      </c>
      <c r="H2511" s="3">
        <v>81965.56</v>
      </c>
      <c r="I2511" s="3">
        <v>999.57999999999993</v>
      </c>
    </row>
    <row r="2512" spans="2:9" x14ac:dyDescent="0.25">
      <c r="C2512" t="s">
        <v>1044</v>
      </c>
      <c r="D2512" t="s">
        <v>3</v>
      </c>
      <c r="E2512" t="s">
        <v>8</v>
      </c>
      <c r="F2512" t="s">
        <v>18</v>
      </c>
      <c r="G2512" t="s">
        <v>1043</v>
      </c>
      <c r="H2512" s="3">
        <v>41500</v>
      </c>
      <c r="I2512" s="3">
        <v>64.841927710843379</v>
      </c>
    </row>
    <row r="2513" spans="2:9" x14ac:dyDescent="0.25">
      <c r="C2513" t="s">
        <v>848</v>
      </c>
      <c r="D2513" t="s">
        <v>3</v>
      </c>
      <c r="E2513" t="s">
        <v>8</v>
      </c>
      <c r="F2513" t="s">
        <v>18</v>
      </c>
      <c r="G2513" t="s">
        <v>847</v>
      </c>
      <c r="H2513" s="3">
        <v>32394</v>
      </c>
      <c r="I2513" s="3">
        <v>92.554285714285712</v>
      </c>
    </row>
    <row r="2514" spans="2:9" x14ac:dyDescent="0.25">
      <c r="C2514" t="s">
        <v>1319</v>
      </c>
      <c r="D2514" t="s">
        <v>3</v>
      </c>
      <c r="E2514" t="s">
        <v>8</v>
      </c>
      <c r="F2514" t="s">
        <v>18</v>
      </c>
      <c r="G2514" t="s">
        <v>1318</v>
      </c>
      <c r="H2514" s="3">
        <v>25100</v>
      </c>
      <c r="I2514" s="3">
        <v>86.286095617529881</v>
      </c>
    </row>
    <row r="2515" spans="2:9" x14ac:dyDescent="0.25">
      <c r="C2515" t="s">
        <v>1454</v>
      </c>
      <c r="D2515" t="s">
        <v>3</v>
      </c>
      <c r="E2515" t="s">
        <v>8</v>
      </c>
      <c r="F2515" t="s">
        <v>24</v>
      </c>
      <c r="G2515" t="s">
        <v>1453</v>
      </c>
      <c r="H2515" s="3">
        <v>21091.15</v>
      </c>
      <c r="I2515" s="3">
        <v>843.64600000000007</v>
      </c>
    </row>
    <row r="2516" spans="2:9" x14ac:dyDescent="0.25">
      <c r="C2516" t="s">
        <v>4651</v>
      </c>
      <c r="D2516" t="s">
        <v>3</v>
      </c>
      <c r="E2516" t="s">
        <v>8</v>
      </c>
      <c r="F2516" t="s">
        <v>24</v>
      </c>
      <c r="G2516" t="s">
        <v>4652</v>
      </c>
      <c r="H2516" s="3">
        <v>20107.45</v>
      </c>
      <c r="I2516" s="3">
        <v>1005.3725000000001</v>
      </c>
    </row>
    <row r="2517" spans="2:9" x14ac:dyDescent="0.25">
      <c r="C2517" t="s">
        <v>3549</v>
      </c>
      <c r="D2517" t="s">
        <v>3</v>
      </c>
      <c r="E2517" t="s">
        <v>8</v>
      </c>
      <c r="F2517" t="s">
        <v>24</v>
      </c>
      <c r="G2517" t="s">
        <v>3550</v>
      </c>
      <c r="H2517" s="3">
        <v>20026.599999999999</v>
      </c>
      <c r="I2517" s="3">
        <v>1001.3299999999999</v>
      </c>
    </row>
    <row r="2518" spans="2:9" x14ac:dyDescent="0.25">
      <c r="C2518" t="s">
        <v>4653</v>
      </c>
      <c r="D2518" t="s">
        <v>3</v>
      </c>
      <c r="E2518" t="s">
        <v>8</v>
      </c>
      <c r="F2518" t="s">
        <v>20</v>
      </c>
      <c r="G2518" t="s">
        <v>4654</v>
      </c>
      <c r="H2518" s="3">
        <v>16865.849999999999</v>
      </c>
      <c r="I2518" s="3">
        <v>843.2924999999999</v>
      </c>
    </row>
    <row r="2519" spans="2:9" x14ac:dyDescent="0.25">
      <c r="C2519" t="s">
        <v>2307</v>
      </c>
      <c r="D2519" t="s">
        <v>3</v>
      </c>
      <c r="E2519" t="s">
        <v>8</v>
      </c>
      <c r="F2519" t="s">
        <v>17</v>
      </c>
      <c r="G2519" t="s">
        <v>2306</v>
      </c>
      <c r="H2519" s="3">
        <v>16000</v>
      </c>
      <c r="I2519" s="3">
        <v>64.126249999999999</v>
      </c>
    </row>
    <row r="2520" spans="2:9" x14ac:dyDescent="0.25">
      <c r="C2520" t="s">
        <v>3680</v>
      </c>
      <c r="D2520" t="s">
        <v>3</v>
      </c>
      <c r="E2520" t="s">
        <v>8</v>
      </c>
      <c r="F2520" t="s">
        <v>24</v>
      </c>
      <c r="G2520" t="s">
        <v>3681</v>
      </c>
      <c r="H2520" s="3">
        <v>10000</v>
      </c>
      <c r="I2520" s="3">
        <v>1005.05</v>
      </c>
    </row>
    <row r="2521" spans="2:9" x14ac:dyDescent="0.25">
      <c r="B2521" t="s">
        <v>285</v>
      </c>
      <c r="C2521" t="s">
        <v>285</v>
      </c>
      <c r="D2521" t="s">
        <v>3</v>
      </c>
      <c r="E2521" t="s">
        <v>8</v>
      </c>
      <c r="F2521" t="s">
        <v>18</v>
      </c>
      <c r="G2521" t="s">
        <v>284</v>
      </c>
      <c r="H2521" s="3">
        <v>251725.03</v>
      </c>
      <c r="I2521" s="3">
        <v>104.53697259136213</v>
      </c>
    </row>
    <row r="2522" spans="2:9" x14ac:dyDescent="0.25">
      <c r="G2522" t="s">
        <v>935</v>
      </c>
      <c r="H2522" s="3">
        <v>32670.7</v>
      </c>
      <c r="I2522" s="3">
        <v>108.18112582781457</v>
      </c>
    </row>
    <row r="2523" spans="2:9" x14ac:dyDescent="0.25">
      <c r="B2523" t="s">
        <v>1855</v>
      </c>
      <c r="C2523" t="s">
        <v>371</v>
      </c>
      <c r="D2523" t="s">
        <v>3</v>
      </c>
      <c r="E2523" t="s">
        <v>8</v>
      </c>
      <c r="F2523" t="s">
        <v>25</v>
      </c>
      <c r="G2523" t="s">
        <v>370</v>
      </c>
      <c r="H2523" s="3">
        <v>205000</v>
      </c>
      <c r="I2523" s="3">
        <v>987.39882926829273</v>
      </c>
    </row>
    <row r="2524" spans="2:9" x14ac:dyDescent="0.25">
      <c r="C2524" t="s">
        <v>2266</v>
      </c>
      <c r="D2524" t="s">
        <v>3</v>
      </c>
      <c r="E2524" t="s">
        <v>8</v>
      </c>
      <c r="F2524" t="s">
        <v>25</v>
      </c>
      <c r="G2524" t="s">
        <v>2265</v>
      </c>
      <c r="H2524" s="3">
        <v>38000</v>
      </c>
      <c r="I2524" s="3">
        <v>980.86157894736834</v>
      </c>
    </row>
    <row r="2525" spans="2:9" x14ac:dyDescent="0.25">
      <c r="C2525" t="s">
        <v>2846</v>
      </c>
      <c r="D2525" t="s">
        <v>3</v>
      </c>
      <c r="E2525" t="s">
        <v>8</v>
      </c>
      <c r="F2525" t="s">
        <v>25</v>
      </c>
      <c r="G2525" t="s">
        <v>2847</v>
      </c>
      <c r="H2525" s="3">
        <v>20000</v>
      </c>
      <c r="I2525" s="3">
        <v>1003.79</v>
      </c>
    </row>
    <row r="2526" spans="2:9" x14ac:dyDescent="0.25">
      <c r="C2526" t="s">
        <v>758</v>
      </c>
      <c r="D2526" t="s">
        <v>3</v>
      </c>
      <c r="E2526" t="s">
        <v>8</v>
      </c>
      <c r="F2526" t="s">
        <v>17</v>
      </c>
      <c r="G2526" t="s">
        <v>757</v>
      </c>
      <c r="H2526" s="3">
        <v>10000</v>
      </c>
      <c r="I2526" s="3">
        <v>96.67</v>
      </c>
    </row>
    <row r="2527" spans="2:9" x14ac:dyDescent="0.25">
      <c r="C2527" t="s">
        <v>3173</v>
      </c>
      <c r="D2527" t="s">
        <v>3</v>
      </c>
      <c r="E2527" t="s">
        <v>8</v>
      </c>
      <c r="F2527" t="s">
        <v>25</v>
      </c>
      <c r="G2527" t="s">
        <v>3172</v>
      </c>
      <c r="H2527" s="3">
        <v>10000</v>
      </c>
      <c r="I2527" s="3">
        <v>1010.68</v>
      </c>
    </row>
    <row r="2528" spans="2:9" x14ac:dyDescent="0.25">
      <c r="B2528" t="s">
        <v>1999</v>
      </c>
      <c r="C2528" t="s">
        <v>2881</v>
      </c>
      <c r="D2528" t="s">
        <v>3</v>
      </c>
      <c r="E2528" t="s">
        <v>8</v>
      </c>
      <c r="F2528" t="s">
        <v>18</v>
      </c>
      <c r="G2528" t="s">
        <v>2882</v>
      </c>
      <c r="H2528" s="3">
        <v>183000</v>
      </c>
      <c r="I2528" s="3">
        <v>57.531939890710383</v>
      </c>
    </row>
    <row r="2529" spans="2:9" x14ac:dyDescent="0.25">
      <c r="G2529" t="s">
        <v>4551</v>
      </c>
      <c r="H2529" s="3">
        <v>1200</v>
      </c>
      <c r="I2529" s="3">
        <v>57.06</v>
      </c>
    </row>
    <row r="2530" spans="2:9" x14ac:dyDescent="0.25">
      <c r="C2530" t="s">
        <v>976</v>
      </c>
      <c r="D2530" t="s">
        <v>3</v>
      </c>
      <c r="E2530" t="s">
        <v>8</v>
      </c>
      <c r="F2530" t="s">
        <v>18</v>
      </c>
      <c r="G2530" t="s">
        <v>975</v>
      </c>
      <c r="H2530" s="3">
        <v>36300</v>
      </c>
      <c r="I2530" s="3">
        <v>64.227327823691468</v>
      </c>
    </row>
    <row r="2531" spans="2:9" x14ac:dyDescent="0.25">
      <c r="C2531" t="s">
        <v>1436</v>
      </c>
      <c r="D2531" t="s">
        <v>3</v>
      </c>
      <c r="E2531" t="s">
        <v>8</v>
      </c>
      <c r="F2531" t="s">
        <v>33</v>
      </c>
      <c r="G2531" t="s">
        <v>1435</v>
      </c>
      <c r="H2531" s="3">
        <v>33500</v>
      </c>
      <c r="I2531" s="3">
        <v>59.231044776119404</v>
      </c>
    </row>
    <row r="2532" spans="2:9" x14ac:dyDescent="0.25">
      <c r="C2532" t="s">
        <v>1710</v>
      </c>
      <c r="D2532" t="s">
        <v>3</v>
      </c>
      <c r="E2532" t="s">
        <v>8</v>
      </c>
      <c r="F2532" t="s">
        <v>18</v>
      </c>
      <c r="G2532" t="s">
        <v>1709</v>
      </c>
      <c r="H2532" s="3">
        <v>11900</v>
      </c>
      <c r="I2532" s="3">
        <v>67.250840336134459</v>
      </c>
    </row>
    <row r="2533" spans="2:9" x14ac:dyDescent="0.25">
      <c r="C2533" t="s">
        <v>2945</v>
      </c>
      <c r="D2533" t="s">
        <v>3</v>
      </c>
      <c r="E2533" t="s">
        <v>8</v>
      </c>
      <c r="F2533" t="s">
        <v>18</v>
      </c>
      <c r="G2533" t="s">
        <v>2946</v>
      </c>
      <c r="H2533" s="3">
        <v>10000</v>
      </c>
      <c r="I2533" s="3">
        <v>46.428000000000004</v>
      </c>
    </row>
    <row r="2534" spans="2:9" x14ac:dyDescent="0.25">
      <c r="C2534" t="s">
        <v>2392</v>
      </c>
      <c r="D2534" t="s">
        <v>3</v>
      </c>
      <c r="E2534" t="s">
        <v>8</v>
      </c>
      <c r="F2534" t="s">
        <v>33</v>
      </c>
      <c r="G2534" t="s">
        <v>2391</v>
      </c>
      <c r="H2534" s="3">
        <v>2600</v>
      </c>
      <c r="I2534" s="3">
        <v>92.5</v>
      </c>
    </row>
    <row r="2535" spans="2:9" x14ac:dyDescent="0.25">
      <c r="C2535" t="s">
        <v>3661</v>
      </c>
      <c r="D2535" t="s">
        <v>3</v>
      </c>
      <c r="E2535" t="s">
        <v>8</v>
      </c>
      <c r="F2535" t="s">
        <v>18</v>
      </c>
      <c r="G2535" t="s">
        <v>3662</v>
      </c>
      <c r="H2535" s="3">
        <v>2300</v>
      </c>
      <c r="I2535" s="3">
        <v>58.813478260869566</v>
      </c>
    </row>
    <row r="2536" spans="2:9" x14ac:dyDescent="0.25">
      <c r="C2536" t="s">
        <v>1779</v>
      </c>
      <c r="D2536" t="s">
        <v>3</v>
      </c>
      <c r="E2536" t="s">
        <v>8</v>
      </c>
      <c r="F2536" t="s">
        <v>18</v>
      </c>
      <c r="G2536" t="s">
        <v>1778</v>
      </c>
      <c r="H2536" s="3">
        <v>500</v>
      </c>
      <c r="I2536" s="3">
        <v>57.35</v>
      </c>
    </row>
    <row r="2537" spans="2:9" x14ac:dyDescent="0.25">
      <c r="C2537" t="s">
        <v>3663</v>
      </c>
      <c r="D2537" t="s">
        <v>3</v>
      </c>
      <c r="E2537" t="s">
        <v>8</v>
      </c>
      <c r="F2537" t="s">
        <v>18</v>
      </c>
      <c r="G2537" t="s">
        <v>3664</v>
      </c>
      <c r="H2537" s="3">
        <v>72.2</v>
      </c>
      <c r="I2537" s="3">
        <v>3.6100000000000003</v>
      </c>
    </row>
    <row r="2538" spans="2:9" x14ac:dyDescent="0.25">
      <c r="B2538" t="s">
        <v>1812</v>
      </c>
      <c r="C2538" t="s">
        <v>620</v>
      </c>
      <c r="D2538" t="s">
        <v>3</v>
      </c>
      <c r="E2538" t="s">
        <v>8</v>
      </c>
      <c r="F2538" t="s">
        <v>31</v>
      </c>
      <c r="G2538" t="s">
        <v>619</v>
      </c>
      <c r="H2538" s="3">
        <v>277000</v>
      </c>
      <c r="I2538" s="3">
        <v>1000.3365342960287</v>
      </c>
    </row>
    <row r="2539" spans="2:9" x14ac:dyDescent="0.25">
      <c r="B2539" t="s">
        <v>1965</v>
      </c>
      <c r="C2539" t="s">
        <v>233</v>
      </c>
      <c r="D2539" t="s">
        <v>3</v>
      </c>
      <c r="E2539" t="s">
        <v>8</v>
      </c>
      <c r="F2539" t="s">
        <v>25</v>
      </c>
      <c r="G2539" t="s">
        <v>232</v>
      </c>
      <c r="H2539" s="3">
        <v>250000</v>
      </c>
      <c r="I2539" s="3">
        <v>805.47080000000005</v>
      </c>
    </row>
    <row r="2540" spans="2:9" x14ac:dyDescent="0.25">
      <c r="C2540" t="s">
        <v>2584</v>
      </c>
      <c r="D2540" t="s">
        <v>3</v>
      </c>
      <c r="E2540" t="s">
        <v>8</v>
      </c>
      <c r="F2540" t="s">
        <v>33</v>
      </c>
      <c r="G2540" t="s">
        <v>2585</v>
      </c>
      <c r="H2540" s="3">
        <v>26600</v>
      </c>
      <c r="I2540" s="3">
        <v>82.583834586466168</v>
      </c>
    </row>
    <row r="2541" spans="2:9" x14ac:dyDescent="0.25">
      <c r="B2541" t="s">
        <v>1955</v>
      </c>
      <c r="C2541" t="s">
        <v>4529</v>
      </c>
      <c r="D2541" t="s">
        <v>3</v>
      </c>
      <c r="E2541" t="s">
        <v>8</v>
      </c>
      <c r="F2541" t="s">
        <v>45</v>
      </c>
      <c r="G2541" t="s">
        <v>4530</v>
      </c>
      <c r="H2541" s="3">
        <v>90000</v>
      </c>
      <c r="I2541" s="3">
        <v>1030.02</v>
      </c>
    </row>
    <row r="2542" spans="2:9" x14ac:dyDescent="0.25">
      <c r="C2542" t="s">
        <v>2951</v>
      </c>
      <c r="D2542" t="s">
        <v>3</v>
      </c>
      <c r="E2542" t="s">
        <v>8</v>
      </c>
      <c r="F2542" t="s">
        <v>24</v>
      </c>
      <c r="G2542" t="s">
        <v>2952</v>
      </c>
      <c r="H2542" s="3">
        <v>75955.570000000007</v>
      </c>
      <c r="I2542" s="3">
        <v>999.41539473684225</v>
      </c>
    </row>
    <row r="2543" spans="2:9" x14ac:dyDescent="0.25">
      <c r="C2543" t="s">
        <v>82</v>
      </c>
      <c r="D2543" t="s">
        <v>3</v>
      </c>
      <c r="E2543" t="s">
        <v>8</v>
      </c>
      <c r="F2543" t="s">
        <v>25</v>
      </c>
      <c r="G2543" t="s">
        <v>81</v>
      </c>
      <c r="H2543" s="3">
        <v>37000</v>
      </c>
      <c r="I2543" s="3">
        <v>1013.4435135135136</v>
      </c>
    </row>
    <row r="2544" spans="2:9" x14ac:dyDescent="0.25">
      <c r="C2544" t="s">
        <v>4655</v>
      </c>
      <c r="D2544" t="s">
        <v>3</v>
      </c>
      <c r="E2544" t="s">
        <v>8</v>
      </c>
      <c r="F2544" t="s">
        <v>18</v>
      </c>
      <c r="G2544" t="s">
        <v>4656</v>
      </c>
      <c r="H2544" s="3">
        <v>20000</v>
      </c>
      <c r="I2544" s="3">
        <v>91.84</v>
      </c>
    </row>
    <row r="2545" spans="2:9" x14ac:dyDescent="0.25">
      <c r="C2545" t="s">
        <v>3636</v>
      </c>
      <c r="D2545" t="s">
        <v>3</v>
      </c>
      <c r="E2545" t="s">
        <v>8</v>
      </c>
      <c r="F2545" t="s">
        <v>45</v>
      </c>
      <c r="G2545" t="s">
        <v>3637</v>
      </c>
      <c r="H2545" s="3">
        <v>16000</v>
      </c>
      <c r="I2545" s="3">
        <v>893.42</v>
      </c>
    </row>
    <row r="2546" spans="2:9" x14ac:dyDescent="0.25">
      <c r="C2546" t="s">
        <v>354</v>
      </c>
      <c r="D2546" t="s">
        <v>3</v>
      </c>
      <c r="E2546" t="s">
        <v>8</v>
      </c>
      <c r="F2546" t="s">
        <v>45</v>
      </c>
      <c r="G2546" t="s">
        <v>353</v>
      </c>
      <c r="H2546" s="3">
        <v>15000</v>
      </c>
      <c r="I2546" s="3">
        <v>999.51</v>
      </c>
    </row>
    <row r="2547" spans="2:9" x14ac:dyDescent="0.25">
      <c r="C2547" t="s">
        <v>1525</v>
      </c>
      <c r="D2547" t="s">
        <v>3</v>
      </c>
      <c r="E2547" t="s">
        <v>8</v>
      </c>
      <c r="F2547" t="s">
        <v>33</v>
      </c>
      <c r="G2547" t="s">
        <v>1524</v>
      </c>
      <c r="H2547" s="3">
        <v>11000</v>
      </c>
      <c r="I2547" s="3">
        <v>103.08181818181818</v>
      </c>
    </row>
    <row r="2548" spans="2:9" x14ac:dyDescent="0.25">
      <c r="C2548" t="s">
        <v>2953</v>
      </c>
      <c r="D2548" t="s">
        <v>3</v>
      </c>
      <c r="E2548" t="s">
        <v>8</v>
      </c>
      <c r="F2548" t="s">
        <v>33</v>
      </c>
      <c r="G2548" t="s">
        <v>2954</v>
      </c>
      <c r="H2548" s="3">
        <v>998</v>
      </c>
      <c r="I2548" s="3">
        <v>93.9</v>
      </c>
    </row>
    <row r="2549" spans="2:9" x14ac:dyDescent="0.25">
      <c r="B2549" t="s">
        <v>1952</v>
      </c>
      <c r="C2549" t="s">
        <v>1063</v>
      </c>
      <c r="D2549" t="s">
        <v>3</v>
      </c>
      <c r="E2549" t="s">
        <v>8</v>
      </c>
      <c r="F2549" t="s">
        <v>17</v>
      </c>
      <c r="G2549" t="s">
        <v>1062</v>
      </c>
      <c r="H2549" s="3">
        <v>190000</v>
      </c>
      <c r="I2549" s="3">
        <v>78.691052631578941</v>
      </c>
    </row>
    <row r="2550" spans="2:9" x14ac:dyDescent="0.25">
      <c r="C2550" t="s">
        <v>3571</v>
      </c>
      <c r="D2550" t="s">
        <v>3</v>
      </c>
      <c r="E2550" t="s">
        <v>8</v>
      </c>
      <c r="F2550" t="s">
        <v>25</v>
      </c>
      <c r="G2550" t="s">
        <v>3572</v>
      </c>
      <c r="H2550" s="3">
        <v>60000</v>
      </c>
      <c r="I2550" s="3">
        <v>358.435</v>
      </c>
    </row>
    <row r="2551" spans="2:9" x14ac:dyDescent="0.25">
      <c r="C2551" t="s">
        <v>4657</v>
      </c>
      <c r="D2551" t="s">
        <v>3</v>
      </c>
      <c r="E2551" t="s">
        <v>8</v>
      </c>
      <c r="F2551" t="s">
        <v>24</v>
      </c>
      <c r="G2551" t="s">
        <v>4658</v>
      </c>
      <c r="H2551" s="3">
        <v>10000</v>
      </c>
      <c r="I2551" s="3">
        <v>972.07999999999993</v>
      </c>
    </row>
    <row r="2552" spans="2:9" x14ac:dyDescent="0.25">
      <c r="C2552" t="s">
        <v>3275</v>
      </c>
      <c r="D2552" t="s">
        <v>3</v>
      </c>
      <c r="E2552" t="s">
        <v>8</v>
      </c>
      <c r="F2552" t="s">
        <v>17</v>
      </c>
      <c r="G2552" t="s">
        <v>3274</v>
      </c>
      <c r="H2552" s="3">
        <v>3300</v>
      </c>
      <c r="I2552" s="3">
        <v>90.64</v>
      </c>
    </row>
    <row r="2553" spans="2:9" x14ac:dyDescent="0.25">
      <c r="B2553" t="s">
        <v>1921</v>
      </c>
      <c r="C2553" t="s">
        <v>2539</v>
      </c>
      <c r="D2553" t="s">
        <v>3</v>
      </c>
      <c r="E2553" t="s">
        <v>8</v>
      </c>
      <c r="F2553" t="s">
        <v>25</v>
      </c>
      <c r="G2553" t="s">
        <v>2540</v>
      </c>
      <c r="H2553" s="3">
        <v>186120</v>
      </c>
      <c r="I2553" s="3">
        <v>970.48553191489361</v>
      </c>
    </row>
    <row r="2554" spans="2:9" x14ac:dyDescent="0.25">
      <c r="C2554" t="s">
        <v>1047</v>
      </c>
      <c r="D2554" t="s">
        <v>3</v>
      </c>
      <c r="E2554" t="s">
        <v>8</v>
      </c>
      <c r="F2554" t="s">
        <v>25</v>
      </c>
      <c r="G2554" t="s">
        <v>1046</v>
      </c>
      <c r="H2554" s="3">
        <v>74000</v>
      </c>
      <c r="I2554" s="3">
        <v>895.95837837837837</v>
      </c>
    </row>
    <row r="2555" spans="2:9" x14ac:dyDescent="0.25">
      <c r="B2555" t="s">
        <v>2191</v>
      </c>
      <c r="C2555" t="s">
        <v>233</v>
      </c>
      <c r="D2555" t="s">
        <v>3</v>
      </c>
      <c r="E2555" t="s">
        <v>8</v>
      </c>
      <c r="F2555" t="s">
        <v>25</v>
      </c>
      <c r="G2555" t="s">
        <v>232</v>
      </c>
      <c r="H2555" s="3">
        <v>250000</v>
      </c>
      <c r="I2555" s="3">
        <v>805.47080000000005</v>
      </c>
    </row>
    <row r="2556" spans="2:9" x14ac:dyDescent="0.25">
      <c r="C2556" t="s">
        <v>3651</v>
      </c>
      <c r="D2556" t="s">
        <v>3</v>
      </c>
      <c r="E2556" t="s">
        <v>8</v>
      </c>
      <c r="F2556" t="s">
        <v>45</v>
      </c>
      <c r="G2556" t="s">
        <v>3652</v>
      </c>
      <c r="H2556" s="3">
        <v>10000</v>
      </c>
      <c r="I2556" s="3">
        <v>89.97</v>
      </c>
    </row>
    <row r="2557" spans="2:9" x14ac:dyDescent="0.25">
      <c r="B2557" t="s">
        <v>1979</v>
      </c>
      <c r="C2557" t="s">
        <v>1092</v>
      </c>
      <c r="D2557" t="s">
        <v>3</v>
      </c>
      <c r="E2557" t="s">
        <v>8</v>
      </c>
      <c r="F2557" t="s">
        <v>33</v>
      </c>
      <c r="G2557" t="s">
        <v>1091</v>
      </c>
      <c r="H2557" s="3">
        <v>206708.15</v>
      </c>
      <c r="I2557" s="3">
        <v>99.762620656370657</v>
      </c>
    </row>
    <row r="2558" spans="2:9" x14ac:dyDescent="0.25">
      <c r="C2558" t="s">
        <v>3066</v>
      </c>
      <c r="D2558" t="s">
        <v>3</v>
      </c>
      <c r="E2558" t="s">
        <v>8</v>
      </c>
      <c r="F2558" t="s">
        <v>25</v>
      </c>
      <c r="G2558" t="s">
        <v>3065</v>
      </c>
      <c r="H2558" s="3">
        <v>31651.02</v>
      </c>
      <c r="I2558" s="3">
        <v>879.19500000000005</v>
      </c>
    </row>
    <row r="2559" spans="2:9" x14ac:dyDescent="0.25">
      <c r="C2559" t="s">
        <v>1438</v>
      </c>
      <c r="D2559" t="s">
        <v>3</v>
      </c>
      <c r="E2559" t="s">
        <v>8</v>
      </c>
      <c r="F2559" t="s">
        <v>36</v>
      </c>
      <c r="G2559" t="s">
        <v>1437</v>
      </c>
      <c r="H2559" s="3">
        <v>15000</v>
      </c>
      <c r="I2559" s="3">
        <v>1021.31</v>
      </c>
    </row>
    <row r="2560" spans="2:9" x14ac:dyDescent="0.25">
      <c r="C2560" t="s">
        <v>3253</v>
      </c>
      <c r="D2560" t="s">
        <v>3</v>
      </c>
      <c r="E2560" t="s">
        <v>8</v>
      </c>
      <c r="F2560" t="s">
        <v>42</v>
      </c>
      <c r="G2560" t="s">
        <v>3252</v>
      </c>
      <c r="H2560" s="3">
        <v>4934.1000000000004</v>
      </c>
      <c r="I2560" s="3">
        <v>986.82</v>
      </c>
    </row>
    <row r="2561" spans="2:9" x14ac:dyDescent="0.25">
      <c r="B2561" t="s">
        <v>1878</v>
      </c>
      <c r="C2561" t="s">
        <v>684</v>
      </c>
      <c r="D2561" t="s">
        <v>3</v>
      </c>
      <c r="E2561" t="s">
        <v>8</v>
      </c>
      <c r="F2561" t="s">
        <v>25</v>
      </c>
      <c r="G2561" t="s">
        <v>683</v>
      </c>
      <c r="H2561" s="3">
        <v>243818.55000000002</v>
      </c>
      <c r="I2561" s="3">
        <v>979.19096385542161</v>
      </c>
    </row>
    <row r="2562" spans="2:9" x14ac:dyDescent="0.25">
      <c r="C2562" t="s">
        <v>2490</v>
      </c>
      <c r="D2562" t="s">
        <v>3</v>
      </c>
      <c r="E2562" t="s">
        <v>8</v>
      </c>
      <c r="F2562" t="s">
        <v>28</v>
      </c>
      <c r="G2562" t="s">
        <v>2491</v>
      </c>
      <c r="H2562" s="3">
        <v>11000</v>
      </c>
      <c r="I2562" s="3">
        <v>1020.5318181818183</v>
      </c>
    </row>
    <row r="2563" spans="2:9" x14ac:dyDescent="0.25">
      <c r="C2563" t="s">
        <v>318</v>
      </c>
      <c r="D2563" t="s">
        <v>3</v>
      </c>
      <c r="E2563" t="s">
        <v>8</v>
      </c>
      <c r="F2563" t="s">
        <v>18</v>
      </c>
      <c r="G2563" t="s">
        <v>317</v>
      </c>
      <c r="H2563" s="3">
        <v>3403.25</v>
      </c>
      <c r="I2563" s="3">
        <v>97.23571428571428</v>
      </c>
    </row>
    <row r="2564" spans="2:9" x14ac:dyDescent="0.25">
      <c r="B2564" t="s">
        <v>2121</v>
      </c>
      <c r="C2564" t="s">
        <v>1305</v>
      </c>
      <c r="D2564" t="s">
        <v>3</v>
      </c>
      <c r="E2564" t="s">
        <v>8</v>
      </c>
      <c r="F2564" t="s">
        <v>33</v>
      </c>
      <c r="G2564" t="s">
        <v>1364</v>
      </c>
      <c r="H2564" s="3">
        <v>66000</v>
      </c>
      <c r="I2564" s="3">
        <v>995.4545454545455</v>
      </c>
    </row>
    <row r="2565" spans="2:9" x14ac:dyDescent="0.25">
      <c r="G2565" t="s">
        <v>1304</v>
      </c>
      <c r="H2565" s="3">
        <v>47500</v>
      </c>
      <c r="I2565" s="3">
        <v>92.226736842105254</v>
      </c>
    </row>
    <row r="2566" spans="2:9" x14ac:dyDescent="0.25">
      <c r="G2566" t="s">
        <v>3506</v>
      </c>
      <c r="H2566" s="3">
        <v>2000</v>
      </c>
      <c r="I2566" s="3">
        <v>907</v>
      </c>
    </row>
    <row r="2567" spans="2:9" x14ac:dyDescent="0.25">
      <c r="C2567" t="s">
        <v>1262</v>
      </c>
      <c r="D2567" t="s">
        <v>3</v>
      </c>
      <c r="E2567" t="s">
        <v>8</v>
      </c>
      <c r="F2567" t="s">
        <v>33</v>
      </c>
      <c r="G2567" t="s">
        <v>1261</v>
      </c>
      <c r="H2567" s="3">
        <v>77500</v>
      </c>
      <c r="I2567" s="3">
        <v>102.23709677419355</v>
      </c>
    </row>
    <row r="2568" spans="2:9" x14ac:dyDescent="0.25">
      <c r="C2568" t="s">
        <v>1493</v>
      </c>
      <c r="D2568" t="s">
        <v>3</v>
      </c>
      <c r="E2568" t="s">
        <v>8</v>
      </c>
      <c r="F2568" t="s">
        <v>33</v>
      </c>
      <c r="G2568" t="s">
        <v>1492</v>
      </c>
      <c r="H2568" s="3">
        <v>30000</v>
      </c>
      <c r="I2568" s="3">
        <v>92.876666666666665</v>
      </c>
    </row>
    <row r="2569" spans="2:9" x14ac:dyDescent="0.25">
      <c r="C2569" t="s">
        <v>2593</v>
      </c>
      <c r="D2569" t="s">
        <v>3</v>
      </c>
      <c r="E2569" t="s">
        <v>8</v>
      </c>
      <c r="F2569" t="s">
        <v>33</v>
      </c>
      <c r="G2569" t="s">
        <v>2594</v>
      </c>
      <c r="H2569" s="3">
        <v>28800</v>
      </c>
      <c r="I2569" s="3">
        <v>94.11770833333334</v>
      </c>
    </row>
    <row r="2570" spans="2:9" x14ac:dyDescent="0.25">
      <c r="C2570" t="s">
        <v>3196</v>
      </c>
      <c r="D2570" t="s">
        <v>3</v>
      </c>
      <c r="E2570" t="s">
        <v>8</v>
      </c>
      <c r="F2570" t="s">
        <v>33</v>
      </c>
      <c r="G2570" t="s">
        <v>3195</v>
      </c>
      <c r="H2570" s="3">
        <v>6000</v>
      </c>
      <c r="I2570" s="3">
        <v>103.6</v>
      </c>
    </row>
    <row r="2571" spans="2:9" x14ac:dyDescent="0.25">
      <c r="B2571" t="s">
        <v>2081</v>
      </c>
      <c r="C2571" t="s">
        <v>2222</v>
      </c>
      <c r="D2571" t="s">
        <v>3</v>
      </c>
      <c r="E2571" t="s">
        <v>8</v>
      </c>
      <c r="F2571" t="s">
        <v>17</v>
      </c>
      <c r="G2571" t="s">
        <v>2221</v>
      </c>
      <c r="H2571" s="3">
        <v>242000</v>
      </c>
      <c r="I2571" s="3">
        <v>80.47785123966942</v>
      </c>
    </row>
    <row r="2572" spans="2:9" x14ac:dyDescent="0.25">
      <c r="C2572" t="s">
        <v>3233</v>
      </c>
      <c r="D2572" t="s">
        <v>3</v>
      </c>
      <c r="E2572" t="s">
        <v>8</v>
      </c>
      <c r="F2572" t="s">
        <v>46</v>
      </c>
      <c r="G2572" t="s">
        <v>3232</v>
      </c>
      <c r="H2572" s="3">
        <v>5000</v>
      </c>
      <c r="I2572" s="3">
        <v>987.74</v>
      </c>
    </row>
    <row r="2573" spans="2:9" x14ac:dyDescent="0.25">
      <c r="C2573" t="s">
        <v>4594</v>
      </c>
      <c r="D2573" t="s">
        <v>3</v>
      </c>
      <c r="E2573" t="s">
        <v>8</v>
      </c>
      <c r="F2573" t="s">
        <v>18</v>
      </c>
      <c r="G2573" t="s">
        <v>4595</v>
      </c>
      <c r="H2573" s="3">
        <v>3968.22</v>
      </c>
      <c r="I2573" s="3">
        <v>793.64400000000001</v>
      </c>
    </row>
    <row r="2574" spans="2:9" x14ac:dyDescent="0.25">
      <c r="C2574" t="s">
        <v>4640</v>
      </c>
      <c r="D2574" t="s">
        <v>3</v>
      </c>
      <c r="E2574" t="s">
        <v>8</v>
      </c>
      <c r="F2574" t="s">
        <v>24</v>
      </c>
      <c r="G2574" t="s">
        <v>4641</v>
      </c>
      <c r="H2574" s="3">
        <v>3735.9</v>
      </c>
      <c r="I2574" s="3">
        <v>249.06</v>
      </c>
    </row>
    <row r="2575" spans="2:9" x14ac:dyDescent="0.25">
      <c r="C2575" t="s">
        <v>957</v>
      </c>
      <c r="D2575" t="s">
        <v>3</v>
      </c>
      <c r="E2575" t="s">
        <v>8</v>
      </c>
      <c r="F2575" t="s">
        <v>25</v>
      </c>
      <c r="G2575" t="s">
        <v>956</v>
      </c>
      <c r="H2575" s="3">
        <v>2000</v>
      </c>
      <c r="I2575" s="3">
        <v>951.23</v>
      </c>
    </row>
    <row r="2576" spans="2:9" x14ac:dyDescent="0.25">
      <c r="B2576" t="s">
        <v>2160</v>
      </c>
      <c r="C2576" t="s">
        <v>1092</v>
      </c>
      <c r="D2576" t="s">
        <v>3</v>
      </c>
      <c r="E2576" t="s">
        <v>8</v>
      </c>
      <c r="F2576" t="s">
        <v>33</v>
      </c>
      <c r="G2576" t="s">
        <v>1091</v>
      </c>
      <c r="H2576" s="3">
        <v>206708.15</v>
      </c>
      <c r="I2576" s="3">
        <v>99.762620656370657</v>
      </c>
    </row>
    <row r="2577" spans="2:9" x14ac:dyDescent="0.25">
      <c r="C2577" t="s">
        <v>3066</v>
      </c>
      <c r="D2577" t="s">
        <v>3</v>
      </c>
      <c r="E2577" t="s">
        <v>8</v>
      </c>
      <c r="F2577" t="s">
        <v>25</v>
      </c>
      <c r="G2577" t="s">
        <v>3065</v>
      </c>
      <c r="H2577" s="3">
        <v>31651.02</v>
      </c>
      <c r="I2577" s="3">
        <v>879.19500000000005</v>
      </c>
    </row>
    <row r="2578" spans="2:9" x14ac:dyDescent="0.25">
      <c r="C2578" t="s">
        <v>1438</v>
      </c>
      <c r="D2578" t="s">
        <v>3</v>
      </c>
      <c r="E2578" t="s">
        <v>8</v>
      </c>
      <c r="F2578" t="s">
        <v>36</v>
      </c>
      <c r="G2578" t="s">
        <v>1437</v>
      </c>
      <c r="H2578" s="3">
        <v>15000</v>
      </c>
      <c r="I2578" s="3">
        <v>1021.31</v>
      </c>
    </row>
    <row r="2579" spans="2:9" x14ac:dyDescent="0.25">
      <c r="C2579" t="s">
        <v>2578</v>
      </c>
      <c r="D2579" t="s">
        <v>3</v>
      </c>
      <c r="E2579" t="s">
        <v>8</v>
      </c>
      <c r="F2579" t="s">
        <v>33</v>
      </c>
      <c r="G2579" t="s">
        <v>2579</v>
      </c>
      <c r="H2579" s="3">
        <v>2786.1</v>
      </c>
      <c r="I2579" s="3">
        <v>75.3</v>
      </c>
    </row>
    <row r="2580" spans="2:9" x14ac:dyDescent="0.25">
      <c r="B2580" t="s">
        <v>2027</v>
      </c>
      <c r="C2580" t="s">
        <v>116</v>
      </c>
      <c r="D2580" t="s">
        <v>3</v>
      </c>
      <c r="E2580" t="s">
        <v>8</v>
      </c>
      <c r="F2580" t="s">
        <v>33</v>
      </c>
      <c r="G2580" t="s">
        <v>115</v>
      </c>
      <c r="H2580" s="3">
        <v>135700</v>
      </c>
      <c r="I2580" s="3">
        <v>102.66650700073693</v>
      </c>
    </row>
    <row r="2581" spans="2:9" x14ac:dyDescent="0.25">
      <c r="C2581" t="s">
        <v>2814</v>
      </c>
      <c r="D2581" t="s">
        <v>3</v>
      </c>
      <c r="E2581" t="s">
        <v>8</v>
      </c>
      <c r="F2581" t="s">
        <v>25</v>
      </c>
      <c r="G2581" t="s">
        <v>2815</v>
      </c>
      <c r="H2581" s="3">
        <v>117000</v>
      </c>
      <c r="I2581" s="3">
        <v>423.01435897435897</v>
      </c>
    </row>
    <row r="2582" spans="2:9" x14ac:dyDescent="0.25">
      <c r="B2582" t="s">
        <v>2171</v>
      </c>
      <c r="C2582" t="s">
        <v>233</v>
      </c>
      <c r="D2582" t="s">
        <v>3</v>
      </c>
      <c r="E2582" t="s">
        <v>8</v>
      </c>
      <c r="F2582" t="s">
        <v>25</v>
      </c>
      <c r="G2582" t="s">
        <v>232</v>
      </c>
      <c r="H2582" s="3">
        <v>250000</v>
      </c>
      <c r="I2582" s="3">
        <v>805.47080000000005</v>
      </c>
    </row>
    <row r="2583" spans="2:9" x14ac:dyDescent="0.25">
      <c r="B2583" t="s">
        <v>1933</v>
      </c>
      <c r="C2583" t="s">
        <v>1350</v>
      </c>
      <c r="D2583" t="s">
        <v>3</v>
      </c>
      <c r="E2583" t="s">
        <v>8</v>
      </c>
      <c r="F2583" t="s">
        <v>33</v>
      </c>
      <c r="G2583" t="s">
        <v>1349</v>
      </c>
      <c r="H2583" s="3">
        <v>185600</v>
      </c>
      <c r="I2583" s="3">
        <v>88.581519396551712</v>
      </c>
    </row>
    <row r="2584" spans="2:9" x14ac:dyDescent="0.25">
      <c r="C2584" t="s">
        <v>1227</v>
      </c>
      <c r="D2584" t="s">
        <v>3</v>
      </c>
      <c r="E2584" t="s">
        <v>8</v>
      </c>
      <c r="F2584" t="s">
        <v>33</v>
      </c>
      <c r="G2584" t="s">
        <v>1226</v>
      </c>
      <c r="H2584" s="3">
        <v>55000</v>
      </c>
      <c r="I2584" s="3">
        <v>93.872727272727275</v>
      </c>
    </row>
    <row r="2585" spans="2:9" x14ac:dyDescent="0.25">
      <c r="C2585" t="s">
        <v>1155</v>
      </c>
      <c r="D2585" t="s">
        <v>3</v>
      </c>
      <c r="E2585" t="s">
        <v>8</v>
      </c>
      <c r="F2585" t="s">
        <v>18</v>
      </c>
      <c r="G2585" t="s">
        <v>1154</v>
      </c>
      <c r="H2585" s="3">
        <v>6000</v>
      </c>
      <c r="I2585" s="3">
        <v>94.50500000000001</v>
      </c>
    </row>
    <row r="2586" spans="2:9" x14ac:dyDescent="0.25">
      <c r="C2586" t="s">
        <v>3638</v>
      </c>
      <c r="D2586" t="s">
        <v>3</v>
      </c>
      <c r="E2586" t="s">
        <v>8</v>
      </c>
      <c r="F2586" t="s">
        <v>18</v>
      </c>
      <c r="G2586" t="s">
        <v>3639</v>
      </c>
      <c r="H2586" s="3">
        <v>3000</v>
      </c>
      <c r="I2586" s="3">
        <v>724.7399999999999</v>
      </c>
    </row>
    <row r="2587" spans="2:9" x14ac:dyDescent="0.25">
      <c r="B2587" t="s">
        <v>3363</v>
      </c>
      <c r="C2587" t="s">
        <v>3007</v>
      </c>
      <c r="D2587" t="s">
        <v>3</v>
      </c>
      <c r="E2587" t="s">
        <v>8</v>
      </c>
      <c r="F2587" t="s">
        <v>30</v>
      </c>
      <c r="G2587" t="s">
        <v>3006</v>
      </c>
      <c r="H2587" s="3">
        <v>248772.5</v>
      </c>
      <c r="I2587" s="3">
        <v>652.9461942257218</v>
      </c>
    </row>
    <row r="2588" spans="2:9" x14ac:dyDescent="0.25">
      <c r="C2588" t="s">
        <v>4659</v>
      </c>
      <c r="D2588" t="s">
        <v>3</v>
      </c>
      <c r="E2588" t="s">
        <v>8</v>
      </c>
      <c r="F2588" t="s">
        <v>33</v>
      </c>
      <c r="G2588" t="s">
        <v>4660</v>
      </c>
      <c r="H2588" s="3">
        <v>323</v>
      </c>
      <c r="I2588" s="3">
        <v>6.46</v>
      </c>
    </row>
    <row r="2589" spans="2:9" x14ac:dyDescent="0.25">
      <c r="B2589" t="s">
        <v>2066</v>
      </c>
      <c r="C2589" t="s">
        <v>1063</v>
      </c>
      <c r="D2589" t="s">
        <v>3</v>
      </c>
      <c r="E2589" t="s">
        <v>8</v>
      </c>
      <c r="F2589" t="s">
        <v>17</v>
      </c>
      <c r="G2589" t="s">
        <v>1062</v>
      </c>
      <c r="H2589" s="3">
        <v>190000</v>
      </c>
      <c r="I2589" s="3">
        <v>78.691052631578941</v>
      </c>
    </row>
    <row r="2590" spans="2:9" x14ac:dyDescent="0.25">
      <c r="C2590" t="s">
        <v>2396</v>
      </c>
      <c r="D2590" t="s">
        <v>3</v>
      </c>
      <c r="E2590" t="s">
        <v>8</v>
      </c>
      <c r="F2590" t="s">
        <v>33</v>
      </c>
      <c r="G2590" t="s">
        <v>2395</v>
      </c>
      <c r="H2590" s="3">
        <v>52000</v>
      </c>
      <c r="I2590" s="3">
        <v>87.284615384615378</v>
      </c>
    </row>
    <row r="2591" spans="2:9" x14ac:dyDescent="0.25">
      <c r="C2591" t="s">
        <v>3665</v>
      </c>
      <c r="D2591" t="s">
        <v>3</v>
      </c>
      <c r="E2591" t="s">
        <v>8</v>
      </c>
      <c r="F2591" t="s">
        <v>25</v>
      </c>
      <c r="G2591" t="s">
        <v>3666</v>
      </c>
      <c r="H2591" s="3">
        <v>7000</v>
      </c>
      <c r="I2591" s="3">
        <v>995.84285714285704</v>
      </c>
    </row>
    <row r="2592" spans="2:9" x14ac:dyDescent="0.25">
      <c r="B2592" t="s">
        <v>3361</v>
      </c>
      <c r="C2592" t="s">
        <v>3007</v>
      </c>
      <c r="D2592" t="s">
        <v>3</v>
      </c>
      <c r="E2592" t="s">
        <v>8</v>
      </c>
      <c r="F2592" t="s">
        <v>30</v>
      </c>
      <c r="G2592" t="s">
        <v>3006</v>
      </c>
      <c r="H2592" s="3">
        <v>248772.5</v>
      </c>
      <c r="I2592" s="3">
        <v>652.9461942257218</v>
      </c>
    </row>
    <row r="2593" spans="2:9" x14ac:dyDescent="0.25">
      <c r="B2593" t="s">
        <v>781</v>
      </c>
      <c r="C2593" t="s">
        <v>781</v>
      </c>
      <c r="D2593" t="s">
        <v>3</v>
      </c>
      <c r="E2593" t="s">
        <v>8</v>
      </c>
      <c r="F2593" t="s">
        <v>31</v>
      </c>
      <c r="G2593" t="s">
        <v>780</v>
      </c>
      <c r="H2593" s="3">
        <v>222000</v>
      </c>
      <c r="I2593" s="3">
        <v>998.36315315315312</v>
      </c>
    </row>
    <row r="2594" spans="2:9" x14ac:dyDescent="0.25">
      <c r="G2594" t="s">
        <v>786</v>
      </c>
      <c r="H2594" s="3">
        <v>25000</v>
      </c>
      <c r="I2594" s="3">
        <v>980</v>
      </c>
    </row>
    <row r="2595" spans="2:9" x14ac:dyDescent="0.25">
      <c r="B2595" t="s">
        <v>1951</v>
      </c>
      <c r="C2595" t="s">
        <v>1108</v>
      </c>
      <c r="D2595" t="s">
        <v>3</v>
      </c>
      <c r="E2595" t="s">
        <v>8</v>
      </c>
      <c r="F2595" t="s">
        <v>18</v>
      </c>
      <c r="G2595" t="s">
        <v>3669</v>
      </c>
      <c r="H2595" s="3">
        <v>50000</v>
      </c>
      <c r="I2595" s="3">
        <v>100.476</v>
      </c>
    </row>
    <row r="2596" spans="2:9" x14ac:dyDescent="0.25">
      <c r="G2596" t="s">
        <v>1107</v>
      </c>
      <c r="H2596" s="3">
        <v>39100</v>
      </c>
      <c r="I2596" s="3">
        <v>97.714654731457799</v>
      </c>
    </row>
    <row r="2597" spans="2:9" x14ac:dyDescent="0.25">
      <c r="G2597" t="s">
        <v>2371</v>
      </c>
      <c r="H2597" s="3">
        <v>5000</v>
      </c>
      <c r="I2597" s="3">
        <v>101.79</v>
      </c>
    </row>
    <row r="2598" spans="2:9" x14ac:dyDescent="0.25">
      <c r="C2598" t="s">
        <v>1440</v>
      </c>
      <c r="D2598" t="s">
        <v>3</v>
      </c>
      <c r="E2598" t="s">
        <v>8</v>
      </c>
      <c r="F2598" t="s">
        <v>18</v>
      </c>
      <c r="G2598" t="s">
        <v>1439</v>
      </c>
      <c r="H2598" s="3">
        <v>46300</v>
      </c>
      <c r="I2598" s="3">
        <v>47.340151187904972</v>
      </c>
    </row>
    <row r="2599" spans="2:9" x14ac:dyDescent="0.25">
      <c r="C2599" t="s">
        <v>1739</v>
      </c>
      <c r="D2599" t="s">
        <v>3</v>
      </c>
      <c r="E2599" t="s">
        <v>8</v>
      </c>
      <c r="F2599" t="s">
        <v>33</v>
      </c>
      <c r="G2599" t="s">
        <v>1738</v>
      </c>
      <c r="H2599" s="3">
        <v>42200</v>
      </c>
      <c r="I2599" s="3">
        <v>50.954976303317537</v>
      </c>
    </row>
    <row r="2600" spans="2:9" x14ac:dyDescent="0.25">
      <c r="C2600" t="s">
        <v>1643</v>
      </c>
      <c r="D2600" t="s">
        <v>3</v>
      </c>
      <c r="E2600" t="s">
        <v>8</v>
      </c>
      <c r="F2600" t="s">
        <v>25</v>
      </c>
      <c r="G2600" t="s">
        <v>2586</v>
      </c>
      <c r="H2600" s="3">
        <v>32213.5</v>
      </c>
      <c r="I2600" s="3">
        <v>322.13499999999999</v>
      </c>
    </row>
    <row r="2601" spans="2:9" x14ac:dyDescent="0.25">
      <c r="C2601" t="s">
        <v>3670</v>
      </c>
      <c r="D2601" t="s">
        <v>3</v>
      </c>
      <c r="E2601" t="s">
        <v>8</v>
      </c>
      <c r="F2601" t="s">
        <v>17</v>
      </c>
      <c r="G2601" t="s">
        <v>3671</v>
      </c>
      <c r="H2601" s="3">
        <v>18106</v>
      </c>
      <c r="I2601" s="3">
        <v>90.53</v>
      </c>
    </row>
    <row r="2602" spans="2:9" x14ac:dyDescent="0.25">
      <c r="C2602" t="s">
        <v>1572</v>
      </c>
      <c r="D2602" t="s">
        <v>3</v>
      </c>
      <c r="E2602" t="s">
        <v>8</v>
      </c>
      <c r="F2602" t="s">
        <v>25</v>
      </c>
      <c r="G2602" t="s">
        <v>1571</v>
      </c>
      <c r="H2602" s="3">
        <v>4834.5</v>
      </c>
      <c r="I2602" s="3">
        <v>966.9</v>
      </c>
    </row>
    <row r="2603" spans="2:9" x14ac:dyDescent="0.25">
      <c r="C2603" t="s">
        <v>2947</v>
      </c>
      <c r="D2603" t="s">
        <v>3</v>
      </c>
      <c r="E2603" t="s">
        <v>8</v>
      </c>
      <c r="F2603" t="s">
        <v>18</v>
      </c>
      <c r="G2603" t="s">
        <v>2948</v>
      </c>
      <c r="H2603" s="3">
        <v>4622.5</v>
      </c>
      <c r="I2603" s="3">
        <v>36.979999999999997</v>
      </c>
    </row>
    <row r="2604" spans="2:9" x14ac:dyDescent="0.25">
      <c r="C2604" t="s">
        <v>4661</v>
      </c>
      <c r="D2604" t="s">
        <v>3</v>
      </c>
      <c r="E2604" t="s">
        <v>8</v>
      </c>
      <c r="F2604" t="s">
        <v>33</v>
      </c>
      <c r="G2604" t="s">
        <v>4662</v>
      </c>
      <c r="H2604" s="3">
        <v>3540</v>
      </c>
      <c r="I2604" s="3">
        <v>44.25</v>
      </c>
    </row>
    <row r="2605" spans="2:9" x14ac:dyDescent="0.25">
      <c r="B2605" t="s">
        <v>1882</v>
      </c>
      <c r="C2605" t="s">
        <v>416</v>
      </c>
      <c r="D2605" t="s">
        <v>3</v>
      </c>
      <c r="E2605" t="s">
        <v>8</v>
      </c>
      <c r="F2605" t="s">
        <v>18</v>
      </c>
      <c r="G2605" t="s">
        <v>415</v>
      </c>
      <c r="H2605" s="3">
        <v>200100</v>
      </c>
      <c r="I2605" s="3">
        <v>100.08273863068466</v>
      </c>
    </row>
    <row r="2606" spans="2:9" x14ac:dyDescent="0.25">
      <c r="C2606" t="s">
        <v>473</v>
      </c>
      <c r="D2606" t="s">
        <v>3</v>
      </c>
      <c r="E2606" t="s">
        <v>8</v>
      </c>
      <c r="F2606" t="s">
        <v>25</v>
      </c>
      <c r="G2606" t="s">
        <v>472</v>
      </c>
      <c r="H2606" s="3">
        <v>41000</v>
      </c>
      <c r="I2606" s="3">
        <v>1001.9931707317073</v>
      </c>
    </row>
    <row r="2607" spans="2:9" x14ac:dyDescent="0.25">
      <c r="C2607" t="s">
        <v>2404</v>
      </c>
      <c r="D2607" t="s">
        <v>3</v>
      </c>
      <c r="E2607" t="s">
        <v>8</v>
      </c>
      <c r="F2607" t="s">
        <v>25</v>
      </c>
      <c r="G2607" t="s">
        <v>2403</v>
      </c>
      <c r="H2607" s="3">
        <v>1000</v>
      </c>
      <c r="I2607" s="3">
        <v>1010.99</v>
      </c>
    </row>
    <row r="2608" spans="2:9" x14ac:dyDescent="0.25">
      <c r="B2608" t="s">
        <v>2990</v>
      </c>
      <c r="C2608" t="s">
        <v>3148</v>
      </c>
      <c r="D2608" t="s">
        <v>3</v>
      </c>
      <c r="E2608" t="s">
        <v>8</v>
      </c>
      <c r="F2608" t="s">
        <v>24</v>
      </c>
      <c r="G2608" t="s">
        <v>3147</v>
      </c>
      <c r="H2608" s="3">
        <v>170000</v>
      </c>
      <c r="I2608" s="3">
        <v>1001.4538823529412</v>
      </c>
    </row>
    <row r="2609" spans="2:9" x14ac:dyDescent="0.25">
      <c r="C2609" t="s">
        <v>2866</v>
      </c>
      <c r="D2609" t="s">
        <v>3</v>
      </c>
      <c r="E2609" t="s">
        <v>8</v>
      </c>
      <c r="F2609" t="s">
        <v>30</v>
      </c>
      <c r="G2609" t="s">
        <v>2867</v>
      </c>
      <c r="H2609" s="3">
        <v>61000</v>
      </c>
      <c r="I2609" s="3">
        <v>949.99491803278693</v>
      </c>
    </row>
    <row r="2610" spans="2:9" x14ac:dyDescent="0.25">
      <c r="C2610" t="s">
        <v>4663</v>
      </c>
      <c r="D2610" t="s">
        <v>3</v>
      </c>
      <c r="E2610" t="s">
        <v>8</v>
      </c>
      <c r="F2610" t="s">
        <v>18</v>
      </c>
      <c r="G2610" t="s">
        <v>4664</v>
      </c>
      <c r="H2610" s="3">
        <v>10000</v>
      </c>
      <c r="I2610" s="3">
        <v>99.35</v>
      </c>
    </row>
    <row r="2611" spans="2:9" x14ac:dyDescent="0.25">
      <c r="B2611" t="s">
        <v>1854</v>
      </c>
      <c r="C2611" t="s">
        <v>539</v>
      </c>
      <c r="D2611" t="s">
        <v>3</v>
      </c>
      <c r="E2611" t="s">
        <v>8</v>
      </c>
      <c r="F2611" t="s">
        <v>17</v>
      </c>
      <c r="G2611" t="s">
        <v>538</v>
      </c>
      <c r="H2611" s="3">
        <v>149000</v>
      </c>
      <c r="I2611" s="3">
        <v>957.07885906040269</v>
      </c>
    </row>
    <row r="2612" spans="2:9" x14ac:dyDescent="0.25">
      <c r="C2612" t="s">
        <v>3088</v>
      </c>
      <c r="D2612" t="s">
        <v>3</v>
      </c>
      <c r="E2612" t="s">
        <v>8</v>
      </c>
      <c r="F2612" t="s">
        <v>18</v>
      </c>
      <c r="G2612" t="s">
        <v>3087</v>
      </c>
      <c r="H2612" s="3">
        <v>76000</v>
      </c>
      <c r="I2612" s="3">
        <v>99.882499999999993</v>
      </c>
    </row>
    <row r="2613" spans="2:9" x14ac:dyDescent="0.25">
      <c r="C2613" t="s">
        <v>1508</v>
      </c>
      <c r="D2613" t="s">
        <v>3</v>
      </c>
      <c r="E2613" t="s">
        <v>8</v>
      </c>
      <c r="F2613" t="s">
        <v>18</v>
      </c>
      <c r="G2613" t="s">
        <v>1507</v>
      </c>
      <c r="H2613" s="3">
        <v>5000</v>
      </c>
      <c r="I2613" s="3">
        <v>103.12</v>
      </c>
    </row>
    <row r="2614" spans="2:9" x14ac:dyDescent="0.25">
      <c r="C2614" t="s">
        <v>3235</v>
      </c>
      <c r="D2614" t="s">
        <v>3</v>
      </c>
      <c r="E2614" t="s">
        <v>8</v>
      </c>
      <c r="F2614" t="s">
        <v>17</v>
      </c>
      <c r="G2614" t="s">
        <v>3234</v>
      </c>
      <c r="H2614" s="3">
        <v>5000</v>
      </c>
      <c r="I2614" s="3">
        <v>97.17</v>
      </c>
    </row>
    <row r="2615" spans="2:9" x14ac:dyDescent="0.25">
      <c r="B2615" t="s">
        <v>1831</v>
      </c>
      <c r="C2615" t="s">
        <v>1538</v>
      </c>
      <c r="D2615" t="s">
        <v>3</v>
      </c>
      <c r="E2615" t="s">
        <v>8</v>
      </c>
      <c r="F2615" t="s">
        <v>24</v>
      </c>
      <c r="G2615" t="s">
        <v>1537</v>
      </c>
      <c r="H2615" s="3">
        <v>192097.16</v>
      </c>
      <c r="I2615" s="3">
        <v>1085.2946892655368</v>
      </c>
    </row>
    <row r="2616" spans="2:9" x14ac:dyDescent="0.25">
      <c r="C2616" t="s">
        <v>4665</v>
      </c>
      <c r="D2616" t="s">
        <v>3</v>
      </c>
      <c r="E2616" t="s">
        <v>8</v>
      </c>
      <c r="F2616" t="s">
        <v>46</v>
      </c>
      <c r="G2616" t="s">
        <v>4666</v>
      </c>
      <c r="H2616" s="3">
        <v>20000</v>
      </c>
      <c r="I2616" s="3">
        <v>933.04</v>
      </c>
    </row>
    <row r="2617" spans="2:9" x14ac:dyDescent="0.25">
      <c r="C2617" t="s">
        <v>2634</v>
      </c>
      <c r="D2617" t="s">
        <v>3</v>
      </c>
      <c r="E2617" t="s">
        <v>8</v>
      </c>
      <c r="F2617" t="s">
        <v>17</v>
      </c>
      <c r="G2617" t="s">
        <v>2635</v>
      </c>
      <c r="H2617" s="3">
        <v>15000</v>
      </c>
      <c r="I2617" s="3">
        <v>94.97</v>
      </c>
    </row>
    <row r="2618" spans="2:9" x14ac:dyDescent="0.25">
      <c r="C2618" t="s">
        <v>3704</v>
      </c>
      <c r="D2618" t="s">
        <v>3</v>
      </c>
      <c r="E2618" t="s">
        <v>8</v>
      </c>
      <c r="F2618" t="s">
        <v>24</v>
      </c>
      <c r="G2618" t="s">
        <v>3705</v>
      </c>
      <c r="H2618" s="3">
        <v>2000</v>
      </c>
      <c r="I2618" s="3">
        <v>1006.82</v>
      </c>
    </row>
    <row r="2619" spans="2:9" x14ac:dyDescent="0.25">
      <c r="B2619" t="s">
        <v>3362</v>
      </c>
      <c r="C2619" t="s">
        <v>3148</v>
      </c>
      <c r="D2619" t="s">
        <v>3</v>
      </c>
      <c r="E2619" t="s">
        <v>8</v>
      </c>
      <c r="F2619" t="s">
        <v>24</v>
      </c>
      <c r="G2619" t="s">
        <v>3147</v>
      </c>
      <c r="H2619" s="3">
        <v>170000</v>
      </c>
      <c r="I2619" s="3">
        <v>1001.4538823529412</v>
      </c>
    </row>
    <row r="2620" spans="2:9" x14ac:dyDescent="0.25">
      <c r="C2620" t="s">
        <v>3586</v>
      </c>
      <c r="D2620" t="s">
        <v>3</v>
      </c>
      <c r="E2620" t="s">
        <v>8</v>
      </c>
      <c r="F2620" t="s">
        <v>17</v>
      </c>
      <c r="G2620" t="s">
        <v>3587</v>
      </c>
      <c r="H2620" s="3">
        <v>58600</v>
      </c>
      <c r="I2620" s="3">
        <v>92.548259385665531</v>
      </c>
    </row>
    <row r="2621" spans="2:9" x14ac:dyDescent="0.25">
      <c r="B2621" t="s">
        <v>1964</v>
      </c>
      <c r="C2621" t="s">
        <v>570</v>
      </c>
      <c r="D2621" t="s">
        <v>3</v>
      </c>
      <c r="E2621" t="s">
        <v>8</v>
      </c>
      <c r="F2621" t="s">
        <v>36</v>
      </c>
      <c r="G2621" t="s">
        <v>569</v>
      </c>
      <c r="H2621" s="3">
        <v>215000</v>
      </c>
      <c r="I2621" s="3">
        <v>998.35</v>
      </c>
    </row>
    <row r="2622" spans="2:9" x14ac:dyDescent="0.25">
      <c r="C2622" t="s">
        <v>4667</v>
      </c>
      <c r="D2622" t="s">
        <v>3</v>
      </c>
      <c r="E2622" t="s">
        <v>8</v>
      </c>
      <c r="F2622" t="s">
        <v>18</v>
      </c>
      <c r="G2622" t="s">
        <v>4668</v>
      </c>
      <c r="H2622" s="3">
        <v>4000</v>
      </c>
      <c r="I2622" s="3">
        <v>102.03</v>
      </c>
    </row>
    <row r="2623" spans="2:9" x14ac:dyDescent="0.25">
      <c r="C2623" t="s">
        <v>3686</v>
      </c>
      <c r="D2623" t="s">
        <v>3</v>
      </c>
      <c r="E2623" t="s">
        <v>8</v>
      </c>
      <c r="F2623" t="s">
        <v>33</v>
      </c>
      <c r="G2623" t="s">
        <v>3687</v>
      </c>
      <c r="H2623" s="3">
        <v>2020</v>
      </c>
      <c r="I2623" s="3">
        <v>1010</v>
      </c>
    </row>
    <row r="2624" spans="2:9" x14ac:dyDescent="0.25">
      <c r="C2624" t="s">
        <v>4669</v>
      </c>
      <c r="D2624" t="s">
        <v>3</v>
      </c>
      <c r="E2624" t="s">
        <v>8</v>
      </c>
      <c r="F2624" t="s">
        <v>45</v>
      </c>
      <c r="G2624" t="s">
        <v>4670</v>
      </c>
      <c r="H2624" s="3">
        <v>2000</v>
      </c>
      <c r="I2624" s="3">
        <v>646.16999999999996</v>
      </c>
    </row>
    <row r="2625" spans="2:9" x14ac:dyDescent="0.25">
      <c r="B2625" t="s">
        <v>1983</v>
      </c>
      <c r="C2625" t="s">
        <v>2479</v>
      </c>
      <c r="D2625" t="s">
        <v>3</v>
      </c>
      <c r="E2625" t="s">
        <v>8</v>
      </c>
      <c r="F2625" t="s">
        <v>17</v>
      </c>
      <c r="G2625" t="s">
        <v>2480</v>
      </c>
      <c r="H2625" s="3">
        <v>95000</v>
      </c>
      <c r="I2625" s="3">
        <v>65.275263157894742</v>
      </c>
    </row>
    <row r="2626" spans="2:9" x14ac:dyDescent="0.25">
      <c r="C2626" t="s">
        <v>2907</v>
      </c>
      <c r="D2626" t="s">
        <v>3</v>
      </c>
      <c r="E2626" t="s">
        <v>8</v>
      </c>
      <c r="F2626" t="s">
        <v>18</v>
      </c>
      <c r="G2626" t="s">
        <v>2908</v>
      </c>
      <c r="H2626" s="3">
        <v>70000</v>
      </c>
      <c r="I2626" s="3">
        <v>62.8</v>
      </c>
    </row>
    <row r="2627" spans="2:9" x14ac:dyDescent="0.25">
      <c r="C2627" t="s">
        <v>1044</v>
      </c>
      <c r="D2627" t="s">
        <v>3</v>
      </c>
      <c r="E2627" t="s">
        <v>8</v>
      </c>
      <c r="F2627" t="s">
        <v>18</v>
      </c>
      <c r="G2627" t="s">
        <v>1043</v>
      </c>
      <c r="H2627" s="3">
        <v>41500</v>
      </c>
      <c r="I2627" s="3">
        <v>64.841927710843379</v>
      </c>
    </row>
    <row r="2628" spans="2:9" x14ac:dyDescent="0.25">
      <c r="C2628" t="s">
        <v>1645</v>
      </c>
      <c r="D2628" t="s">
        <v>3</v>
      </c>
      <c r="E2628" t="s">
        <v>8</v>
      </c>
      <c r="F2628" t="s">
        <v>18</v>
      </c>
      <c r="G2628" t="s">
        <v>1644</v>
      </c>
      <c r="H2628" s="3">
        <v>7176.9599999999991</v>
      </c>
      <c r="I2628" s="3">
        <v>598.08000000000004</v>
      </c>
    </row>
    <row r="2629" spans="2:9" x14ac:dyDescent="0.25">
      <c r="C2629" t="s">
        <v>3667</v>
      </c>
      <c r="D2629" t="s">
        <v>3</v>
      </c>
      <c r="E2629" t="s">
        <v>8</v>
      </c>
      <c r="F2629" t="s">
        <v>18</v>
      </c>
      <c r="G2629" t="s">
        <v>3668</v>
      </c>
      <c r="H2629" s="3">
        <v>3000</v>
      </c>
      <c r="I2629" s="3">
        <v>68.739999999999995</v>
      </c>
    </row>
    <row r="2630" spans="2:9" x14ac:dyDescent="0.25">
      <c r="C2630" t="s">
        <v>1637</v>
      </c>
      <c r="D2630" t="s">
        <v>3</v>
      </c>
      <c r="E2630" t="s">
        <v>8</v>
      </c>
      <c r="F2630" t="s">
        <v>18</v>
      </c>
      <c r="G2630" t="s">
        <v>1636</v>
      </c>
      <c r="H2630" s="3">
        <v>2900</v>
      </c>
      <c r="I2630" s="3">
        <v>97.596896551724143</v>
      </c>
    </row>
    <row r="2631" spans="2:9" x14ac:dyDescent="0.25">
      <c r="C2631" t="s">
        <v>1229</v>
      </c>
      <c r="D2631" t="s">
        <v>3</v>
      </c>
      <c r="E2631" t="s">
        <v>8</v>
      </c>
      <c r="F2631" t="s">
        <v>18</v>
      </c>
      <c r="G2631" t="s">
        <v>1228</v>
      </c>
      <c r="H2631" s="3">
        <v>500</v>
      </c>
      <c r="I2631" s="3">
        <v>78.739999999999995</v>
      </c>
    </row>
    <row r="2632" spans="2:9" x14ac:dyDescent="0.25">
      <c r="B2632" t="s">
        <v>2052</v>
      </c>
      <c r="C2632" t="s">
        <v>1656</v>
      </c>
      <c r="D2632" t="s">
        <v>3</v>
      </c>
      <c r="E2632" t="s">
        <v>8</v>
      </c>
      <c r="F2632" t="s">
        <v>33</v>
      </c>
      <c r="G2632" t="s">
        <v>1655</v>
      </c>
      <c r="H2632" s="3">
        <v>133500</v>
      </c>
      <c r="I2632" s="3">
        <v>87.092509363295875</v>
      </c>
    </row>
    <row r="2633" spans="2:9" x14ac:dyDescent="0.25">
      <c r="C2633" t="s">
        <v>1262</v>
      </c>
      <c r="D2633" t="s">
        <v>3</v>
      </c>
      <c r="E2633" t="s">
        <v>8</v>
      </c>
      <c r="F2633" t="s">
        <v>33</v>
      </c>
      <c r="G2633" t="s">
        <v>1261</v>
      </c>
      <c r="H2633" s="3">
        <v>77500</v>
      </c>
      <c r="I2633" s="3">
        <v>102.23709677419355</v>
      </c>
    </row>
    <row r="2634" spans="2:9" x14ac:dyDescent="0.25">
      <c r="C2634" t="s">
        <v>3196</v>
      </c>
      <c r="D2634" t="s">
        <v>3</v>
      </c>
      <c r="E2634" t="s">
        <v>8</v>
      </c>
      <c r="F2634" t="s">
        <v>33</v>
      </c>
      <c r="G2634" t="s">
        <v>3195</v>
      </c>
      <c r="H2634" s="3">
        <v>6000</v>
      </c>
      <c r="I2634" s="3">
        <v>103.6</v>
      </c>
    </row>
    <row r="2635" spans="2:9" x14ac:dyDescent="0.25">
      <c r="B2635" t="s">
        <v>1890</v>
      </c>
      <c r="C2635" t="s">
        <v>741</v>
      </c>
      <c r="D2635" t="s">
        <v>3</v>
      </c>
      <c r="E2635" t="s">
        <v>8</v>
      </c>
      <c r="F2635" t="s">
        <v>33</v>
      </c>
      <c r="G2635" t="s">
        <v>740</v>
      </c>
      <c r="H2635" s="3">
        <v>178000</v>
      </c>
      <c r="I2635" s="3">
        <v>98.673595505617982</v>
      </c>
    </row>
    <row r="2636" spans="2:9" x14ac:dyDescent="0.25">
      <c r="C2636" t="s">
        <v>1150</v>
      </c>
      <c r="D2636" t="s">
        <v>3</v>
      </c>
      <c r="E2636" t="s">
        <v>8</v>
      </c>
      <c r="F2636" t="s">
        <v>25</v>
      </c>
      <c r="G2636" t="s">
        <v>1149</v>
      </c>
      <c r="H2636" s="3">
        <v>19800</v>
      </c>
      <c r="I2636" s="3">
        <v>1007.05</v>
      </c>
    </row>
    <row r="2637" spans="2:9" x14ac:dyDescent="0.25">
      <c r="C2637" t="s">
        <v>2490</v>
      </c>
      <c r="D2637" t="s">
        <v>3</v>
      </c>
      <c r="E2637" t="s">
        <v>8</v>
      </c>
      <c r="F2637" t="s">
        <v>28</v>
      </c>
      <c r="G2637" t="s">
        <v>2491</v>
      </c>
      <c r="H2637" s="3">
        <v>11000</v>
      </c>
      <c r="I2637" s="3">
        <v>1020.5318181818183</v>
      </c>
    </row>
    <row r="2638" spans="2:9" x14ac:dyDescent="0.25">
      <c r="C2638" t="s">
        <v>1572</v>
      </c>
      <c r="D2638" t="s">
        <v>3</v>
      </c>
      <c r="E2638" t="s">
        <v>8</v>
      </c>
      <c r="F2638" t="s">
        <v>25</v>
      </c>
      <c r="G2638" t="s">
        <v>1571</v>
      </c>
      <c r="H2638" s="3">
        <v>4834.5</v>
      </c>
      <c r="I2638" s="3">
        <v>966.9</v>
      </c>
    </row>
    <row r="2639" spans="2:9" x14ac:dyDescent="0.25">
      <c r="C2639" t="s">
        <v>1273</v>
      </c>
      <c r="D2639" t="s">
        <v>3</v>
      </c>
      <c r="E2639" t="s">
        <v>8</v>
      </c>
      <c r="F2639" t="s">
        <v>24</v>
      </c>
      <c r="G2639" t="s">
        <v>1272</v>
      </c>
      <c r="H2639" s="3">
        <v>1000</v>
      </c>
      <c r="I2639" s="3">
        <v>990.36</v>
      </c>
    </row>
    <row r="2640" spans="2:9" x14ac:dyDescent="0.25">
      <c r="B2640" t="s">
        <v>1895</v>
      </c>
      <c r="C2640" t="s">
        <v>1099</v>
      </c>
      <c r="D2640" t="s">
        <v>3</v>
      </c>
      <c r="E2640" t="s">
        <v>8</v>
      </c>
      <c r="F2640" t="s">
        <v>31</v>
      </c>
      <c r="G2640" t="s">
        <v>2240</v>
      </c>
      <c r="H2640" s="3">
        <v>106000</v>
      </c>
      <c r="I2640" s="3">
        <v>958.82999999999993</v>
      </c>
    </row>
    <row r="2641" spans="2:9" x14ac:dyDescent="0.25">
      <c r="F2641" t="s">
        <v>18</v>
      </c>
      <c r="G2641" t="s">
        <v>1098</v>
      </c>
      <c r="H2641" s="3">
        <v>32950.9</v>
      </c>
      <c r="I2641" s="3">
        <v>102.9715625</v>
      </c>
    </row>
    <row r="2642" spans="2:9" x14ac:dyDescent="0.25">
      <c r="C2642" t="s">
        <v>854</v>
      </c>
      <c r="D2642" t="s">
        <v>3</v>
      </c>
      <c r="E2642" t="s">
        <v>8</v>
      </c>
      <c r="F2642" t="s">
        <v>26</v>
      </c>
      <c r="G2642" t="s">
        <v>853</v>
      </c>
      <c r="H2642" s="3">
        <v>55338.6</v>
      </c>
      <c r="I2642" s="3">
        <v>922.31</v>
      </c>
    </row>
    <row r="2643" spans="2:9" x14ac:dyDescent="0.25">
      <c r="C2643" t="s">
        <v>1217</v>
      </c>
      <c r="D2643" t="s">
        <v>3</v>
      </c>
      <c r="E2643" t="s">
        <v>8</v>
      </c>
      <c r="F2643" t="s">
        <v>33</v>
      </c>
      <c r="G2643" t="s">
        <v>1216</v>
      </c>
      <c r="H2643" s="3">
        <v>14312</v>
      </c>
      <c r="I2643" s="3">
        <v>22.018461538461537</v>
      </c>
    </row>
    <row r="2644" spans="2:9" x14ac:dyDescent="0.25">
      <c r="B2644" t="s">
        <v>2205</v>
      </c>
      <c r="C2644" t="s">
        <v>717</v>
      </c>
      <c r="D2644" t="s">
        <v>3</v>
      </c>
      <c r="E2644" t="s">
        <v>8</v>
      </c>
      <c r="F2644" t="s">
        <v>24</v>
      </c>
      <c r="G2644" t="s">
        <v>716</v>
      </c>
      <c r="H2644" s="3">
        <v>202000</v>
      </c>
      <c r="I2644" s="3">
        <v>1004.3601485148515</v>
      </c>
    </row>
    <row r="2645" spans="2:9" x14ac:dyDescent="0.25">
      <c r="C2645" t="s">
        <v>4671</v>
      </c>
      <c r="D2645" t="s">
        <v>3</v>
      </c>
      <c r="E2645" t="s">
        <v>8</v>
      </c>
      <c r="F2645" t="s">
        <v>18</v>
      </c>
      <c r="G2645" t="s">
        <v>4672</v>
      </c>
      <c r="H2645" s="3">
        <v>5200</v>
      </c>
      <c r="I2645" s="3">
        <v>99.103846153846149</v>
      </c>
    </row>
    <row r="2646" spans="2:9" x14ac:dyDescent="0.25">
      <c r="B2646" t="s">
        <v>1939</v>
      </c>
      <c r="C2646" t="s">
        <v>1092</v>
      </c>
      <c r="D2646" t="s">
        <v>3</v>
      </c>
      <c r="E2646" t="s">
        <v>8</v>
      </c>
      <c r="F2646" t="s">
        <v>33</v>
      </c>
      <c r="G2646" t="s">
        <v>1091</v>
      </c>
      <c r="H2646" s="3">
        <v>206708.15</v>
      </c>
      <c r="I2646" s="3">
        <v>99.762620656370657</v>
      </c>
    </row>
    <row r="2647" spans="2:9" x14ac:dyDescent="0.25">
      <c r="B2647" t="s">
        <v>1932</v>
      </c>
      <c r="C2647" t="s">
        <v>2236</v>
      </c>
      <c r="D2647" t="s">
        <v>3</v>
      </c>
      <c r="E2647" t="s">
        <v>8</v>
      </c>
      <c r="F2647" t="s">
        <v>18</v>
      </c>
      <c r="G2647" t="s">
        <v>2235</v>
      </c>
      <c r="H2647" s="3">
        <v>90500</v>
      </c>
      <c r="I2647" s="3">
        <v>100.32773480662983</v>
      </c>
    </row>
    <row r="2648" spans="2:9" x14ac:dyDescent="0.25">
      <c r="C2648" t="s">
        <v>3502</v>
      </c>
      <c r="D2648" t="s">
        <v>3</v>
      </c>
      <c r="E2648" t="s">
        <v>8</v>
      </c>
      <c r="F2648" t="s">
        <v>18</v>
      </c>
      <c r="G2648" t="s">
        <v>3503</v>
      </c>
      <c r="H2648" s="3">
        <v>66007</v>
      </c>
      <c r="I2648" s="3">
        <v>94.295714285714283</v>
      </c>
    </row>
    <row r="2649" spans="2:9" x14ac:dyDescent="0.25">
      <c r="C2649" t="s">
        <v>1767</v>
      </c>
      <c r="D2649" t="s">
        <v>3</v>
      </c>
      <c r="E2649" t="s">
        <v>8</v>
      </c>
      <c r="F2649" t="s">
        <v>18</v>
      </c>
      <c r="G2649" t="s">
        <v>2603</v>
      </c>
      <c r="H2649" s="3">
        <v>40200</v>
      </c>
      <c r="I2649" s="3">
        <v>100.1649751243781</v>
      </c>
    </row>
    <row r="2650" spans="2:9" x14ac:dyDescent="0.25">
      <c r="C2650" t="s">
        <v>1035</v>
      </c>
      <c r="D2650" t="s">
        <v>3</v>
      </c>
      <c r="E2650" t="s">
        <v>8</v>
      </c>
      <c r="F2650" t="s">
        <v>18</v>
      </c>
      <c r="G2650" t="s">
        <v>1034</v>
      </c>
      <c r="H2650" s="3">
        <v>4900.3999999999996</v>
      </c>
      <c r="I2650" s="3">
        <v>98.007999999999996</v>
      </c>
    </row>
    <row r="2651" spans="2:9" x14ac:dyDescent="0.25">
      <c r="C2651" t="s">
        <v>3356</v>
      </c>
      <c r="D2651" t="s">
        <v>3</v>
      </c>
      <c r="E2651" t="s">
        <v>8</v>
      </c>
      <c r="F2651" t="s">
        <v>30</v>
      </c>
      <c r="G2651" t="s">
        <v>3355</v>
      </c>
      <c r="H2651" s="3">
        <v>1262</v>
      </c>
      <c r="I2651" s="3">
        <v>1.8028571428571429</v>
      </c>
    </row>
    <row r="2652" spans="2:9" x14ac:dyDescent="0.25">
      <c r="B2652" t="s">
        <v>606</v>
      </c>
      <c r="C2652" t="s">
        <v>606</v>
      </c>
      <c r="D2652" t="s">
        <v>3</v>
      </c>
      <c r="E2652" t="s">
        <v>8</v>
      </c>
      <c r="F2652" t="s">
        <v>24</v>
      </c>
      <c r="G2652" t="s">
        <v>2361</v>
      </c>
      <c r="H2652" s="3">
        <v>138000</v>
      </c>
      <c r="I2652" s="3">
        <v>804.84166666666658</v>
      </c>
    </row>
    <row r="2653" spans="2:9" x14ac:dyDescent="0.25">
      <c r="G2653" t="s">
        <v>2612</v>
      </c>
      <c r="H2653" s="3">
        <v>20000</v>
      </c>
      <c r="I2653" s="3">
        <v>903.21</v>
      </c>
    </row>
    <row r="2654" spans="2:9" x14ac:dyDescent="0.25">
      <c r="G2654" t="s">
        <v>605</v>
      </c>
      <c r="H2654" s="3">
        <v>20000</v>
      </c>
      <c r="I2654" s="3">
        <v>792.33</v>
      </c>
    </row>
    <row r="2655" spans="2:9" x14ac:dyDescent="0.25">
      <c r="G2655" t="s">
        <v>2924</v>
      </c>
      <c r="H2655" s="3">
        <v>11000</v>
      </c>
      <c r="I2655" s="3">
        <v>925.0927272727273</v>
      </c>
    </row>
    <row r="2656" spans="2:9" x14ac:dyDescent="0.25">
      <c r="G2656" t="s">
        <v>2613</v>
      </c>
      <c r="H2656" s="3">
        <v>10000</v>
      </c>
      <c r="I2656" s="3">
        <v>873.72</v>
      </c>
    </row>
    <row r="2657" spans="2:9" x14ac:dyDescent="0.25">
      <c r="G2657" t="s">
        <v>4673</v>
      </c>
      <c r="H2657" s="3">
        <v>3400</v>
      </c>
      <c r="I2657" s="3">
        <v>806.62</v>
      </c>
    </row>
    <row r="2658" spans="2:9" x14ac:dyDescent="0.25">
      <c r="B2658" t="s">
        <v>1864</v>
      </c>
      <c r="C2658" t="s">
        <v>229</v>
      </c>
      <c r="D2658" t="s">
        <v>3</v>
      </c>
      <c r="E2658" t="s">
        <v>8</v>
      </c>
      <c r="F2658" t="s">
        <v>25</v>
      </c>
      <c r="G2658" t="s">
        <v>228</v>
      </c>
      <c r="H2658" s="3">
        <v>43000</v>
      </c>
      <c r="I2658" s="3">
        <v>999.77883720930231</v>
      </c>
    </row>
    <row r="2659" spans="2:9" x14ac:dyDescent="0.25">
      <c r="G2659" t="s">
        <v>1395</v>
      </c>
      <c r="H2659" s="3">
        <v>39000</v>
      </c>
      <c r="I2659" s="3">
        <v>1013.6041025641025</v>
      </c>
    </row>
    <row r="2660" spans="2:9" x14ac:dyDescent="0.25">
      <c r="F2660" t="s">
        <v>36</v>
      </c>
      <c r="G2660" t="s">
        <v>3272</v>
      </c>
      <c r="H2660" s="3">
        <v>4000</v>
      </c>
      <c r="I2660" s="3">
        <v>1030.3</v>
      </c>
    </row>
    <row r="2661" spans="2:9" x14ac:dyDescent="0.25">
      <c r="C2661" t="s">
        <v>954</v>
      </c>
      <c r="D2661" t="s">
        <v>3</v>
      </c>
      <c r="E2661" t="s">
        <v>8</v>
      </c>
      <c r="F2661" t="s">
        <v>25</v>
      </c>
      <c r="G2661" t="s">
        <v>953</v>
      </c>
      <c r="H2661" s="3">
        <v>70000</v>
      </c>
      <c r="I2661" s="3">
        <v>993.54714285714294</v>
      </c>
    </row>
    <row r="2662" spans="2:9" x14ac:dyDescent="0.25">
      <c r="C2662" t="s">
        <v>3634</v>
      </c>
      <c r="D2662" t="s">
        <v>3</v>
      </c>
      <c r="E2662" t="s">
        <v>8</v>
      </c>
      <c r="F2662" t="s">
        <v>17</v>
      </c>
      <c r="G2662" t="s">
        <v>3635</v>
      </c>
      <c r="H2662" s="3">
        <v>25000</v>
      </c>
      <c r="I2662" s="3">
        <v>87.63</v>
      </c>
    </row>
    <row r="2663" spans="2:9" x14ac:dyDescent="0.25">
      <c r="C2663" t="s">
        <v>4554</v>
      </c>
      <c r="D2663" t="s">
        <v>3</v>
      </c>
      <c r="E2663" t="s">
        <v>8</v>
      </c>
      <c r="F2663" t="s">
        <v>25</v>
      </c>
      <c r="G2663" t="s">
        <v>4555</v>
      </c>
      <c r="H2663" s="3">
        <v>16000</v>
      </c>
      <c r="I2663" s="3">
        <v>998.65625</v>
      </c>
    </row>
    <row r="2664" spans="2:9" x14ac:dyDescent="0.25">
      <c r="C2664" t="s">
        <v>3235</v>
      </c>
      <c r="D2664" t="s">
        <v>3</v>
      </c>
      <c r="E2664" t="s">
        <v>8</v>
      </c>
      <c r="F2664" t="s">
        <v>17</v>
      </c>
      <c r="G2664" t="s">
        <v>3234</v>
      </c>
      <c r="H2664" s="3">
        <v>5000</v>
      </c>
      <c r="I2664" s="3">
        <v>97.17</v>
      </c>
    </row>
    <row r="2665" spans="2:9" x14ac:dyDescent="0.25">
      <c r="B2665" t="s">
        <v>2054</v>
      </c>
      <c r="C2665" t="s">
        <v>116</v>
      </c>
      <c r="D2665" t="s">
        <v>3</v>
      </c>
      <c r="E2665" t="s">
        <v>8</v>
      </c>
      <c r="F2665" t="s">
        <v>33</v>
      </c>
      <c r="G2665" t="s">
        <v>115</v>
      </c>
      <c r="H2665" s="3">
        <v>135700</v>
      </c>
      <c r="I2665" s="3">
        <v>102.66650700073693</v>
      </c>
    </row>
    <row r="2666" spans="2:9" x14ac:dyDescent="0.25">
      <c r="C2666" t="s">
        <v>854</v>
      </c>
      <c r="D2666" t="s">
        <v>3</v>
      </c>
      <c r="E2666" t="s">
        <v>8</v>
      </c>
      <c r="F2666" t="s">
        <v>26</v>
      </c>
      <c r="G2666" t="s">
        <v>853</v>
      </c>
      <c r="H2666" s="3">
        <v>55338.6</v>
      </c>
      <c r="I2666" s="3">
        <v>922.31</v>
      </c>
    </row>
    <row r="2667" spans="2:9" x14ac:dyDescent="0.25">
      <c r="C2667" t="s">
        <v>1399</v>
      </c>
      <c r="D2667" t="s">
        <v>3</v>
      </c>
      <c r="E2667" t="s">
        <v>8</v>
      </c>
      <c r="F2667" t="s">
        <v>33</v>
      </c>
      <c r="G2667" t="s">
        <v>1398</v>
      </c>
      <c r="H2667" s="3">
        <v>9700</v>
      </c>
      <c r="I2667" s="3">
        <v>95.600000000000009</v>
      </c>
    </row>
    <row r="2668" spans="2:9" x14ac:dyDescent="0.25">
      <c r="B2668" t="s">
        <v>1982</v>
      </c>
      <c r="C2668" t="s">
        <v>1363</v>
      </c>
      <c r="D2668" t="s">
        <v>3</v>
      </c>
      <c r="E2668" t="s">
        <v>8</v>
      </c>
      <c r="F2668" t="s">
        <v>25</v>
      </c>
      <c r="G2668" t="s">
        <v>1362</v>
      </c>
      <c r="H2668" s="3">
        <v>165000</v>
      </c>
      <c r="I2668" s="3">
        <v>1003.6703030303031</v>
      </c>
    </row>
    <row r="2669" spans="2:9" x14ac:dyDescent="0.25">
      <c r="C2669" t="s">
        <v>4636</v>
      </c>
      <c r="D2669" t="s">
        <v>3</v>
      </c>
      <c r="E2669" t="s">
        <v>8</v>
      </c>
      <c r="F2669" t="s">
        <v>25</v>
      </c>
      <c r="G2669" t="s">
        <v>4637</v>
      </c>
      <c r="H2669" s="3">
        <v>20000</v>
      </c>
      <c r="I2669" s="3">
        <v>1001.35</v>
      </c>
    </row>
    <row r="2670" spans="2:9" x14ac:dyDescent="0.25">
      <c r="C2670" t="s">
        <v>1399</v>
      </c>
      <c r="D2670" t="s">
        <v>3</v>
      </c>
      <c r="E2670" t="s">
        <v>8</v>
      </c>
      <c r="F2670" t="s">
        <v>33</v>
      </c>
      <c r="G2670" t="s">
        <v>1398</v>
      </c>
      <c r="H2670" s="3">
        <v>9700</v>
      </c>
      <c r="I2670" s="3">
        <v>95.600000000000009</v>
      </c>
    </row>
    <row r="2671" spans="2:9" x14ac:dyDescent="0.25">
      <c r="C2671" t="s">
        <v>2617</v>
      </c>
      <c r="D2671" t="s">
        <v>3</v>
      </c>
      <c r="E2671" t="s">
        <v>8</v>
      </c>
      <c r="F2671" t="s">
        <v>17</v>
      </c>
      <c r="G2671" t="s">
        <v>2618</v>
      </c>
      <c r="H2671" s="3">
        <v>6000</v>
      </c>
      <c r="I2671" s="3">
        <v>920.7833333333333</v>
      </c>
    </row>
    <row r="2672" spans="2:9" x14ac:dyDescent="0.25">
      <c r="B2672" t="s">
        <v>1880</v>
      </c>
      <c r="C2672" t="s">
        <v>3009</v>
      </c>
      <c r="D2672" t="s">
        <v>3</v>
      </c>
      <c r="E2672" t="s">
        <v>8</v>
      </c>
      <c r="F2672" t="s">
        <v>17</v>
      </c>
      <c r="G2672" t="s">
        <v>3008</v>
      </c>
      <c r="H2672" s="3">
        <v>180000</v>
      </c>
      <c r="I2672" s="3">
        <v>100.04138888888889</v>
      </c>
    </row>
    <row r="2673" spans="2:9" x14ac:dyDescent="0.25">
      <c r="C2673" t="s">
        <v>1284</v>
      </c>
      <c r="D2673" t="s">
        <v>3</v>
      </c>
      <c r="E2673" t="s">
        <v>8</v>
      </c>
      <c r="F2673" t="s">
        <v>17</v>
      </c>
      <c r="G2673" t="s">
        <v>1283</v>
      </c>
      <c r="H2673" s="3">
        <v>14800</v>
      </c>
      <c r="I2673" s="3">
        <v>96.42</v>
      </c>
    </row>
    <row r="2674" spans="2:9" x14ac:dyDescent="0.25">
      <c r="C2674" t="s">
        <v>1599</v>
      </c>
      <c r="D2674" t="s">
        <v>3</v>
      </c>
      <c r="E2674" t="s">
        <v>8</v>
      </c>
      <c r="F2674" t="s">
        <v>18</v>
      </c>
      <c r="G2674" t="s">
        <v>1598</v>
      </c>
      <c r="H2674" s="3">
        <v>5000</v>
      </c>
      <c r="I2674" s="3">
        <v>90.41</v>
      </c>
    </row>
    <row r="2675" spans="2:9" x14ac:dyDescent="0.25">
      <c r="B2675" t="s">
        <v>584</v>
      </c>
      <c r="C2675" t="s">
        <v>520</v>
      </c>
      <c r="D2675" t="s">
        <v>3</v>
      </c>
      <c r="E2675" t="s">
        <v>8</v>
      </c>
      <c r="F2675" t="s">
        <v>33</v>
      </c>
      <c r="G2675" t="s">
        <v>519</v>
      </c>
      <c r="H2675" s="3">
        <v>187300</v>
      </c>
      <c r="I2675" s="3">
        <v>86.140096102509347</v>
      </c>
    </row>
    <row r="2676" spans="2:9" x14ac:dyDescent="0.25">
      <c r="C2676" t="s">
        <v>584</v>
      </c>
      <c r="D2676" t="s">
        <v>3</v>
      </c>
      <c r="E2676" t="s">
        <v>8</v>
      </c>
      <c r="F2676" t="s">
        <v>17</v>
      </c>
      <c r="G2676" t="s">
        <v>583</v>
      </c>
      <c r="H2676" s="3">
        <v>7000</v>
      </c>
      <c r="I2676" s="3">
        <v>904.38285714285723</v>
      </c>
    </row>
    <row r="2677" spans="2:9" x14ac:dyDescent="0.25">
      <c r="F2677" t="s">
        <v>24</v>
      </c>
      <c r="G2677" t="s">
        <v>3685</v>
      </c>
      <c r="H2677" s="3">
        <v>3000</v>
      </c>
      <c r="I2677" s="3">
        <v>983.61</v>
      </c>
    </row>
    <row r="2678" spans="2:9" x14ac:dyDescent="0.25">
      <c r="B2678" t="s">
        <v>2074</v>
      </c>
      <c r="C2678" t="s">
        <v>2891</v>
      </c>
      <c r="D2678" t="s">
        <v>3</v>
      </c>
      <c r="E2678" t="s">
        <v>8</v>
      </c>
      <c r="F2678" t="s">
        <v>18</v>
      </c>
      <c r="G2678" t="s">
        <v>2892</v>
      </c>
      <c r="H2678" s="3">
        <v>113000</v>
      </c>
      <c r="I2678" s="3">
        <v>102.10309734513274</v>
      </c>
    </row>
    <row r="2679" spans="2:9" x14ac:dyDescent="0.25">
      <c r="C2679" t="s">
        <v>2238</v>
      </c>
      <c r="D2679" t="s">
        <v>3</v>
      </c>
      <c r="E2679" t="s">
        <v>8</v>
      </c>
      <c r="F2679" t="s">
        <v>18</v>
      </c>
      <c r="G2679" t="s">
        <v>2237</v>
      </c>
      <c r="H2679" s="3">
        <v>80000</v>
      </c>
      <c r="I2679" s="3">
        <v>100.18</v>
      </c>
    </row>
    <row r="2680" spans="2:9" x14ac:dyDescent="0.25">
      <c r="C2680" t="s">
        <v>1585</v>
      </c>
      <c r="D2680" t="s">
        <v>3</v>
      </c>
      <c r="E2680" t="s">
        <v>8</v>
      </c>
      <c r="F2680" t="s">
        <v>18</v>
      </c>
      <c r="G2680" t="s">
        <v>1584</v>
      </c>
      <c r="H2680" s="3">
        <v>2000</v>
      </c>
      <c r="I2680" s="3">
        <v>93.204999999999998</v>
      </c>
    </row>
    <row r="2681" spans="2:9" x14ac:dyDescent="0.25">
      <c r="B2681" t="s">
        <v>2079</v>
      </c>
      <c r="C2681" t="s">
        <v>510</v>
      </c>
      <c r="D2681" t="s">
        <v>3</v>
      </c>
      <c r="E2681" t="s">
        <v>8</v>
      </c>
      <c r="F2681" t="s">
        <v>18</v>
      </c>
      <c r="G2681" t="s">
        <v>509</v>
      </c>
      <c r="H2681" s="3">
        <v>115716.3</v>
      </c>
      <c r="I2681" s="3">
        <v>99.755431034482754</v>
      </c>
    </row>
    <row r="2682" spans="2:9" x14ac:dyDescent="0.25">
      <c r="C2682" t="s">
        <v>1167</v>
      </c>
      <c r="D2682" t="s">
        <v>3</v>
      </c>
      <c r="E2682" t="s">
        <v>8</v>
      </c>
      <c r="F2682" t="s">
        <v>18</v>
      </c>
      <c r="G2682" t="s">
        <v>1166</v>
      </c>
      <c r="H2682" s="3">
        <v>34509</v>
      </c>
      <c r="I2682" s="3">
        <v>94.545205479452051</v>
      </c>
    </row>
    <row r="2683" spans="2:9" x14ac:dyDescent="0.25">
      <c r="C2683" t="s">
        <v>616</v>
      </c>
      <c r="D2683" t="s">
        <v>3</v>
      </c>
      <c r="E2683" t="s">
        <v>8</v>
      </c>
      <c r="F2683" t="s">
        <v>18</v>
      </c>
      <c r="G2683" t="s">
        <v>615</v>
      </c>
      <c r="H2683" s="3">
        <v>29448.770000000004</v>
      </c>
      <c r="I2683" s="3">
        <v>95.303462783171526</v>
      </c>
    </row>
    <row r="2684" spans="2:9" x14ac:dyDescent="0.25">
      <c r="C2684" t="s">
        <v>1438</v>
      </c>
      <c r="D2684" t="s">
        <v>3</v>
      </c>
      <c r="E2684" t="s">
        <v>8</v>
      </c>
      <c r="F2684" t="s">
        <v>36</v>
      </c>
      <c r="G2684" t="s">
        <v>1437</v>
      </c>
      <c r="H2684" s="3">
        <v>15000</v>
      </c>
      <c r="I2684" s="3">
        <v>1021.31</v>
      </c>
    </row>
    <row r="2685" spans="2:9" x14ac:dyDescent="0.25">
      <c r="B2685" t="s">
        <v>2076</v>
      </c>
      <c r="C2685" t="s">
        <v>1409</v>
      </c>
      <c r="D2685" t="s">
        <v>3</v>
      </c>
      <c r="E2685" t="s">
        <v>8</v>
      </c>
      <c r="F2685" t="s">
        <v>33</v>
      </c>
      <c r="G2685" t="s">
        <v>1408</v>
      </c>
      <c r="H2685" s="3">
        <v>49400</v>
      </c>
      <c r="I2685" s="3">
        <v>92.516599190283401</v>
      </c>
    </row>
    <row r="2686" spans="2:9" x14ac:dyDescent="0.25">
      <c r="C2686" t="s">
        <v>1328</v>
      </c>
      <c r="D2686" t="s">
        <v>3</v>
      </c>
      <c r="E2686" t="s">
        <v>8</v>
      </c>
      <c r="F2686" t="s">
        <v>33</v>
      </c>
      <c r="G2686" t="s">
        <v>1327</v>
      </c>
      <c r="H2686" s="3">
        <v>20300</v>
      </c>
      <c r="I2686" s="3">
        <v>31.585714285714285</v>
      </c>
    </row>
    <row r="2687" spans="2:9" x14ac:dyDescent="0.25">
      <c r="G2687" t="s">
        <v>1554</v>
      </c>
      <c r="H2687" s="3">
        <v>20100</v>
      </c>
      <c r="I2687" s="3">
        <v>45.449253731343283</v>
      </c>
    </row>
    <row r="2688" spans="2:9" x14ac:dyDescent="0.25">
      <c r="C2688" t="s">
        <v>1411</v>
      </c>
      <c r="D2688" t="s">
        <v>3</v>
      </c>
      <c r="E2688" t="s">
        <v>8</v>
      </c>
      <c r="F2688" t="s">
        <v>33</v>
      </c>
      <c r="G2688" t="s">
        <v>1410</v>
      </c>
      <c r="H2688" s="3">
        <v>22000</v>
      </c>
      <c r="I2688" s="3">
        <v>90.45</v>
      </c>
    </row>
    <row r="2689" spans="2:9" x14ac:dyDescent="0.25">
      <c r="G2689" t="s">
        <v>1590</v>
      </c>
      <c r="H2689" s="3">
        <v>13000</v>
      </c>
      <c r="I2689" s="3">
        <v>92.146153846153851</v>
      </c>
    </row>
    <row r="2690" spans="2:9" x14ac:dyDescent="0.25">
      <c r="G2690" t="s">
        <v>3332</v>
      </c>
      <c r="H2690" s="3">
        <v>1300</v>
      </c>
      <c r="I2690" s="3">
        <v>83.75</v>
      </c>
    </row>
    <row r="2691" spans="2:9" x14ac:dyDescent="0.25">
      <c r="C2691" t="s">
        <v>2758</v>
      </c>
      <c r="D2691" t="s">
        <v>3</v>
      </c>
      <c r="E2691" t="s">
        <v>8</v>
      </c>
      <c r="F2691" t="s">
        <v>33</v>
      </c>
      <c r="G2691" t="s">
        <v>2757</v>
      </c>
      <c r="H2691" s="3">
        <v>34500</v>
      </c>
      <c r="I2691" s="3">
        <v>99.800869565217397</v>
      </c>
    </row>
    <row r="2692" spans="2:9" x14ac:dyDescent="0.25">
      <c r="C2692" t="s">
        <v>1647</v>
      </c>
      <c r="D2692" t="s">
        <v>3</v>
      </c>
      <c r="E2692" t="s">
        <v>8</v>
      </c>
      <c r="F2692" t="s">
        <v>17</v>
      </c>
      <c r="G2692" t="s">
        <v>1646</v>
      </c>
      <c r="H2692" s="3">
        <v>13500</v>
      </c>
      <c r="I2692" s="3">
        <v>88.069629629629631</v>
      </c>
    </row>
    <row r="2693" spans="2:9" x14ac:dyDescent="0.25">
      <c r="C2693" t="s">
        <v>4674</v>
      </c>
      <c r="D2693" t="s">
        <v>3</v>
      </c>
      <c r="E2693" t="s">
        <v>8</v>
      </c>
      <c r="F2693" t="s">
        <v>33</v>
      </c>
      <c r="G2693" t="s">
        <v>4675</v>
      </c>
      <c r="H2693" s="3">
        <v>8000</v>
      </c>
      <c r="I2693" s="3">
        <v>100.5</v>
      </c>
    </row>
    <row r="2694" spans="2:9" x14ac:dyDescent="0.25">
      <c r="C2694" t="s">
        <v>2555</v>
      </c>
      <c r="D2694" t="s">
        <v>3</v>
      </c>
      <c r="E2694" t="s">
        <v>8</v>
      </c>
      <c r="F2694" t="s">
        <v>33</v>
      </c>
      <c r="G2694" t="s">
        <v>2556</v>
      </c>
      <c r="H2694" s="3">
        <v>5000</v>
      </c>
      <c r="I2694" s="3">
        <v>93</v>
      </c>
    </row>
    <row r="2695" spans="2:9" x14ac:dyDescent="0.25">
      <c r="C2695" t="s">
        <v>3292</v>
      </c>
      <c r="D2695" t="s">
        <v>3</v>
      </c>
      <c r="E2695" t="s">
        <v>8</v>
      </c>
      <c r="F2695" t="s">
        <v>33</v>
      </c>
      <c r="G2695" t="s">
        <v>3291</v>
      </c>
      <c r="H2695" s="3">
        <v>3000</v>
      </c>
      <c r="I2695" s="3">
        <v>85</v>
      </c>
    </row>
    <row r="2696" spans="2:9" x14ac:dyDescent="0.25">
      <c r="C2696" t="s">
        <v>3317</v>
      </c>
      <c r="D2696" t="s">
        <v>3</v>
      </c>
      <c r="E2696" t="s">
        <v>8</v>
      </c>
      <c r="F2696" t="s">
        <v>33</v>
      </c>
      <c r="G2696" t="s">
        <v>3316</v>
      </c>
      <c r="H2696" s="3">
        <v>2000</v>
      </c>
      <c r="I2696" s="3">
        <v>90.2</v>
      </c>
    </row>
    <row r="2697" spans="2:9" x14ac:dyDescent="0.25">
      <c r="C2697" t="s">
        <v>3695</v>
      </c>
      <c r="D2697" t="s">
        <v>3</v>
      </c>
      <c r="E2697" t="s">
        <v>8</v>
      </c>
      <c r="F2697" t="s">
        <v>33</v>
      </c>
      <c r="G2697" t="s">
        <v>3696</v>
      </c>
      <c r="H2697" s="3">
        <v>2000</v>
      </c>
      <c r="I2697" s="3">
        <v>78.2</v>
      </c>
    </row>
    <row r="2698" spans="2:9" x14ac:dyDescent="0.25">
      <c r="B2698" t="s">
        <v>2122</v>
      </c>
      <c r="C2698" t="s">
        <v>1040</v>
      </c>
      <c r="D2698" t="s">
        <v>3</v>
      </c>
      <c r="E2698" t="s">
        <v>8</v>
      </c>
      <c r="F2698" t="s">
        <v>33</v>
      </c>
      <c r="G2698" t="s">
        <v>1039</v>
      </c>
      <c r="H2698" s="3">
        <v>143373</v>
      </c>
      <c r="I2698" s="3">
        <v>937.07843137254906</v>
      </c>
    </row>
    <row r="2699" spans="2:9" x14ac:dyDescent="0.25">
      <c r="C2699" t="s">
        <v>1669</v>
      </c>
      <c r="D2699" t="s">
        <v>3</v>
      </c>
      <c r="E2699" t="s">
        <v>8</v>
      </c>
      <c r="F2699" t="s">
        <v>18</v>
      </c>
      <c r="G2699" t="s">
        <v>1668</v>
      </c>
      <c r="H2699" s="3">
        <v>23600</v>
      </c>
      <c r="I2699" s="3">
        <v>64.621864406779665</v>
      </c>
    </row>
    <row r="2700" spans="2:9" x14ac:dyDescent="0.25">
      <c r="C2700" t="s">
        <v>2929</v>
      </c>
      <c r="D2700" t="s">
        <v>3</v>
      </c>
      <c r="E2700" t="s">
        <v>8</v>
      </c>
      <c r="F2700" t="s">
        <v>18</v>
      </c>
      <c r="G2700" t="s">
        <v>2930</v>
      </c>
      <c r="H2700" s="3">
        <v>22600</v>
      </c>
      <c r="I2700" s="3">
        <v>96.544999999999987</v>
      </c>
    </row>
    <row r="2701" spans="2:9" x14ac:dyDescent="0.25">
      <c r="B2701" t="s">
        <v>2174</v>
      </c>
      <c r="C2701" t="s">
        <v>730</v>
      </c>
      <c r="D2701" t="s">
        <v>3</v>
      </c>
      <c r="E2701" t="s">
        <v>8</v>
      </c>
      <c r="F2701" t="s">
        <v>33</v>
      </c>
      <c r="G2701" t="s">
        <v>729</v>
      </c>
      <c r="H2701" s="3">
        <v>86200</v>
      </c>
      <c r="I2701" s="3">
        <v>98.175406032482599</v>
      </c>
    </row>
    <row r="2702" spans="2:9" x14ac:dyDescent="0.25">
      <c r="C2702" t="s">
        <v>478</v>
      </c>
      <c r="D2702" t="s">
        <v>3</v>
      </c>
      <c r="E2702" t="s">
        <v>8</v>
      </c>
      <c r="F2702" t="s">
        <v>17</v>
      </c>
      <c r="G2702" t="s">
        <v>477</v>
      </c>
      <c r="H2702" s="3">
        <v>39000</v>
      </c>
      <c r="I2702" s="3">
        <v>93.434358974358972</v>
      </c>
    </row>
    <row r="2703" spans="2:9" x14ac:dyDescent="0.25">
      <c r="C2703" t="s">
        <v>82</v>
      </c>
      <c r="D2703" t="s">
        <v>3</v>
      </c>
      <c r="E2703" t="s">
        <v>8</v>
      </c>
      <c r="F2703" t="s">
        <v>25</v>
      </c>
      <c r="G2703" t="s">
        <v>81</v>
      </c>
      <c r="H2703" s="3">
        <v>37000</v>
      </c>
      <c r="I2703" s="3">
        <v>1013.4435135135136</v>
      </c>
    </row>
    <row r="2704" spans="2:9" x14ac:dyDescent="0.25">
      <c r="C2704" t="s">
        <v>3466</v>
      </c>
      <c r="D2704" t="s">
        <v>3</v>
      </c>
      <c r="E2704" t="s">
        <v>8</v>
      </c>
      <c r="F2704" t="s">
        <v>17</v>
      </c>
      <c r="G2704" t="s">
        <v>3467</v>
      </c>
      <c r="H2704" s="3">
        <v>25000</v>
      </c>
      <c r="I2704" s="3">
        <v>99.72</v>
      </c>
    </row>
    <row r="2705" spans="2:9" x14ac:dyDescent="0.25">
      <c r="C2705" t="s">
        <v>3689</v>
      </c>
      <c r="D2705" t="s">
        <v>3</v>
      </c>
      <c r="E2705" t="s">
        <v>8</v>
      </c>
      <c r="F2705" t="s">
        <v>20</v>
      </c>
      <c r="G2705" t="s">
        <v>3690</v>
      </c>
      <c r="H2705" s="3">
        <v>1000</v>
      </c>
      <c r="I2705" s="3">
        <v>981.63</v>
      </c>
    </row>
    <row r="2706" spans="2:9" x14ac:dyDescent="0.25">
      <c r="B2706" t="s">
        <v>1897</v>
      </c>
      <c r="C2706" t="s">
        <v>743</v>
      </c>
      <c r="D2706" t="s">
        <v>3</v>
      </c>
      <c r="E2706" t="s">
        <v>8</v>
      </c>
      <c r="F2706" t="s">
        <v>18</v>
      </c>
      <c r="G2706" t="s">
        <v>1462</v>
      </c>
      <c r="H2706" s="3">
        <v>73000</v>
      </c>
      <c r="I2706" s="3">
        <v>90.954246575342481</v>
      </c>
    </row>
    <row r="2707" spans="2:9" x14ac:dyDescent="0.25">
      <c r="G2707" t="s">
        <v>742</v>
      </c>
      <c r="H2707" s="3">
        <v>31326.34</v>
      </c>
      <c r="I2707" s="3">
        <v>98.821261829652997</v>
      </c>
    </row>
    <row r="2708" spans="2:9" x14ac:dyDescent="0.25">
      <c r="C2708" t="s">
        <v>4523</v>
      </c>
      <c r="D2708" t="s">
        <v>3</v>
      </c>
      <c r="E2708" t="s">
        <v>8</v>
      </c>
      <c r="F2708" t="s">
        <v>18</v>
      </c>
      <c r="G2708" t="s">
        <v>4524</v>
      </c>
      <c r="H2708" s="3">
        <v>68000</v>
      </c>
      <c r="I2708" s="3">
        <v>100.29907352941176</v>
      </c>
    </row>
    <row r="2709" spans="2:9" x14ac:dyDescent="0.25">
      <c r="C2709" t="s">
        <v>3620</v>
      </c>
      <c r="D2709" t="s">
        <v>3</v>
      </c>
      <c r="E2709" t="s">
        <v>8</v>
      </c>
      <c r="F2709" t="s">
        <v>18</v>
      </c>
      <c r="G2709" t="s">
        <v>3621</v>
      </c>
      <c r="H2709" s="3">
        <v>6279.35</v>
      </c>
      <c r="I2709" s="3">
        <v>86.018493150684932</v>
      </c>
    </row>
    <row r="2710" spans="2:9" x14ac:dyDescent="0.25">
      <c r="C2710" t="s">
        <v>3469</v>
      </c>
      <c r="D2710" t="s">
        <v>3</v>
      </c>
      <c r="E2710" t="s">
        <v>8</v>
      </c>
      <c r="F2710" t="s">
        <v>18</v>
      </c>
      <c r="G2710" t="s">
        <v>3470</v>
      </c>
      <c r="H2710" s="3">
        <v>4571</v>
      </c>
      <c r="I2710" s="3">
        <v>91.42</v>
      </c>
    </row>
    <row r="2711" spans="2:9" x14ac:dyDescent="0.25">
      <c r="C2711" t="s">
        <v>1321</v>
      </c>
      <c r="D2711" t="s">
        <v>3</v>
      </c>
      <c r="E2711" t="s">
        <v>8</v>
      </c>
      <c r="F2711" t="s">
        <v>33</v>
      </c>
      <c r="G2711" t="s">
        <v>1320</v>
      </c>
      <c r="H2711" s="3">
        <v>4000</v>
      </c>
      <c r="I2711" s="3">
        <v>99.5</v>
      </c>
    </row>
    <row r="2712" spans="2:9" x14ac:dyDescent="0.25">
      <c r="B2712" t="s">
        <v>2627</v>
      </c>
      <c r="C2712" t="s">
        <v>2539</v>
      </c>
      <c r="D2712" t="s">
        <v>3</v>
      </c>
      <c r="E2712" t="s">
        <v>8</v>
      </c>
      <c r="F2712" t="s">
        <v>25</v>
      </c>
      <c r="G2712" t="s">
        <v>2540</v>
      </c>
      <c r="H2712" s="3">
        <v>186120</v>
      </c>
      <c r="I2712" s="3">
        <v>970.48553191489361</v>
      </c>
    </row>
    <row r="2713" spans="2:9" x14ac:dyDescent="0.25">
      <c r="B2713" t="s">
        <v>2165</v>
      </c>
      <c r="C2713" t="s">
        <v>1419</v>
      </c>
      <c r="D2713" t="s">
        <v>3</v>
      </c>
      <c r="E2713" t="s">
        <v>8</v>
      </c>
      <c r="F2713" t="s">
        <v>33</v>
      </c>
      <c r="G2713" t="s">
        <v>1418</v>
      </c>
      <c r="H2713" s="3">
        <v>99100</v>
      </c>
      <c r="I2713" s="3">
        <v>99.539354187689199</v>
      </c>
    </row>
    <row r="2714" spans="2:9" x14ac:dyDescent="0.25">
      <c r="F2714" t="s">
        <v>24</v>
      </c>
      <c r="G2714" t="s">
        <v>2354</v>
      </c>
      <c r="H2714" s="3">
        <v>15000</v>
      </c>
      <c r="I2714" s="3">
        <v>1031.9733333333334</v>
      </c>
    </row>
    <row r="2715" spans="2:9" x14ac:dyDescent="0.25">
      <c r="C2715" t="s">
        <v>1029</v>
      </c>
      <c r="D2715" t="s">
        <v>3</v>
      </c>
      <c r="E2715" t="s">
        <v>8</v>
      </c>
      <c r="F2715" t="s">
        <v>17</v>
      </c>
      <c r="G2715" t="s">
        <v>2806</v>
      </c>
      <c r="H2715" s="3">
        <v>30000</v>
      </c>
      <c r="I2715" s="3">
        <v>100.63666666666667</v>
      </c>
    </row>
    <row r="2716" spans="2:9" x14ac:dyDescent="0.25">
      <c r="F2716" t="s">
        <v>18</v>
      </c>
      <c r="G2716" t="s">
        <v>1028</v>
      </c>
      <c r="H2716" s="3">
        <v>18600</v>
      </c>
      <c r="I2716" s="3">
        <v>102.65354838709678</v>
      </c>
    </row>
    <row r="2717" spans="2:9" x14ac:dyDescent="0.25">
      <c r="G2717" t="s">
        <v>2383</v>
      </c>
      <c r="H2717" s="3">
        <v>3000</v>
      </c>
      <c r="I2717" s="3">
        <v>90.03</v>
      </c>
    </row>
    <row r="2718" spans="2:9" x14ac:dyDescent="0.25">
      <c r="C2718" t="s">
        <v>3674</v>
      </c>
      <c r="D2718" t="s">
        <v>3</v>
      </c>
      <c r="E2718" t="s">
        <v>8</v>
      </c>
      <c r="F2718" t="s">
        <v>17</v>
      </c>
      <c r="G2718" t="s">
        <v>3675</v>
      </c>
      <c r="H2718" s="3">
        <v>20000</v>
      </c>
      <c r="I2718" s="3">
        <v>100.42</v>
      </c>
    </row>
    <row r="2719" spans="2:9" x14ac:dyDescent="0.25">
      <c r="C2719" t="s">
        <v>4647</v>
      </c>
      <c r="D2719" t="s">
        <v>3</v>
      </c>
      <c r="E2719" t="s">
        <v>8</v>
      </c>
      <c r="F2719" t="s">
        <v>18</v>
      </c>
      <c r="G2719" t="s">
        <v>4648</v>
      </c>
      <c r="H2719" s="3">
        <v>100</v>
      </c>
      <c r="I2719" s="3">
        <v>101.97</v>
      </c>
    </row>
    <row r="2720" spans="2:9" x14ac:dyDescent="0.25">
      <c r="B2720" t="s">
        <v>2068</v>
      </c>
      <c r="C2720" t="s">
        <v>1777</v>
      </c>
      <c r="D2720" t="s">
        <v>3</v>
      </c>
      <c r="E2720" t="s">
        <v>8</v>
      </c>
      <c r="F2720" t="s">
        <v>18</v>
      </c>
      <c r="G2720" t="s">
        <v>1776</v>
      </c>
      <c r="H2720" s="3">
        <v>90400</v>
      </c>
      <c r="I2720" s="3">
        <v>99.284723451327437</v>
      </c>
    </row>
    <row r="2721" spans="2:9" x14ac:dyDescent="0.25">
      <c r="C2721" t="s">
        <v>877</v>
      </c>
      <c r="D2721" t="s">
        <v>3</v>
      </c>
      <c r="E2721" t="s">
        <v>8</v>
      </c>
      <c r="F2721" t="s">
        <v>18</v>
      </c>
      <c r="G2721" t="s">
        <v>876</v>
      </c>
      <c r="H2721" s="3">
        <v>56700</v>
      </c>
      <c r="I2721" s="3">
        <v>72.243633156966496</v>
      </c>
    </row>
    <row r="2722" spans="2:9" x14ac:dyDescent="0.25">
      <c r="C2722" t="s">
        <v>2931</v>
      </c>
      <c r="D2722" t="s">
        <v>3</v>
      </c>
      <c r="E2722" t="s">
        <v>8</v>
      </c>
      <c r="F2722" t="s">
        <v>18</v>
      </c>
      <c r="G2722" t="s">
        <v>2932</v>
      </c>
      <c r="H2722" s="3">
        <v>18000</v>
      </c>
      <c r="I2722" s="3">
        <v>4.9216666666666669</v>
      </c>
    </row>
    <row r="2723" spans="2:9" x14ac:dyDescent="0.25">
      <c r="C2723" t="s">
        <v>1679</v>
      </c>
      <c r="D2723" t="s">
        <v>3</v>
      </c>
      <c r="E2723" t="s">
        <v>8</v>
      </c>
      <c r="F2723" t="s">
        <v>18</v>
      </c>
      <c r="G2723" t="s">
        <v>1678</v>
      </c>
      <c r="H2723" s="3">
        <v>17000</v>
      </c>
      <c r="I2723" s="3">
        <v>96.130588235294127</v>
      </c>
    </row>
    <row r="2724" spans="2:9" x14ac:dyDescent="0.25">
      <c r="C2724" t="s">
        <v>2619</v>
      </c>
      <c r="D2724" t="s">
        <v>3</v>
      </c>
      <c r="E2724" t="s">
        <v>8</v>
      </c>
      <c r="F2724" t="s">
        <v>18</v>
      </c>
      <c r="G2724" t="s">
        <v>2620</v>
      </c>
      <c r="H2724" s="3">
        <v>1900</v>
      </c>
      <c r="I2724" s="3">
        <v>98.99</v>
      </c>
    </row>
    <row r="2725" spans="2:9" x14ac:dyDescent="0.25">
      <c r="G2725" t="s">
        <v>3682</v>
      </c>
      <c r="H2725" s="3">
        <v>1700</v>
      </c>
      <c r="I2725" s="3">
        <v>96.850000000000009</v>
      </c>
    </row>
    <row r="2726" spans="2:9" x14ac:dyDescent="0.25">
      <c r="B2726" t="s">
        <v>1969</v>
      </c>
      <c r="C2726" t="s">
        <v>965</v>
      </c>
      <c r="D2726" t="s">
        <v>3</v>
      </c>
      <c r="E2726" t="s">
        <v>8</v>
      </c>
      <c r="F2726" t="s">
        <v>18</v>
      </c>
      <c r="G2726" t="s">
        <v>964</v>
      </c>
      <c r="H2726" s="3">
        <v>52200</v>
      </c>
      <c r="I2726" s="3">
        <v>99.754597701149422</v>
      </c>
    </row>
    <row r="2727" spans="2:9" x14ac:dyDescent="0.25">
      <c r="G2727" t="s">
        <v>1090</v>
      </c>
      <c r="H2727" s="3">
        <v>14100</v>
      </c>
      <c r="I2727" s="3">
        <v>97.419929078014178</v>
      </c>
    </row>
    <row r="2728" spans="2:9" x14ac:dyDescent="0.25">
      <c r="G2728" t="s">
        <v>2607</v>
      </c>
      <c r="H2728" s="3">
        <v>2142.44</v>
      </c>
      <c r="I2728" s="3">
        <v>1071.22</v>
      </c>
    </row>
    <row r="2729" spans="2:9" x14ac:dyDescent="0.25">
      <c r="C2729" t="s">
        <v>875</v>
      </c>
      <c r="D2729" t="s">
        <v>3</v>
      </c>
      <c r="E2729" t="s">
        <v>8</v>
      </c>
      <c r="F2729" t="s">
        <v>33</v>
      </c>
      <c r="G2729" t="s">
        <v>874</v>
      </c>
      <c r="H2729" s="3">
        <v>58500</v>
      </c>
      <c r="I2729" s="3">
        <v>95.001709401709405</v>
      </c>
    </row>
    <row r="2730" spans="2:9" x14ac:dyDescent="0.25">
      <c r="C2730" t="s">
        <v>2406</v>
      </c>
      <c r="D2730" t="s">
        <v>3</v>
      </c>
      <c r="E2730" t="s">
        <v>8</v>
      </c>
      <c r="F2730" t="s">
        <v>18</v>
      </c>
      <c r="G2730" t="s">
        <v>2405</v>
      </c>
      <c r="H2730" s="3">
        <v>45000</v>
      </c>
      <c r="I2730" s="3">
        <v>98.764888888888876</v>
      </c>
    </row>
    <row r="2731" spans="2:9" x14ac:dyDescent="0.25">
      <c r="C2731" t="s">
        <v>4676</v>
      </c>
      <c r="D2731" t="s">
        <v>3</v>
      </c>
      <c r="E2731" t="s">
        <v>8</v>
      </c>
      <c r="F2731" t="s">
        <v>18</v>
      </c>
      <c r="G2731" t="s">
        <v>4677</v>
      </c>
      <c r="H2731" s="3">
        <v>8200</v>
      </c>
      <c r="I2731" s="3">
        <v>92.283048780487803</v>
      </c>
    </row>
    <row r="2732" spans="2:9" x14ac:dyDescent="0.25">
      <c r="C2732" t="s">
        <v>2356</v>
      </c>
      <c r="D2732" t="s">
        <v>3</v>
      </c>
      <c r="E2732" t="s">
        <v>8</v>
      </c>
      <c r="F2732" t="s">
        <v>18</v>
      </c>
      <c r="G2732" t="s">
        <v>2355</v>
      </c>
      <c r="H2732" s="3">
        <v>5000</v>
      </c>
      <c r="I2732" s="3">
        <v>72.11</v>
      </c>
    </row>
    <row r="2733" spans="2:9" x14ac:dyDescent="0.25">
      <c r="B2733" t="s">
        <v>1984</v>
      </c>
      <c r="C2733" t="s">
        <v>3727</v>
      </c>
      <c r="D2733" t="s">
        <v>3</v>
      </c>
      <c r="E2733" t="s">
        <v>8</v>
      </c>
      <c r="F2733" t="s">
        <v>17</v>
      </c>
      <c r="G2733" t="s">
        <v>3728</v>
      </c>
      <c r="H2733" s="3">
        <v>65000</v>
      </c>
      <c r="I2733" s="3">
        <v>58.864615384615384</v>
      </c>
    </row>
    <row r="2734" spans="2:9" x14ac:dyDescent="0.25">
      <c r="C2734" t="s">
        <v>1278</v>
      </c>
      <c r="D2734" t="s">
        <v>3</v>
      </c>
      <c r="E2734" t="s">
        <v>8</v>
      </c>
      <c r="F2734" t="s">
        <v>18</v>
      </c>
      <c r="G2734" t="s">
        <v>1277</v>
      </c>
      <c r="H2734" s="3">
        <v>37800</v>
      </c>
      <c r="I2734" s="3">
        <v>96.904550264550267</v>
      </c>
    </row>
    <row r="2735" spans="2:9" x14ac:dyDescent="0.25">
      <c r="C2735" t="s">
        <v>2965</v>
      </c>
      <c r="D2735" t="s">
        <v>3</v>
      </c>
      <c r="E2735" t="s">
        <v>8</v>
      </c>
      <c r="F2735" t="s">
        <v>45</v>
      </c>
      <c r="G2735" t="s">
        <v>2966</v>
      </c>
      <c r="H2735" s="3">
        <v>21500</v>
      </c>
      <c r="I2735" s="3">
        <v>101.77116279069767</v>
      </c>
    </row>
    <row r="2736" spans="2:9" x14ac:dyDescent="0.25">
      <c r="C2736" t="s">
        <v>4678</v>
      </c>
      <c r="D2736" t="s">
        <v>3</v>
      </c>
      <c r="E2736" t="s">
        <v>8</v>
      </c>
      <c r="F2736" t="s">
        <v>46</v>
      </c>
      <c r="G2736" t="s">
        <v>4679</v>
      </c>
      <c r="H2736" s="3">
        <v>20000</v>
      </c>
      <c r="I2736" s="3">
        <v>98.265000000000001</v>
      </c>
    </row>
    <row r="2737" spans="2:9" x14ac:dyDescent="0.25">
      <c r="C2737" t="s">
        <v>3725</v>
      </c>
      <c r="D2737" t="s">
        <v>3</v>
      </c>
      <c r="E2737" t="s">
        <v>8</v>
      </c>
      <c r="F2737" t="s">
        <v>18</v>
      </c>
      <c r="G2737" t="s">
        <v>3726</v>
      </c>
      <c r="H2737" s="3">
        <v>14000</v>
      </c>
      <c r="I2737" s="3">
        <v>100.96928571428572</v>
      </c>
    </row>
    <row r="2738" spans="2:9" x14ac:dyDescent="0.25">
      <c r="C2738" t="s">
        <v>4680</v>
      </c>
      <c r="D2738" t="s">
        <v>3</v>
      </c>
      <c r="E2738" t="s">
        <v>8</v>
      </c>
      <c r="F2738" t="s">
        <v>45</v>
      </c>
      <c r="G2738" t="s">
        <v>4681</v>
      </c>
      <c r="H2738" s="3">
        <v>6800</v>
      </c>
      <c r="I2738" s="3">
        <v>95.442941176470583</v>
      </c>
    </row>
    <row r="2739" spans="2:9" x14ac:dyDescent="0.25">
      <c r="C2739" t="s">
        <v>3214</v>
      </c>
      <c r="D2739" t="s">
        <v>3</v>
      </c>
      <c r="E2739" t="s">
        <v>8</v>
      </c>
      <c r="F2739" t="s">
        <v>45</v>
      </c>
      <c r="G2739" t="s">
        <v>3213</v>
      </c>
      <c r="H2739" s="3">
        <v>5000</v>
      </c>
      <c r="I2739" s="3">
        <v>84.76</v>
      </c>
    </row>
    <row r="2740" spans="2:9" x14ac:dyDescent="0.25">
      <c r="C2740" t="s">
        <v>1733</v>
      </c>
      <c r="D2740" t="s">
        <v>3</v>
      </c>
      <c r="E2740" t="s">
        <v>8</v>
      </c>
      <c r="F2740" t="s">
        <v>45</v>
      </c>
      <c r="G2740" t="s">
        <v>1732</v>
      </c>
      <c r="H2740" s="3">
        <v>5000</v>
      </c>
      <c r="I2740" s="3">
        <v>98.73</v>
      </c>
    </row>
    <row r="2741" spans="2:9" x14ac:dyDescent="0.25">
      <c r="C2741" t="s">
        <v>4682</v>
      </c>
      <c r="D2741" t="s">
        <v>3</v>
      </c>
      <c r="E2741" t="s">
        <v>8</v>
      </c>
      <c r="F2741" t="s">
        <v>24</v>
      </c>
      <c r="G2741" t="s">
        <v>4683</v>
      </c>
      <c r="H2741" s="3">
        <v>5000</v>
      </c>
      <c r="I2741" s="3">
        <v>994.92000000000007</v>
      </c>
    </row>
    <row r="2742" spans="2:9" x14ac:dyDescent="0.25">
      <c r="C2742" t="s">
        <v>3729</v>
      </c>
      <c r="D2742" t="s">
        <v>3</v>
      </c>
      <c r="E2742" t="s">
        <v>8</v>
      </c>
      <c r="F2742" t="s">
        <v>18</v>
      </c>
      <c r="G2742" t="s">
        <v>3730</v>
      </c>
      <c r="H2742" s="3">
        <v>5000</v>
      </c>
      <c r="I2742" s="3">
        <v>88.99</v>
      </c>
    </row>
    <row r="2743" spans="2:9" x14ac:dyDescent="0.25">
      <c r="B2743" t="s">
        <v>1926</v>
      </c>
      <c r="C2743" t="s">
        <v>447</v>
      </c>
      <c r="D2743" t="s">
        <v>3</v>
      </c>
      <c r="E2743" t="s">
        <v>8</v>
      </c>
      <c r="F2743" t="s">
        <v>25</v>
      </c>
      <c r="G2743" t="s">
        <v>446</v>
      </c>
      <c r="H2743" s="3">
        <v>128000</v>
      </c>
      <c r="I2743" s="3">
        <v>995.32710937499996</v>
      </c>
    </row>
    <row r="2744" spans="2:9" x14ac:dyDescent="0.25">
      <c r="C2744" t="s">
        <v>1470</v>
      </c>
      <c r="D2744" t="s">
        <v>3</v>
      </c>
      <c r="E2744" t="s">
        <v>8</v>
      </c>
      <c r="F2744" t="s">
        <v>18</v>
      </c>
      <c r="G2744" t="s">
        <v>1469</v>
      </c>
      <c r="H2744" s="3">
        <v>30722.9</v>
      </c>
      <c r="I2744" s="3">
        <v>93.099696969696978</v>
      </c>
    </row>
    <row r="2745" spans="2:9" x14ac:dyDescent="0.25">
      <c r="C2745" t="s">
        <v>3106</v>
      </c>
      <c r="D2745" t="s">
        <v>3</v>
      </c>
      <c r="E2745" t="s">
        <v>8</v>
      </c>
      <c r="F2745" t="s">
        <v>18</v>
      </c>
      <c r="G2745" t="s">
        <v>3105</v>
      </c>
      <c r="H2745" s="3">
        <v>17300</v>
      </c>
      <c r="I2745" s="3">
        <v>93.861387283236994</v>
      </c>
    </row>
    <row r="2746" spans="2:9" x14ac:dyDescent="0.25">
      <c r="C2746" t="s">
        <v>1775</v>
      </c>
      <c r="D2746" t="s">
        <v>3</v>
      </c>
      <c r="E2746" t="s">
        <v>8</v>
      </c>
      <c r="F2746" t="s">
        <v>33</v>
      </c>
      <c r="G2746" t="s">
        <v>1774</v>
      </c>
      <c r="H2746" s="3">
        <v>8100</v>
      </c>
      <c r="I2746" s="3">
        <v>92.259259259259252</v>
      </c>
    </row>
    <row r="2747" spans="2:9" x14ac:dyDescent="0.25">
      <c r="B2747" t="s">
        <v>1800</v>
      </c>
      <c r="C2747" t="s">
        <v>278</v>
      </c>
      <c r="D2747" t="s">
        <v>3</v>
      </c>
      <c r="E2747" t="s">
        <v>8</v>
      </c>
      <c r="F2747" t="s">
        <v>36</v>
      </c>
      <c r="G2747" t="s">
        <v>277</v>
      </c>
      <c r="H2747" s="3">
        <v>184000</v>
      </c>
      <c r="I2747" s="3">
        <v>1021.6523913043478</v>
      </c>
    </row>
    <row r="2748" spans="2:9" x14ac:dyDescent="0.25">
      <c r="B2748" t="s">
        <v>1985</v>
      </c>
      <c r="C2748" t="s">
        <v>445</v>
      </c>
      <c r="D2748" t="s">
        <v>3</v>
      </c>
      <c r="E2748" t="s">
        <v>8</v>
      </c>
      <c r="F2748" t="s">
        <v>18</v>
      </c>
      <c r="G2748" t="s">
        <v>444</v>
      </c>
      <c r="H2748" s="3">
        <v>89648.049999999988</v>
      </c>
      <c r="I2748" s="3">
        <v>104.48490675990676</v>
      </c>
    </row>
    <row r="2749" spans="2:9" x14ac:dyDescent="0.25">
      <c r="C2749" t="s">
        <v>3504</v>
      </c>
      <c r="D2749" t="s">
        <v>3</v>
      </c>
      <c r="E2749" t="s">
        <v>8</v>
      </c>
      <c r="F2749" t="s">
        <v>26</v>
      </c>
      <c r="G2749" t="s">
        <v>3505</v>
      </c>
      <c r="H2749" s="3">
        <v>50000</v>
      </c>
      <c r="I2749" s="3">
        <v>4611.75</v>
      </c>
    </row>
    <row r="2750" spans="2:9" x14ac:dyDescent="0.25">
      <c r="C2750" t="s">
        <v>1256</v>
      </c>
      <c r="D2750" t="s">
        <v>3</v>
      </c>
      <c r="E2750" t="s">
        <v>8</v>
      </c>
      <c r="F2750" t="s">
        <v>25</v>
      </c>
      <c r="G2750" t="s">
        <v>1255</v>
      </c>
      <c r="H2750" s="3">
        <v>11000</v>
      </c>
      <c r="I2750" s="3">
        <v>1012.34</v>
      </c>
    </row>
    <row r="2751" spans="2:9" x14ac:dyDescent="0.25">
      <c r="C2751" t="s">
        <v>1461</v>
      </c>
      <c r="D2751" t="s">
        <v>3</v>
      </c>
      <c r="E2751" t="s">
        <v>8</v>
      </c>
      <c r="F2751" t="s">
        <v>25</v>
      </c>
      <c r="G2751" t="s">
        <v>1460</v>
      </c>
      <c r="H2751" s="3">
        <v>10000</v>
      </c>
      <c r="I2751" s="3">
        <v>996.93999999999994</v>
      </c>
    </row>
    <row r="2752" spans="2:9" x14ac:dyDescent="0.25">
      <c r="C2752" t="s">
        <v>2936</v>
      </c>
      <c r="D2752" t="s">
        <v>3</v>
      </c>
      <c r="E2752" t="s">
        <v>8</v>
      </c>
      <c r="F2752" t="s">
        <v>18</v>
      </c>
      <c r="G2752" t="s">
        <v>2937</v>
      </c>
      <c r="H2752" s="3">
        <v>7159</v>
      </c>
      <c r="I2752" s="3">
        <v>95.453333333333333</v>
      </c>
    </row>
    <row r="2753" spans="2:9" x14ac:dyDescent="0.25">
      <c r="C2753" t="s">
        <v>1360</v>
      </c>
      <c r="D2753" t="s">
        <v>3</v>
      </c>
      <c r="E2753" t="s">
        <v>8</v>
      </c>
      <c r="F2753" t="s">
        <v>18</v>
      </c>
      <c r="G2753" t="s">
        <v>1359</v>
      </c>
      <c r="H2753" s="3">
        <v>5474.7999999999993</v>
      </c>
      <c r="I2753" s="3">
        <v>109.49600000000001</v>
      </c>
    </row>
    <row r="2754" spans="2:9" x14ac:dyDescent="0.25">
      <c r="C2754" t="s">
        <v>4684</v>
      </c>
      <c r="D2754" t="s">
        <v>3</v>
      </c>
      <c r="E2754" t="s">
        <v>8</v>
      </c>
      <c r="F2754" t="s">
        <v>18</v>
      </c>
      <c r="G2754" t="s">
        <v>4685</v>
      </c>
      <c r="H2754" s="3">
        <v>5000</v>
      </c>
      <c r="I2754" s="3">
        <v>95.4</v>
      </c>
    </row>
    <row r="2755" spans="2:9" x14ac:dyDescent="0.25">
      <c r="C2755" t="s">
        <v>3683</v>
      </c>
      <c r="D2755" t="s">
        <v>3</v>
      </c>
      <c r="E2755" t="s">
        <v>8</v>
      </c>
      <c r="F2755" t="s">
        <v>18</v>
      </c>
      <c r="G2755" t="s">
        <v>3684</v>
      </c>
      <c r="H2755" s="3">
        <v>3000</v>
      </c>
      <c r="I2755" s="3">
        <v>97.7</v>
      </c>
    </row>
    <row r="2756" spans="2:9" x14ac:dyDescent="0.25">
      <c r="B2756" t="s">
        <v>3020</v>
      </c>
      <c r="C2756" t="s">
        <v>3020</v>
      </c>
      <c r="D2756" t="s">
        <v>3</v>
      </c>
      <c r="E2756" t="s">
        <v>8</v>
      </c>
      <c r="F2756" t="s">
        <v>45</v>
      </c>
      <c r="G2756" t="s">
        <v>3019</v>
      </c>
      <c r="H2756" s="3">
        <v>180000</v>
      </c>
      <c r="I2756" s="3">
        <v>1008.0405555555554</v>
      </c>
    </row>
    <row r="2757" spans="2:9" x14ac:dyDescent="0.25">
      <c r="B2757" t="s">
        <v>386</v>
      </c>
      <c r="C2757" t="s">
        <v>386</v>
      </c>
      <c r="D2757" t="s">
        <v>3</v>
      </c>
      <c r="E2757" t="s">
        <v>8</v>
      </c>
      <c r="F2757" t="s">
        <v>21</v>
      </c>
      <c r="G2757" t="s">
        <v>385</v>
      </c>
      <c r="H2757" s="3">
        <v>125000</v>
      </c>
      <c r="I2757" s="3">
        <v>103.5716</v>
      </c>
    </row>
    <row r="2758" spans="2:9" x14ac:dyDescent="0.25">
      <c r="F2758" t="s">
        <v>23</v>
      </c>
      <c r="G2758" t="s">
        <v>2590</v>
      </c>
      <c r="H2758" s="3">
        <v>50000</v>
      </c>
      <c r="I2758" s="3">
        <v>100.95</v>
      </c>
    </row>
    <row r="2759" spans="2:9" x14ac:dyDescent="0.25">
      <c r="F2759" t="s">
        <v>45</v>
      </c>
      <c r="G2759" t="s">
        <v>2362</v>
      </c>
      <c r="H2759" s="3">
        <v>5000</v>
      </c>
      <c r="I2759" s="3">
        <v>100.75</v>
      </c>
    </row>
    <row r="2760" spans="2:9" x14ac:dyDescent="0.25">
      <c r="B2760" t="s">
        <v>1908</v>
      </c>
      <c r="C2760" t="s">
        <v>457</v>
      </c>
      <c r="D2760" t="s">
        <v>3</v>
      </c>
      <c r="E2760" t="s">
        <v>8</v>
      </c>
      <c r="F2760" t="s">
        <v>33</v>
      </c>
      <c r="G2760" t="s">
        <v>456</v>
      </c>
      <c r="H2760" s="3">
        <v>118900</v>
      </c>
      <c r="I2760" s="3">
        <v>103.50284272497898</v>
      </c>
    </row>
    <row r="2761" spans="2:9" x14ac:dyDescent="0.25">
      <c r="C2761" t="s">
        <v>879</v>
      </c>
      <c r="D2761" t="s">
        <v>3</v>
      </c>
      <c r="E2761" t="s">
        <v>8</v>
      </c>
      <c r="F2761" t="s">
        <v>18</v>
      </c>
      <c r="G2761" t="s">
        <v>878</v>
      </c>
      <c r="H2761" s="3">
        <v>40000</v>
      </c>
      <c r="I2761" s="3">
        <v>103.31625</v>
      </c>
    </row>
    <row r="2762" spans="2:9" x14ac:dyDescent="0.25">
      <c r="C2762" t="s">
        <v>3674</v>
      </c>
      <c r="D2762" t="s">
        <v>3</v>
      </c>
      <c r="E2762" t="s">
        <v>8</v>
      </c>
      <c r="F2762" t="s">
        <v>17</v>
      </c>
      <c r="G2762" t="s">
        <v>3675</v>
      </c>
      <c r="H2762" s="3">
        <v>20000</v>
      </c>
      <c r="I2762" s="3">
        <v>100.42</v>
      </c>
    </row>
    <row r="2763" spans="2:9" x14ac:dyDescent="0.25">
      <c r="B2763" t="s">
        <v>110</v>
      </c>
      <c r="C2763" t="s">
        <v>110</v>
      </c>
      <c r="D2763" t="s">
        <v>3</v>
      </c>
      <c r="E2763" t="s">
        <v>8</v>
      </c>
      <c r="F2763" t="s">
        <v>36</v>
      </c>
      <c r="G2763" t="s">
        <v>109</v>
      </c>
      <c r="H2763" s="3">
        <v>165000</v>
      </c>
      <c r="I2763" s="3">
        <v>1010.7190909090908</v>
      </c>
    </row>
    <row r="2764" spans="2:9" x14ac:dyDescent="0.25">
      <c r="F2764" t="s">
        <v>23</v>
      </c>
      <c r="G2764" t="s">
        <v>3688</v>
      </c>
      <c r="H2764" s="3">
        <v>10000</v>
      </c>
      <c r="I2764" s="3">
        <v>94.65</v>
      </c>
    </row>
    <row r="2765" spans="2:9" x14ac:dyDescent="0.25">
      <c r="B2765" t="s">
        <v>2025</v>
      </c>
      <c r="C2765" t="s">
        <v>1363</v>
      </c>
      <c r="D2765" t="s">
        <v>3</v>
      </c>
      <c r="E2765" t="s">
        <v>8</v>
      </c>
      <c r="F2765" t="s">
        <v>25</v>
      </c>
      <c r="G2765" t="s">
        <v>1362</v>
      </c>
      <c r="H2765" s="3">
        <v>165000</v>
      </c>
      <c r="I2765" s="3">
        <v>1003.6703030303031</v>
      </c>
    </row>
    <row r="2766" spans="2:9" x14ac:dyDescent="0.25">
      <c r="C2766" t="s">
        <v>2599</v>
      </c>
      <c r="D2766" t="s">
        <v>3</v>
      </c>
      <c r="E2766" t="s">
        <v>8</v>
      </c>
      <c r="F2766" t="s">
        <v>25</v>
      </c>
      <c r="G2766" t="s">
        <v>2600</v>
      </c>
      <c r="H2766" s="3">
        <v>10000</v>
      </c>
      <c r="I2766" s="3">
        <v>975.51</v>
      </c>
    </row>
    <row r="2767" spans="2:9" x14ac:dyDescent="0.25">
      <c r="B2767" t="s">
        <v>1799</v>
      </c>
      <c r="C2767" t="s">
        <v>2262</v>
      </c>
      <c r="D2767" t="s">
        <v>3</v>
      </c>
      <c r="E2767" t="s">
        <v>8</v>
      </c>
      <c r="F2767" t="s">
        <v>18</v>
      </c>
      <c r="G2767" t="s">
        <v>2261</v>
      </c>
      <c r="H2767" s="3">
        <v>85000</v>
      </c>
      <c r="I2767" s="3">
        <v>99.357176470588243</v>
      </c>
    </row>
    <row r="2768" spans="2:9" x14ac:dyDescent="0.25">
      <c r="C2768" t="s">
        <v>2282</v>
      </c>
      <c r="D2768" t="s">
        <v>3</v>
      </c>
      <c r="E2768" t="s">
        <v>8</v>
      </c>
      <c r="F2768" t="s">
        <v>30</v>
      </c>
      <c r="G2768" t="s">
        <v>2281</v>
      </c>
      <c r="H2768" s="3">
        <v>23601.5</v>
      </c>
      <c r="I2768" s="3">
        <v>944.06</v>
      </c>
    </row>
    <row r="2769" spans="2:9" x14ac:dyDescent="0.25">
      <c r="C2769" t="s">
        <v>1317</v>
      </c>
      <c r="D2769" t="s">
        <v>3</v>
      </c>
      <c r="E2769" t="s">
        <v>8</v>
      </c>
      <c r="F2769" t="s">
        <v>18</v>
      </c>
      <c r="G2769" t="s">
        <v>1316</v>
      </c>
      <c r="H2769" s="3">
        <v>20100</v>
      </c>
      <c r="I2769" s="3">
        <v>99.766616915422887</v>
      </c>
    </row>
    <row r="2770" spans="2:9" x14ac:dyDescent="0.25">
      <c r="C2770" t="s">
        <v>1630</v>
      </c>
      <c r="D2770" t="s">
        <v>3</v>
      </c>
      <c r="E2770" t="s">
        <v>8</v>
      </c>
      <c r="F2770" t="s">
        <v>24</v>
      </c>
      <c r="G2770" t="s">
        <v>1629</v>
      </c>
      <c r="H2770" s="3">
        <v>16000</v>
      </c>
      <c r="I2770" s="3">
        <v>1008.225</v>
      </c>
    </row>
    <row r="2771" spans="2:9" x14ac:dyDescent="0.25">
      <c r="C2771" t="s">
        <v>1718</v>
      </c>
      <c r="D2771" t="s">
        <v>3</v>
      </c>
      <c r="E2771" t="s">
        <v>8</v>
      </c>
      <c r="F2771" t="s">
        <v>33</v>
      </c>
      <c r="G2771" t="s">
        <v>1717</v>
      </c>
      <c r="H2771" s="3">
        <v>11000</v>
      </c>
      <c r="I2771" s="3">
        <v>75.036363636363632</v>
      </c>
    </row>
    <row r="2772" spans="2:9" x14ac:dyDescent="0.25">
      <c r="C2772" t="s">
        <v>4686</v>
      </c>
      <c r="D2772" t="s">
        <v>3</v>
      </c>
      <c r="E2772" t="s">
        <v>8</v>
      </c>
      <c r="F2772" t="s">
        <v>24</v>
      </c>
      <c r="G2772" t="s">
        <v>4687</v>
      </c>
      <c r="H2772" s="3">
        <v>10000</v>
      </c>
      <c r="I2772" s="3">
        <v>969.39</v>
      </c>
    </row>
    <row r="2773" spans="2:9" x14ac:dyDescent="0.25">
      <c r="C2773" t="s">
        <v>4688</v>
      </c>
      <c r="D2773" t="s">
        <v>3</v>
      </c>
      <c r="E2773" t="s">
        <v>8</v>
      </c>
      <c r="F2773" t="s">
        <v>45</v>
      </c>
      <c r="G2773" t="s">
        <v>4689</v>
      </c>
      <c r="H2773" s="3">
        <v>5000</v>
      </c>
      <c r="I2773" s="3">
        <v>99.74</v>
      </c>
    </row>
    <row r="2774" spans="2:9" x14ac:dyDescent="0.25">
      <c r="C2774" t="s">
        <v>2940</v>
      </c>
      <c r="D2774" t="s">
        <v>3</v>
      </c>
      <c r="E2774" t="s">
        <v>8</v>
      </c>
      <c r="F2774" t="s">
        <v>45</v>
      </c>
      <c r="G2774" t="s">
        <v>2941</v>
      </c>
      <c r="H2774" s="3">
        <v>2715.84</v>
      </c>
      <c r="I2774" s="3">
        <v>75.44</v>
      </c>
    </row>
    <row r="2775" spans="2:9" x14ac:dyDescent="0.25">
      <c r="B2775" t="s">
        <v>1977</v>
      </c>
      <c r="C2775" t="s">
        <v>537</v>
      </c>
      <c r="D2775" t="s">
        <v>3</v>
      </c>
      <c r="E2775" t="s">
        <v>8</v>
      </c>
      <c r="F2775" t="s">
        <v>17</v>
      </c>
      <c r="G2775" t="s">
        <v>536</v>
      </c>
      <c r="H2775" s="3">
        <v>172000</v>
      </c>
      <c r="I2775" s="3">
        <v>998.62267441860467</v>
      </c>
    </row>
    <row r="2776" spans="2:9" x14ac:dyDescent="0.25">
      <c r="B2776" t="s">
        <v>2636</v>
      </c>
      <c r="C2776" t="s">
        <v>2512</v>
      </c>
      <c r="D2776" t="s">
        <v>3</v>
      </c>
      <c r="E2776" t="s">
        <v>8</v>
      </c>
      <c r="F2776" t="s">
        <v>25</v>
      </c>
      <c r="G2776" t="s">
        <v>2513</v>
      </c>
      <c r="H2776" s="3">
        <v>171000</v>
      </c>
      <c r="I2776" s="3">
        <v>984.95070175438605</v>
      </c>
    </row>
    <row r="2777" spans="2:9" x14ac:dyDescent="0.25">
      <c r="B2777" t="s">
        <v>572</v>
      </c>
      <c r="C2777" t="s">
        <v>1188</v>
      </c>
      <c r="D2777" t="s">
        <v>3</v>
      </c>
      <c r="E2777" t="s">
        <v>8</v>
      </c>
      <c r="F2777" t="s">
        <v>45</v>
      </c>
      <c r="G2777" t="s">
        <v>1187</v>
      </c>
      <c r="H2777" s="3">
        <v>95000</v>
      </c>
      <c r="I2777" s="3">
        <v>994.16315789473686</v>
      </c>
    </row>
    <row r="2778" spans="2:9" x14ac:dyDescent="0.25">
      <c r="C2778" t="s">
        <v>572</v>
      </c>
      <c r="D2778" t="s">
        <v>3</v>
      </c>
      <c r="E2778" t="s">
        <v>8</v>
      </c>
      <c r="F2778" t="s">
        <v>23</v>
      </c>
      <c r="G2778" t="s">
        <v>571</v>
      </c>
      <c r="H2778" s="3">
        <v>75000</v>
      </c>
      <c r="I2778" s="3">
        <v>102.01666666666667</v>
      </c>
    </row>
    <row r="2779" spans="2:9" x14ac:dyDescent="0.25">
      <c r="B2779" t="s">
        <v>2067</v>
      </c>
      <c r="C2779" t="s">
        <v>381</v>
      </c>
      <c r="D2779" t="s">
        <v>3</v>
      </c>
      <c r="E2779" t="s">
        <v>8</v>
      </c>
      <c r="F2779" t="s">
        <v>36</v>
      </c>
      <c r="G2779" t="s">
        <v>380</v>
      </c>
      <c r="H2779" s="3">
        <v>108000</v>
      </c>
      <c r="I2779" s="3">
        <v>1030.9505555555556</v>
      </c>
    </row>
    <row r="2780" spans="2:9" x14ac:dyDescent="0.25">
      <c r="C2780" t="s">
        <v>320</v>
      </c>
      <c r="D2780" t="s">
        <v>3</v>
      </c>
      <c r="E2780" t="s">
        <v>8</v>
      </c>
      <c r="F2780" t="s">
        <v>33</v>
      </c>
      <c r="G2780" t="s">
        <v>319</v>
      </c>
      <c r="H2780" s="3">
        <v>60000</v>
      </c>
      <c r="I2780" s="3">
        <v>100.7</v>
      </c>
    </row>
    <row r="2781" spans="2:9" x14ac:dyDescent="0.25">
      <c r="B2781" t="s">
        <v>2145</v>
      </c>
      <c r="C2781" t="s">
        <v>840</v>
      </c>
      <c r="D2781" t="s">
        <v>3</v>
      </c>
      <c r="E2781" t="s">
        <v>8</v>
      </c>
      <c r="F2781" t="s">
        <v>18</v>
      </c>
      <c r="G2781" t="s">
        <v>1573</v>
      </c>
      <c r="H2781" s="3">
        <v>99500</v>
      </c>
      <c r="I2781" s="3">
        <v>59.294924623115577</v>
      </c>
    </row>
    <row r="2782" spans="2:9" x14ac:dyDescent="0.25">
      <c r="G2782" t="s">
        <v>839</v>
      </c>
      <c r="H2782" s="3">
        <v>46600</v>
      </c>
      <c r="I2782" s="3">
        <v>69.581416309012866</v>
      </c>
    </row>
    <row r="2783" spans="2:9" x14ac:dyDescent="0.25">
      <c r="C2783" t="s">
        <v>1710</v>
      </c>
      <c r="D2783" t="s">
        <v>3</v>
      </c>
      <c r="E2783" t="s">
        <v>8</v>
      </c>
      <c r="F2783" t="s">
        <v>18</v>
      </c>
      <c r="G2783" t="s">
        <v>1709</v>
      </c>
      <c r="H2783" s="3">
        <v>11900</v>
      </c>
      <c r="I2783" s="3">
        <v>67.250840336134459</v>
      </c>
    </row>
    <row r="2784" spans="2:9" x14ac:dyDescent="0.25">
      <c r="C2784" t="s">
        <v>3245</v>
      </c>
      <c r="D2784" t="s">
        <v>3</v>
      </c>
      <c r="E2784" t="s">
        <v>8</v>
      </c>
      <c r="F2784" t="s">
        <v>33</v>
      </c>
      <c r="G2784" t="s">
        <v>3244</v>
      </c>
      <c r="H2784" s="3">
        <v>5000</v>
      </c>
      <c r="I2784" s="3">
        <v>87.1</v>
      </c>
    </row>
    <row r="2785" spans="2:9" x14ac:dyDescent="0.25">
      <c r="C2785" t="s">
        <v>3661</v>
      </c>
      <c r="D2785" t="s">
        <v>3</v>
      </c>
      <c r="E2785" t="s">
        <v>8</v>
      </c>
      <c r="F2785" t="s">
        <v>18</v>
      </c>
      <c r="G2785" t="s">
        <v>3662</v>
      </c>
      <c r="H2785" s="3">
        <v>2300</v>
      </c>
      <c r="I2785" s="3">
        <v>58.813478260869566</v>
      </c>
    </row>
    <row r="2786" spans="2:9" x14ac:dyDescent="0.25">
      <c r="C2786" t="s">
        <v>1785</v>
      </c>
      <c r="D2786" t="s">
        <v>3</v>
      </c>
      <c r="E2786" t="s">
        <v>8</v>
      </c>
      <c r="F2786" t="s">
        <v>33</v>
      </c>
      <c r="G2786" t="s">
        <v>1784</v>
      </c>
      <c r="H2786" s="3">
        <v>2200</v>
      </c>
      <c r="I2786" s="3">
        <v>30.531818181818185</v>
      </c>
    </row>
    <row r="2787" spans="2:9" x14ac:dyDescent="0.25">
      <c r="B2787" t="s">
        <v>1909</v>
      </c>
      <c r="C2787" t="s">
        <v>2530</v>
      </c>
      <c r="D2787" t="s">
        <v>3</v>
      </c>
      <c r="E2787" t="s">
        <v>8</v>
      </c>
      <c r="F2787" t="s">
        <v>24</v>
      </c>
      <c r="G2787" t="s">
        <v>2531</v>
      </c>
      <c r="H2787" s="3">
        <v>100000</v>
      </c>
      <c r="I2787" s="3">
        <v>976.18</v>
      </c>
    </row>
    <row r="2788" spans="2:9" x14ac:dyDescent="0.25">
      <c r="C2788" t="s">
        <v>884</v>
      </c>
      <c r="D2788" t="s">
        <v>3</v>
      </c>
      <c r="E2788" t="s">
        <v>8</v>
      </c>
      <c r="F2788" t="s">
        <v>25</v>
      </c>
      <c r="G2788" t="s">
        <v>883</v>
      </c>
      <c r="H2788" s="3">
        <v>40232.1</v>
      </c>
      <c r="I2788" s="3">
        <v>894.04666666666662</v>
      </c>
    </row>
    <row r="2789" spans="2:9" x14ac:dyDescent="0.25">
      <c r="C2789" t="s">
        <v>1425</v>
      </c>
      <c r="D2789" t="s">
        <v>3</v>
      </c>
      <c r="E2789" t="s">
        <v>8</v>
      </c>
      <c r="F2789" t="s">
        <v>33</v>
      </c>
      <c r="G2789" t="s">
        <v>1424</v>
      </c>
      <c r="H2789" s="3">
        <v>10000</v>
      </c>
      <c r="I2789" s="3">
        <v>92.8</v>
      </c>
    </row>
    <row r="2790" spans="2:9" x14ac:dyDescent="0.25">
      <c r="C2790" t="s">
        <v>2918</v>
      </c>
      <c r="D2790" t="s">
        <v>3</v>
      </c>
      <c r="E2790" t="s">
        <v>8</v>
      </c>
      <c r="F2790" t="s">
        <v>45</v>
      </c>
      <c r="G2790" t="s">
        <v>2919</v>
      </c>
      <c r="H2790" s="3">
        <v>8798</v>
      </c>
      <c r="I2790" s="3">
        <v>87.98</v>
      </c>
    </row>
    <row r="2791" spans="2:9" x14ac:dyDescent="0.25">
      <c r="C2791" t="s">
        <v>2555</v>
      </c>
      <c r="D2791" t="s">
        <v>3</v>
      </c>
      <c r="E2791" t="s">
        <v>8</v>
      </c>
      <c r="F2791" t="s">
        <v>33</v>
      </c>
      <c r="G2791" t="s">
        <v>2556</v>
      </c>
      <c r="H2791" s="3">
        <v>5000</v>
      </c>
      <c r="I2791" s="3">
        <v>93</v>
      </c>
    </row>
    <row r="2792" spans="2:9" x14ac:dyDescent="0.25">
      <c r="C2792" t="s">
        <v>4642</v>
      </c>
      <c r="D2792" t="s">
        <v>3</v>
      </c>
      <c r="E2792" t="s">
        <v>8</v>
      </c>
      <c r="F2792" t="s">
        <v>30</v>
      </c>
      <c r="G2792" t="s">
        <v>4643</v>
      </c>
      <c r="H2792" s="3">
        <v>1282</v>
      </c>
      <c r="I2792" s="3">
        <v>32.049999999999997</v>
      </c>
    </row>
    <row r="2793" spans="2:9" x14ac:dyDescent="0.25">
      <c r="C2793" t="s">
        <v>2920</v>
      </c>
      <c r="D2793" t="s">
        <v>3</v>
      </c>
      <c r="E2793" t="s">
        <v>8</v>
      </c>
      <c r="F2793" t="s">
        <v>30</v>
      </c>
      <c r="G2793" t="s">
        <v>2921</v>
      </c>
      <c r="H2793" s="3">
        <v>1279.06</v>
      </c>
      <c r="I2793" s="3">
        <v>639.53</v>
      </c>
    </row>
    <row r="2794" spans="2:9" x14ac:dyDescent="0.25">
      <c r="B2794" t="s">
        <v>2085</v>
      </c>
      <c r="C2794" t="s">
        <v>510</v>
      </c>
      <c r="D2794" t="s">
        <v>3</v>
      </c>
      <c r="E2794" t="s">
        <v>8</v>
      </c>
      <c r="F2794" t="s">
        <v>18</v>
      </c>
      <c r="G2794" t="s">
        <v>509</v>
      </c>
      <c r="H2794" s="3">
        <v>115716.3</v>
      </c>
      <c r="I2794" s="3">
        <v>99.755431034482754</v>
      </c>
    </row>
    <row r="2795" spans="2:9" x14ac:dyDescent="0.25">
      <c r="C2795" t="s">
        <v>3483</v>
      </c>
      <c r="D2795" t="s">
        <v>3</v>
      </c>
      <c r="E2795" t="s">
        <v>8</v>
      </c>
      <c r="F2795" t="s">
        <v>18</v>
      </c>
      <c r="G2795" t="s">
        <v>3484</v>
      </c>
      <c r="H2795" s="3">
        <v>30400</v>
      </c>
      <c r="I2795" s="3">
        <v>90.78125</v>
      </c>
    </row>
    <row r="2796" spans="2:9" x14ac:dyDescent="0.25">
      <c r="C2796" t="s">
        <v>2294</v>
      </c>
      <c r="D2796" t="s">
        <v>3</v>
      </c>
      <c r="E2796" t="s">
        <v>8</v>
      </c>
      <c r="F2796" t="s">
        <v>18</v>
      </c>
      <c r="G2796" t="s">
        <v>2293</v>
      </c>
      <c r="H2796" s="3">
        <v>20000</v>
      </c>
      <c r="I2796" s="3">
        <v>94.83</v>
      </c>
    </row>
    <row r="2797" spans="2:9" x14ac:dyDescent="0.25">
      <c r="B2797" t="s">
        <v>2042</v>
      </c>
      <c r="C2797" t="s">
        <v>1075</v>
      </c>
      <c r="D2797" t="s">
        <v>3</v>
      </c>
      <c r="E2797" t="s">
        <v>8</v>
      </c>
      <c r="F2797" t="s">
        <v>33</v>
      </c>
      <c r="G2797" t="s">
        <v>1074</v>
      </c>
      <c r="H2797" s="3">
        <v>105520</v>
      </c>
      <c r="I2797" s="3">
        <v>68.889082638362396</v>
      </c>
    </row>
    <row r="2798" spans="2:9" x14ac:dyDescent="0.25">
      <c r="C2798" t="s">
        <v>823</v>
      </c>
      <c r="D2798" t="s">
        <v>3</v>
      </c>
      <c r="E2798" t="s">
        <v>8</v>
      </c>
      <c r="F2798" t="s">
        <v>18</v>
      </c>
      <c r="G2798" t="s">
        <v>822</v>
      </c>
      <c r="H2798" s="3">
        <v>31670.09</v>
      </c>
      <c r="I2798" s="3">
        <v>82.689530026109665</v>
      </c>
    </row>
    <row r="2799" spans="2:9" x14ac:dyDescent="0.25">
      <c r="C2799" t="s">
        <v>1438</v>
      </c>
      <c r="D2799" t="s">
        <v>3</v>
      </c>
      <c r="E2799" t="s">
        <v>8</v>
      </c>
      <c r="F2799" t="s">
        <v>36</v>
      </c>
      <c r="G2799" t="s">
        <v>1437</v>
      </c>
      <c r="H2799" s="3">
        <v>15000</v>
      </c>
      <c r="I2799" s="3">
        <v>1021.31</v>
      </c>
    </row>
    <row r="2800" spans="2:9" x14ac:dyDescent="0.25">
      <c r="C2800" t="s">
        <v>2409</v>
      </c>
      <c r="D2800" t="s">
        <v>3</v>
      </c>
      <c r="E2800" t="s">
        <v>8</v>
      </c>
      <c r="F2800" t="s">
        <v>24</v>
      </c>
      <c r="G2800" t="s">
        <v>2408</v>
      </c>
      <c r="H2800" s="3">
        <v>8000</v>
      </c>
      <c r="I2800" s="3">
        <v>1011.18125</v>
      </c>
    </row>
    <row r="2801" spans="2:9" x14ac:dyDescent="0.25">
      <c r="C2801" t="s">
        <v>3214</v>
      </c>
      <c r="D2801" t="s">
        <v>3</v>
      </c>
      <c r="E2801" t="s">
        <v>8</v>
      </c>
      <c r="F2801" t="s">
        <v>45</v>
      </c>
      <c r="G2801" t="s">
        <v>3213</v>
      </c>
      <c r="H2801" s="3">
        <v>5000</v>
      </c>
      <c r="I2801" s="3">
        <v>84.76</v>
      </c>
    </row>
    <row r="2802" spans="2:9" x14ac:dyDescent="0.25">
      <c r="B2802" t="s">
        <v>2173</v>
      </c>
      <c r="C2802" t="s">
        <v>272</v>
      </c>
      <c r="D2802" t="s">
        <v>3</v>
      </c>
      <c r="E2802" t="s">
        <v>8</v>
      </c>
      <c r="F2802" t="s">
        <v>33</v>
      </c>
      <c r="G2802" t="s">
        <v>271</v>
      </c>
      <c r="H2802" s="3">
        <v>140100</v>
      </c>
      <c r="I2802" s="3">
        <v>98.970449678800861</v>
      </c>
    </row>
    <row r="2803" spans="2:9" x14ac:dyDescent="0.25">
      <c r="C2803" t="s">
        <v>3691</v>
      </c>
      <c r="D2803" t="s">
        <v>3</v>
      </c>
      <c r="E2803" t="s">
        <v>8</v>
      </c>
      <c r="F2803" t="s">
        <v>33</v>
      </c>
      <c r="G2803" t="s">
        <v>3692</v>
      </c>
      <c r="H2803" s="3">
        <v>13000</v>
      </c>
      <c r="I2803" s="3">
        <v>91.700769230769239</v>
      </c>
    </row>
    <row r="2804" spans="2:9" x14ac:dyDescent="0.25">
      <c r="C2804" t="s">
        <v>1181</v>
      </c>
      <c r="D2804" t="s">
        <v>3</v>
      </c>
      <c r="E2804" t="s">
        <v>8</v>
      </c>
      <c r="F2804" t="s">
        <v>20</v>
      </c>
      <c r="G2804" t="s">
        <v>1180</v>
      </c>
      <c r="H2804" s="3">
        <v>5000</v>
      </c>
      <c r="I2804" s="3">
        <v>599.83000000000004</v>
      </c>
    </row>
    <row r="2805" spans="2:9" x14ac:dyDescent="0.25">
      <c r="B2805" t="s">
        <v>2154</v>
      </c>
      <c r="C2805" t="s">
        <v>116</v>
      </c>
      <c r="D2805" t="s">
        <v>3</v>
      </c>
      <c r="E2805" t="s">
        <v>8</v>
      </c>
      <c r="F2805" t="s">
        <v>33</v>
      </c>
      <c r="G2805" t="s">
        <v>115</v>
      </c>
      <c r="H2805" s="3">
        <v>135700</v>
      </c>
      <c r="I2805" s="3">
        <v>102.66650700073693</v>
      </c>
    </row>
    <row r="2806" spans="2:9" x14ac:dyDescent="0.25">
      <c r="C2806" t="s">
        <v>3670</v>
      </c>
      <c r="D2806" t="s">
        <v>3</v>
      </c>
      <c r="E2806" t="s">
        <v>8</v>
      </c>
      <c r="F2806" t="s">
        <v>17</v>
      </c>
      <c r="G2806" t="s">
        <v>3671</v>
      </c>
      <c r="H2806" s="3">
        <v>18106</v>
      </c>
      <c r="I2806" s="3">
        <v>90.53</v>
      </c>
    </row>
    <row r="2807" spans="2:9" x14ac:dyDescent="0.25">
      <c r="C2807" t="s">
        <v>2943</v>
      </c>
      <c r="D2807" t="s">
        <v>3</v>
      </c>
      <c r="E2807" t="s">
        <v>8</v>
      </c>
      <c r="F2807" t="s">
        <v>33</v>
      </c>
      <c r="G2807" t="s">
        <v>2944</v>
      </c>
      <c r="H2807" s="3">
        <v>1500</v>
      </c>
      <c r="I2807" s="3">
        <v>100</v>
      </c>
    </row>
    <row r="2808" spans="2:9" x14ac:dyDescent="0.25">
      <c r="B2808" t="s">
        <v>2187</v>
      </c>
      <c r="C2808" t="s">
        <v>1162</v>
      </c>
      <c r="D2808" t="s">
        <v>3</v>
      </c>
      <c r="E2808" t="s">
        <v>8</v>
      </c>
      <c r="F2808" t="s">
        <v>18</v>
      </c>
      <c r="G2808" t="s">
        <v>1161</v>
      </c>
      <c r="H2808" s="3">
        <v>45200</v>
      </c>
      <c r="I2808" s="3">
        <v>98.615486725663715</v>
      </c>
    </row>
    <row r="2809" spans="2:9" x14ac:dyDescent="0.25">
      <c r="G2809" t="s">
        <v>1526</v>
      </c>
      <c r="H2809" s="3">
        <v>10500</v>
      </c>
      <c r="I2809" s="3">
        <v>94.368095238095236</v>
      </c>
    </row>
    <row r="2810" spans="2:9" x14ac:dyDescent="0.25">
      <c r="C2810" t="s">
        <v>1129</v>
      </c>
      <c r="D2810" t="s">
        <v>3</v>
      </c>
      <c r="E2810" t="s">
        <v>8</v>
      </c>
      <c r="F2810" t="s">
        <v>17</v>
      </c>
      <c r="G2810" t="s">
        <v>1128</v>
      </c>
      <c r="H2810" s="3">
        <v>38500</v>
      </c>
      <c r="I2810" s="3">
        <v>93.482727272727274</v>
      </c>
    </row>
    <row r="2811" spans="2:9" x14ac:dyDescent="0.25">
      <c r="C2811" t="s">
        <v>1575</v>
      </c>
      <c r="D2811" t="s">
        <v>3</v>
      </c>
      <c r="E2811" t="s">
        <v>8</v>
      </c>
      <c r="F2811" t="s">
        <v>18</v>
      </c>
      <c r="G2811" t="s">
        <v>1574</v>
      </c>
      <c r="H2811" s="3">
        <v>25000</v>
      </c>
      <c r="I2811" s="3">
        <v>97.66</v>
      </c>
    </row>
    <row r="2812" spans="2:9" x14ac:dyDescent="0.25">
      <c r="C2812" t="s">
        <v>1483</v>
      </c>
      <c r="D2812" t="s">
        <v>3</v>
      </c>
      <c r="E2812" t="s">
        <v>8</v>
      </c>
      <c r="F2812" t="s">
        <v>18</v>
      </c>
      <c r="G2812" t="s">
        <v>1482</v>
      </c>
      <c r="H2812" s="3">
        <v>21000</v>
      </c>
      <c r="I2812" s="3">
        <v>52.96142857142857</v>
      </c>
    </row>
    <row r="2813" spans="2:9" x14ac:dyDescent="0.25">
      <c r="C2813" t="s">
        <v>3167</v>
      </c>
      <c r="D2813" t="s">
        <v>3</v>
      </c>
      <c r="E2813" t="s">
        <v>8</v>
      </c>
      <c r="F2813" t="s">
        <v>45</v>
      </c>
      <c r="G2813" t="s">
        <v>3166</v>
      </c>
      <c r="H2813" s="3">
        <v>10000</v>
      </c>
      <c r="I2813" s="3">
        <v>101.92</v>
      </c>
    </row>
    <row r="2814" spans="2:9" x14ac:dyDescent="0.25">
      <c r="C2814" t="s">
        <v>1572</v>
      </c>
      <c r="D2814" t="s">
        <v>3</v>
      </c>
      <c r="E2814" t="s">
        <v>8</v>
      </c>
      <c r="F2814" t="s">
        <v>25</v>
      </c>
      <c r="G2814" t="s">
        <v>1571</v>
      </c>
      <c r="H2814" s="3">
        <v>4834.5</v>
      </c>
      <c r="I2814" s="3">
        <v>966.9</v>
      </c>
    </row>
    <row r="2815" spans="2:9" x14ac:dyDescent="0.25">
      <c r="B2815" t="s">
        <v>2117</v>
      </c>
      <c r="C2815" t="s">
        <v>3059</v>
      </c>
      <c r="D2815" t="s">
        <v>3</v>
      </c>
      <c r="E2815" t="s">
        <v>8</v>
      </c>
      <c r="F2815" t="s">
        <v>17</v>
      </c>
      <c r="G2815" t="s">
        <v>3058</v>
      </c>
      <c r="H2815" s="3">
        <v>128800</v>
      </c>
      <c r="I2815" s="3">
        <v>101.11472049689441</v>
      </c>
    </row>
    <row r="2816" spans="2:9" x14ac:dyDescent="0.25">
      <c r="C2816" t="s">
        <v>1447</v>
      </c>
      <c r="D2816" t="s">
        <v>3</v>
      </c>
      <c r="E2816" t="s">
        <v>8</v>
      </c>
      <c r="F2816" t="s">
        <v>45</v>
      </c>
      <c r="G2816" t="s">
        <v>2374</v>
      </c>
      <c r="H2816" s="3">
        <v>14900</v>
      </c>
      <c r="I2816" s="3">
        <v>96.578456375838925</v>
      </c>
    </row>
    <row r="2817" spans="2:9" x14ac:dyDescent="0.25">
      <c r="F2817" t="s">
        <v>25</v>
      </c>
      <c r="G2817" t="s">
        <v>1446</v>
      </c>
      <c r="H2817" s="3">
        <v>10000</v>
      </c>
      <c r="I2817" s="3">
        <v>971.01</v>
      </c>
    </row>
    <row r="2818" spans="2:9" x14ac:dyDescent="0.25">
      <c r="B2818" t="s">
        <v>1858</v>
      </c>
      <c r="C2818" t="s">
        <v>4628</v>
      </c>
      <c r="D2818" t="s">
        <v>3</v>
      </c>
      <c r="E2818" t="s">
        <v>8</v>
      </c>
      <c r="F2818" t="s">
        <v>21</v>
      </c>
      <c r="G2818" t="s">
        <v>4629</v>
      </c>
      <c r="H2818" s="3">
        <v>130000</v>
      </c>
      <c r="I2818" s="3">
        <v>102.15</v>
      </c>
    </row>
    <row r="2819" spans="2:9" x14ac:dyDescent="0.25">
      <c r="C2819" t="s">
        <v>1706</v>
      </c>
      <c r="D2819" t="s">
        <v>3</v>
      </c>
      <c r="E2819" t="s">
        <v>8</v>
      </c>
      <c r="F2819" t="s">
        <v>36</v>
      </c>
      <c r="G2819" t="s">
        <v>1705</v>
      </c>
      <c r="H2819" s="3">
        <v>20000</v>
      </c>
      <c r="I2819" s="3">
        <v>99.045000000000002</v>
      </c>
    </row>
    <row r="2820" spans="2:9" x14ac:dyDescent="0.25">
      <c r="B2820" t="s">
        <v>2111</v>
      </c>
      <c r="C2820" t="s">
        <v>1116</v>
      </c>
      <c r="D2820" t="s">
        <v>3</v>
      </c>
      <c r="E2820" t="s">
        <v>8</v>
      </c>
      <c r="F2820" t="s">
        <v>25</v>
      </c>
      <c r="G2820" t="s">
        <v>1115</v>
      </c>
      <c r="H2820" s="3">
        <v>81000</v>
      </c>
      <c r="I2820" s="3">
        <v>969.75777777777785</v>
      </c>
    </row>
    <row r="2821" spans="2:9" x14ac:dyDescent="0.25">
      <c r="C2821" t="s">
        <v>2248</v>
      </c>
      <c r="D2821" t="s">
        <v>3</v>
      </c>
      <c r="E2821" t="s">
        <v>8</v>
      </c>
      <c r="F2821" t="s">
        <v>18</v>
      </c>
      <c r="G2821" t="s">
        <v>2247</v>
      </c>
      <c r="H2821" s="3">
        <v>50000</v>
      </c>
      <c r="I2821" s="3">
        <v>73.31</v>
      </c>
    </row>
    <row r="2822" spans="2:9" x14ac:dyDescent="0.25">
      <c r="C2822" t="s">
        <v>3693</v>
      </c>
      <c r="D2822" t="s">
        <v>3</v>
      </c>
      <c r="E2822" t="s">
        <v>8</v>
      </c>
      <c r="F2822" t="s">
        <v>18</v>
      </c>
      <c r="G2822" t="s">
        <v>3694</v>
      </c>
      <c r="H2822" s="3">
        <v>16531.18</v>
      </c>
      <c r="I2822" s="3">
        <v>423.87641025641028</v>
      </c>
    </row>
    <row r="2823" spans="2:9" x14ac:dyDescent="0.25">
      <c r="B2823" t="s">
        <v>1848</v>
      </c>
      <c r="C2823" t="s">
        <v>1671</v>
      </c>
      <c r="D2823" t="s">
        <v>3</v>
      </c>
      <c r="E2823" t="s">
        <v>8</v>
      </c>
      <c r="F2823" t="s">
        <v>45</v>
      </c>
      <c r="G2823" t="s">
        <v>1670</v>
      </c>
      <c r="H2823" s="3">
        <v>97600</v>
      </c>
      <c r="I2823" s="3">
        <v>98.171004098360655</v>
      </c>
    </row>
    <row r="2824" spans="2:9" x14ac:dyDescent="0.25">
      <c r="C2824" t="s">
        <v>1551</v>
      </c>
      <c r="D2824" t="s">
        <v>3</v>
      </c>
      <c r="E2824" t="s">
        <v>8</v>
      </c>
      <c r="F2824" t="s">
        <v>24</v>
      </c>
      <c r="G2824" t="s">
        <v>4563</v>
      </c>
      <c r="H2824" s="3">
        <v>30000</v>
      </c>
      <c r="I2824" s="3">
        <v>1001.86</v>
      </c>
    </row>
    <row r="2825" spans="2:9" x14ac:dyDescent="0.25">
      <c r="F2825" t="s">
        <v>33</v>
      </c>
      <c r="G2825" t="s">
        <v>2363</v>
      </c>
      <c r="H2825" s="3">
        <v>5000</v>
      </c>
      <c r="I2825" s="3">
        <v>96.1</v>
      </c>
    </row>
    <row r="2826" spans="2:9" x14ac:dyDescent="0.25">
      <c r="C2826" t="s">
        <v>2927</v>
      </c>
      <c r="D2826" t="s">
        <v>3</v>
      </c>
      <c r="E2826" t="s">
        <v>8</v>
      </c>
      <c r="F2826" t="s">
        <v>45</v>
      </c>
      <c r="G2826" t="s">
        <v>2928</v>
      </c>
      <c r="H2826" s="3">
        <v>12500</v>
      </c>
      <c r="I2826" s="3">
        <v>99.47</v>
      </c>
    </row>
    <row r="2827" spans="2:9" x14ac:dyDescent="0.25">
      <c r="B2827" t="s">
        <v>3703</v>
      </c>
      <c r="C2827" t="s">
        <v>3507</v>
      </c>
      <c r="D2827" t="s">
        <v>3</v>
      </c>
      <c r="E2827" t="s">
        <v>8</v>
      </c>
      <c r="F2827" t="s">
        <v>17</v>
      </c>
      <c r="G2827" t="s">
        <v>3508</v>
      </c>
      <c r="H2827" s="3">
        <v>131000</v>
      </c>
      <c r="I2827" s="3">
        <v>99.588702290076327</v>
      </c>
    </row>
    <row r="2828" spans="2:9" x14ac:dyDescent="0.25">
      <c r="C2828" t="s">
        <v>3680</v>
      </c>
      <c r="D2828" t="s">
        <v>3</v>
      </c>
      <c r="E2828" t="s">
        <v>8</v>
      </c>
      <c r="F2828" t="s">
        <v>24</v>
      </c>
      <c r="G2828" t="s">
        <v>3681</v>
      </c>
      <c r="H2828" s="3">
        <v>10000</v>
      </c>
      <c r="I2828" s="3">
        <v>1005.05</v>
      </c>
    </row>
    <row r="2829" spans="2:9" x14ac:dyDescent="0.25">
      <c r="B2829" t="s">
        <v>1839</v>
      </c>
      <c r="C2829" t="s">
        <v>993</v>
      </c>
      <c r="D2829" t="s">
        <v>3</v>
      </c>
      <c r="E2829" t="s">
        <v>8</v>
      </c>
      <c r="F2829" t="s">
        <v>24</v>
      </c>
      <c r="G2829" t="s">
        <v>992</v>
      </c>
      <c r="H2829" s="3">
        <v>139000</v>
      </c>
      <c r="I2829" s="3">
        <v>994.41107913669077</v>
      </c>
    </row>
    <row r="2830" spans="2:9" x14ac:dyDescent="0.25">
      <c r="B2830" t="s">
        <v>2104</v>
      </c>
      <c r="C2830" t="s">
        <v>2396</v>
      </c>
      <c r="D2830" t="s">
        <v>3</v>
      </c>
      <c r="E2830" t="s">
        <v>8</v>
      </c>
      <c r="F2830" t="s">
        <v>33</v>
      </c>
      <c r="G2830" t="s">
        <v>2395</v>
      </c>
      <c r="H2830" s="3">
        <v>52000</v>
      </c>
      <c r="I2830" s="3">
        <v>87.284615384615378</v>
      </c>
    </row>
    <row r="2831" spans="2:9" x14ac:dyDescent="0.25">
      <c r="C2831" t="s">
        <v>1328</v>
      </c>
      <c r="D2831" t="s">
        <v>3</v>
      </c>
      <c r="E2831" t="s">
        <v>8</v>
      </c>
      <c r="F2831" t="s">
        <v>33</v>
      </c>
      <c r="G2831" t="s">
        <v>1327</v>
      </c>
      <c r="H2831" s="3">
        <v>20300</v>
      </c>
      <c r="I2831" s="3">
        <v>31.585714285714285</v>
      </c>
    </row>
    <row r="2832" spans="2:9" x14ac:dyDescent="0.25">
      <c r="G2832" t="s">
        <v>1554</v>
      </c>
      <c r="H2832" s="3">
        <v>20100</v>
      </c>
      <c r="I2832" s="3">
        <v>45.449253731343283</v>
      </c>
    </row>
    <row r="2833" spans="2:9" x14ac:dyDescent="0.25">
      <c r="C2833" t="s">
        <v>4564</v>
      </c>
      <c r="D2833" t="s">
        <v>3</v>
      </c>
      <c r="E2833" t="s">
        <v>8</v>
      </c>
      <c r="F2833" t="s">
        <v>18</v>
      </c>
      <c r="G2833" t="s">
        <v>4565</v>
      </c>
      <c r="H2833" s="3">
        <v>16000</v>
      </c>
      <c r="I2833" s="3">
        <v>0.01</v>
      </c>
    </row>
    <row r="2834" spans="2:9" x14ac:dyDescent="0.25">
      <c r="C2834" t="s">
        <v>2347</v>
      </c>
      <c r="D2834" t="s">
        <v>3</v>
      </c>
      <c r="E2834" t="s">
        <v>8</v>
      </c>
      <c r="F2834" t="s">
        <v>33</v>
      </c>
      <c r="G2834" t="s">
        <v>2346</v>
      </c>
      <c r="H2834" s="3">
        <v>12100</v>
      </c>
      <c r="I2834" s="3">
        <v>23.89297520661157</v>
      </c>
    </row>
    <row r="2835" spans="2:9" x14ac:dyDescent="0.25">
      <c r="C2835" t="s">
        <v>1512</v>
      </c>
      <c r="D2835" t="s">
        <v>3</v>
      </c>
      <c r="E2835" t="s">
        <v>8</v>
      </c>
      <c r="F2835" t="s">
        <v>18</v>
      </c>
      <c r="G2835" t="s">
        <v>1511</v>
      </c>
      <c r="H2835" s="3">
        <v>4586.7</v>
      </c>
      <c r="I2835" s="3">
        <v>22.933499999999999</v>
      </c>
    </row>
    <row r="2836" spans="2:9" x14ac:dyDescent="0.25">
      <c r="C2836" t="s">
        <v>1759</v>
      </c>
      <c r="D2836" t="s">
        <v>3</v>
      </c>
      <c r="E2836" t="s">
        <v>8</v>
      </c>
      <c r="F2836" t="s">
        <v>18</v>
      </c>
      <c r="G2836" t="s">
        <v>1758</v>
      </c>
      <c r="H2836" s="3">
        <v>3782.6</v>
      </c>
      <c r="I2836" s="3">
        <v>7.610865191146881</v>
      </c>
    </row>
    <row r="2837" spans="2:9" x14ac:dyDescent="0.25">
      <c r="C2837" t="s">
        <v>1684</v>
      </c>
      <c r="D2837" t="s">
        <v>3</v>
      </c>
      <c r="E2837" t="s">
        <v>8</v>
      </c>
      <c r="F2837" t="s">
        <v>18</v>
      </c>
      <c r="G2837" t="s">
        <v>2410</v>
      </c>
      <c r="H2837" s="3">
        <v>1133.6199999999999</v>
      </c>
      <c r="I2837" s="3">
        <v>4.0777697841726619</v>
      </c>
    </row>
    <row r="2838" spans="2:9" x14ac:dyDescent="0.25">
      <c r="G2838" t="s">
        <v>2883</v>
      </c>
      <c r="H2838" s="3">
        <v>1054.05</v>
      </c>
      <c r="I2838" s="3">
        <v>4.1335294117647061</v>
      </c>
    </row>
    <row r="2839" spans="2:9" x14ac:dyDescent="0.25">
      <c r="G2839" t="s">
        <v>1773</v>
      </c>
      <c r="H2839" s="3">
        <v>372.5</v>
      </c>
      <c r="I2839" s="3">
        <v>3.7250000000000001</v>
      </c>
    </row>
    <row r="2840" spans="2:9" x14ac:dyDescent="0.25">
      <c r="C2840" t="s">
        <v>1683</v>
      </c>
      <c r="D2840" t="s">
        <v>3</v>
      </c>
      <c r="E2840" t="s">
        <v>8</v>
      </c>
      <c r="F2840" t="s">
        <v>33</v>
      </c>
      <c r="G2840" t="s">
        <v>1682</v>
      </c>
      <c r="H2840" s="3">
        <v>2500</v>
      </c>
      <c r="I2840" s="3">
        <v>77.2</v>
      </c>
    </row>
    <row r="2841" spans="2:9" x14ac:dyDescent="0.25">
      <c r="C2841" t="s">
        <v>3326</v>
      </c>
      <c r="D2841" t="s">
        <v>3</v>
      </c>
      <c r="E2841" t="s">
        <v>8</v>
      </c>
      <c r="F2841" t="s">
        <v>30</v>
      </c>
      <c r="G2841" t="s">
        <v>3325</v>
      </c>
      <c r="H2841" s="3">
        <v>1611</v>
      </c>
      <c r="I2841" s="3">
        <v>5.37</v>
      </c>
    </row>
    <row r="2842" spans="2:9" x14ac:dyDescent="0.25">
      <c r="C2842" t="s">
        <v>1781</v>
      </c>
      <c r="D2842" t="s">
        <v>3</v>
      </c>
      <c r="E2842" t="s">
        <v>8</v>
      </c>
      <c r="F2842" t="s">
        <v>18</v>
      </c>
      <c r="G2842" t="s">
        <v>1780</v>
      </c>
      <c r="H2842" s="3">
        <v>895.27</v>
      </c>
      <c r="I2842" s="3">
        <v>4.2835885167464118</v>
      </c>
    </row>
    <row r="2843" spans="2:9" x14ac:dyDescent="0.25">
      <c r="G2843" t="s">
        <v>3702</v>
      </c>
      <c r="H2843" s="3">
        <v>410.8</v>
      </c>
      <c r="I2843" s="3">
        <v>4.5644444444444447</v>
      </c>
    </row>
    <row r="2844" spans="2:9" x14ac:dyDescent="0.25">
      <c r="B2844" t="s">
        <v>2176</v>
      </c>
      <c r="C2844" t="s">
        <v>4609</v>
      </c>
      <c r="D2844" t="s">
        <v>3</v>
      </c>
      <c r="E2844" t="s">
        <v>8</v>
      </c>
      <c r="F2844" t="s">
        <v>33</v>
      </c>
      <c r="G2844" t="s">
        <v>4610</v>
      </c>
      <c r="H2844" s="3">
        <v>72040.5</v>
      </c>
      <c r="I2844" s="3">
        <v>96.054000000000002</v>
      </c>
    </row>
    <row r="2845" spans="2:9" x14ac:dyDescent="0.25">
      <c r="C2845" t="s">
        <v>1234</v>
      </c>
      <c r="D2845" t="s">
        <v>3</v>
      </c>
      <c r="E2845" t="s">
        <v>8</v>
      </c>
      <c r="F2845" t="s">
        <v>18</v>
      </c>
      <c r="G2845" t="s">
        <v>1233</v>
      </c>
      <c r="H2845" s="3">
        <v>62603.839999999997</v>
      </c>
      <c r="I2845" s="3">
        <v>993.71174603174597</v>
      </c>
    </row>
    <row r="2846" spans="2:9" x14ac:dyDescent="0.25">
      <c r="B2846" t="s">
        <v>2199</v>
      </c>
      <c r="C2846" t="s">
        <v>1696</v>
      </c>
      <c r="D2846" t="s">
        <v>3</v>
      </c>
      <c r="E2846" t="s">
        <v>8</v>
      </c>
      <c r="F2846" t="s">
        <v>18</v>
      </c>
      <c r="G2846" t="s">
        <v>1695</v>
      </c>
      <c r="H2846" s="3">
        <v>55340.3</v>
      </c>
      <c r="I2846" s="3">
        <v>104.41566037735849</v>
      </c>
    </row>
    <row r="2847" spans="2:9" x14ac:dyDescent="0.25">
      <c r="C2847" t="s">
        <v>830</v>
      </c>
      <c r="D2847" t="s">
        <v>3</v>
      </c>
      <c r="E2847" t="s">
        <v>8</v>
      </c>
      <c r="F2847" t="s">
        <v>33</v>
      </c>
      <c r="G2847" t="s">
        <v>829</v>
      </c>
      <c r="H2847" s="3">
        <v>53000</v>
      </c>
      <c r="I2847" s="3">
        <v>97.773584905660371</v>
      </c>
    </row>
    <row r="2848" spans="2:9" x14ac:dyDescent="0.25">
      <c r="C2848" t="s">
        <v>3670</v>
      </c>
      <c r="D2848" t="s">
        <v>3</v>
      </c>
      <c r="E2848" t="s">
        <v>8</v>
      </c>
      <c r="F2848" t="s">
        <v>17</v>
      </c>
      <c r="G2848" t="s">
        <v>3671</v>
      </c>
      <c r="H2848" s="3">
        <v>18106</v>
      </c>
      <c r="I2848" s="3">
        <v>90.53</v>
      </c>
    </row>
    <row r="2849" spans="2:9" x14ac:dyDescent="0.25">
      <c r="C2849" t="s">
        <v>1731</v>
      </c>
      <c r="D2849" t="s">
        <v>3</v>
      </c>
      <c r="E2849" t="s">
        <v>8</v>
      </c>
      <c r="F2849" t="s">
        <v>18</v>
      </c>
      <c r="G2849" t="s">
        <v>1730</v>
      </c>
      <c r="H2849" s="3">
        <v>3900</v>
      </c>
      <c r="I2849" s="3">
        <v>97.80692307692307</v>
      </c>
    </row>
    <row r="2850" spans="2:9" x14ac:dyDescent="0.25">
      <c r="C2850" t="s">
        <v>658</v>
      </c>
      <c r="D2850" t="s">
        <v>3</v>
      </c>
      <c r="E2850" t="s">
        <v>8</v>
      </c>
      <c r="F2850" t="s">
        <v>33</v>
      </c>
      <c r="G2850" t="s">
        <v>657</v>
      </c>
      <c r="H2850" s="3">
        <v>3000</v>
      </c>
      <c r="I2850" s="3">
        <v>91.3</v>
      </c>
    </row>
    <row r="2851" spans="2:9" x14ac:dyDescent="0.25">
      <c r="C2851" t="s">
        <v>3566</v>
      </c>
      <c r="D2851" t="s">
        <v>3</v>
      </c>
      <c r="E2851" t="s">
        <v>8</v>
      </c>
      <c r="F2851" t="s">
        <v>30</v>
      </c>
      <c r="G2851" t="s">
        <v>3567</v>
      </c>
      <c r="H2851" s="3">
        <v>328.9</v>
      </c>
      <c r="I2851" s="3">
        <v>65.78</v>
      </c>
    </row>
    <row r="2852" spans="2:9" x14ac:dyDescent="0.25">
      <c r="C2852" t="s">
        <v>1797</v>
      </c>
      <c r="D2852" t="s">
        <v>3</v>
      </c>
      <c r="E2852" t="s">
        <v>8</v>
      </c>
      <c r="F2852" t="s">
        <v>18</v>
      </c>
      <c r="G2852" t="s">
        <v>1796</v>
      </c>
      <c r="H2852" s="3">
        <v>183.6</v>
      </c>
      <c r="I2852" s="3">
        <v>0.45899999999999996</v>
      </c>
    </row>
    <row r="2853" spans="2:9" x14ac:dyDescent="0.25">
      <c r="C2853" t="s">
        <v>2608</v>
      </c>
      <c r="D2853" t="s">
        <v>3</v>
      </c>
      <c r="E2853" t="s">
        <v>8</v>
      </c>
      <c r="F2853" t="s">
        <v>18</v>
      </c>
      <c r="G2853" t="s">
        <v>2609</v>
      </c>
      <c r="H2853" s="3">
        <v>21.42</v>
      </c>
      <c r="I2853" s="3">
        <v>0.42000000000000004</v>
      </c>
    </row>
    <row r="2854" spans="2:9" x14ac:dyDescent="0.25">
      <c r="B2854" t="s">
        <v>3324</v>
      </c>
      <c r="C2854" t="s">
        <v>3324</v>
      </c>
      <c r="D2854" t="s">
        <v>3</v>
      </c>
      <c r="E2854" t="s">
        <v>8</v>
      </c>
      <c r="F2854" t="s">
        <v>47</v>
      </c>
      <c r="G2854" t="s">
        <v>4690</v>
      </c>
      <c r="H2854" s="3">
        <v>130695</v>
      </c>
      <c r="I2854" s="3">
        <v>871.3</v>
      </c>
    </row>
    <row r="2855" spans="2:9" x14ac:dyDescent="0.25">
      <c r="G2855" t="s">
        <v>3323</v>
      </c>
      <c r="H2855" s="3">
        <v>1891.14</v>
      </c>
      <c r="I2855" s="3">
        <v>945.57</v>
      </c>
    </row>
    <row r="2856" spans="2:9" x14ac:dyDescent="0.25">
      <c r="B2856" t="s">
        <v>960</v>
      </c>
      <c r="C2856" t="s">
        <v>960</v>
      </c>
      <c r="D2856" t="s">
        <v>3</v>
      </c>
      <c r="E2856" t="s">
        <v>8</v>
      </c>
      <c r="F2856" t="s">
        <v>32</v>
      </c>
      <c r="G2856" t="s">
        <v>3699</v>
      </c>
      <c r="H2856" s="3">
        <v>99211.8</v>
      </c>
      <c r="I2856" s="3">
        <v>1127.4068181818182</v>
      </c>
    </row>
    <row r="2857" spans="2:9" x14ac:dyDescent="0.25">
      <c r="G2857" t="s">
        <v>959</v>
      </c>
      <c r="H2857" s="3">
        <v>32233.1</v>
      </c>
      <c r="I2857" s="3">
        <v>1007.284375</v>
      </c>
    </row>
    <row r="2858" spans="2:9" x14ac:dyDescent="0.25">
      <c r="B2858" t="s">
        <v>1975</v>
      </c>
      <c r="C2858" t="s">
        <v>830</v>
      </c>
      <c r="D2858" t="s">
        <v>3</v>
      </c>
      <c r="E2858" t="s">
        <v>8</v>
      </c>
      <c r="F2858" t="s">
        <v>33</v>
      </c>
      <c r="G2858" t="s">
        <v>829</v>
      </c>
      <c r="H2858" s="3">
        <v>53000</v>
      </c>
      <c r="I2858" s="3">
        <v>97.773584905660371</v>
      </c>
    </row>
    <row r="2859" spans="2:9" x14ac:dyDescent="0.25">
      <c r="C2859" t="s">
        <v>1673</v>
      </c>
      <c r="D2859" t="s">
        <v>3</v>
      </c>
      <c r="E2859" t="s">
        <v>8</v>
      </c>
      <c r="F2859" t="s">
        <v>33</v>
      </c>
      <c r="G2859" t="s">
        <v>1672</v>
      </c>
      <c r="H2859" s="3">
        <v>30000</v>
      </c>
      <c r="I2859" s="3">
        <v>93</v>
      </c>
    </row>
    <row r="2860" spans="2:9" x14ac:dyDescent="0.25">
      <c r="C2860" t="s">
        <v>929</v>
      </c>
      <c r="D2860" t="s">
        <v>3</v>
      </c>
      <c r="E2860" t="s">
        <v>8</v>
      </c>
      <c r="F2860" t="s">
        <v>18</v>
      </c>
      <c r="G2860" t="s">
        <v>928</v>
      </c>
      <c r="H2860" s="3">
        <v>26580.270000000004</v>
      </c>
      <c r="I2860" s="3">
        <v>92.292604166666663</v>
      </c>
    </row>
    <row r="2861" spans="2:9" x14ac:dyDescent="0.25">
      <c r="C2861" t="s">
        <v>1558</v>
      </c>
      <c r="D2861" t="s">
        <v>3</v>
      </c>
      <c r="E2861" t="s">
        <v>8</v>
      </c>
      <c r="F2861" t="s">
        <v>33</v>
      </c>
      <c r="G2861" t="s">
        <v>2933</v>
      </c>
      <c r="H2861" s="3">
        <v>11800</v>
      </c>
      <c r="I2861" s="3">
        <v>39.703389830508478</v>
      </c>
    </row>
    <row r="2862" spans="2:9" x14ac:dyDescent="0.25">
      <c r="G2862" t="s">
        <v>2606</v>
      </c>
      <c r="H2862" s="3">
        <v>5000</v>
      </c>
      <c r="I2862" s="3">
        <v>59.7</v>
      </c>
    </row>
    <row r="2863" spans="2:9" x14ac:dyDescent="0.25">
      <c r="C2863" t="s">
        <v>1478</v>
      </c>
      <c r="D2863" t="s">
        <v>3</v>
      </c>
      <c r="E2863" t="s">
        <v>8</v>
      </c>
      <c r="F2863" t="s">
        <v>33</v>
      </c>
      <c r="G2863" t="s">
        <v>1477</v>
      </c>
      <c r="H2863" s="3">
        <v>2200</v>
      </c>
      <c r="I2863" s="3">
        <v>43.05681818181818</v>
      </c>
    </row>
    <row r="2864" spans="2:9" x14ac:dyDescent="0.25">
      <c r="C2864" t="s">
        <v>3700</v>
      </c>
      <c r="D2864" t="s">
        <v>3</v>
      </c>
      <c r="E2864" t="s">
        <v>8</v>
      </c>
      <c r="F2864" t="s">
        <v>33</v>
      </c>
      <c r="G2864" t="s">
        <v>3701</v>
      </c>
      <c r="H2864" s="3">
        <v>2000</v>
      </c>
      <c r="I2864" s="3">
        <v>103.5</v>
      </c>
    </row>
    <row r="2865" spans="2:9" x14ac:dyDescent="0.25">
      <c r="C2865" t="s">
        <v>2934</v>
      </c>
      <c r="D2865" t="s">
        <v>3</v>
      </c>
      <c r="E2865" t="s">
        <v>8</v>
      </c>
      <c r="F2865" t="s">
        <v>33</v>
      </c>
      <c r="G2865" t="s">
        <v>2935</v>
      </c>
      <c r="H2865" s="3">
        <v>100</v>
      </c>
      <c r="I2865" s="3">
        <v>90.7</v>
      </c>
    </row>
    <row r="2866" spans="2:9" x14ac:dyDescent="0.25">
      <c r="B2866" t="s">
        <v>2204</v>
      </c>
      <c r="C2866" t="s">
        <v>422</v>
      </c>
      <c r="D2866" t="s">
        <v>3</v>
      </c>
      <c r="E2866" t="s">
        <v>8</v>
      </c>
      <c r="F2866" t="s">
        <v>30</v>
      </c>
      <c r="G2866" t="s">
        <v>421</v>
      </c>
      <c r="H2866" s="3">
        <v>129000</v>
      </c>
      <c r="I2866" s="3">
        <v>1030.9334883720931</v>
      </c>
    </row>
    <row r="2867" spans="2:9" x14ac:dyDescent="0.25">
      <c r="B2867" t="s">
        <v>2183</v>
      </c>
      <c r="C2867" t="s">
        <v>1386</v>
      </c>
      <c r="D2867" t="s">
        <v>3</v>
      </c>
      <c r="E2867" t="s">
        <v>8</v>
      </c>
      <c r="F2867" t="s">
        <v>33</v>
      </c>
      <c r="G2867" t="s">
        <v>2244</v>
      </c>
      <c r="H2867" s="3">
        <v>55000</v>
      </c>
      <c r="I2867" s="3">
        <v>80.172727272727272</v>
      </c>
    </row>
    <row r="2868" spans="2:9" x14ac:dyDescent="0.25">
      <c r="G2868" t="s">
        <v>1385</v>
      </c>
      <c r="H2868" s="3">
        <v>12000</v>
      </c>
      <c r="I2868" s="3">
        <v>104.06666666666666</v>
      </c>
    </row>
    <row r="2869" spans="2:9" x14ac:dyDescent="0.25">
      <c r="C2869" t="s">
        <v>1162</v>
      </c>
      <c r="D2869" t="s">
        <v>3</v>
      </c>
      <c r="E2869" t="s">
        <v>8</v>
      </c>
      <c r="F2869" t="s">
        <v>18</v>
      </c>
      <c r="G2869" t="s">
        <v>1161</v>
      </c>
      <c r="H2869" s="3">
        <v>45200</v>
      </c>
      <c r="I2869" s="3">
        <v>98.615486725663715</v>
      </c>
    </row>
    <row r="2870" spans="2:9" x14ac:dyDescent="0.25">
      <c r="G2870" t="s">
        <v>1526</v>
      </c>
      <c r="H2870" s="3">
        <v>10500</v>
      </c>
      <c r="I2870" s="3">
        <v>94.368095238095236</v>
      </c>
    </row>
    <row r="2871" spans="2:9" x14ac:dyDescent="0.25">
      <c r="C2871" t="s">
        <v>3580</v>
      </c>
      <c r="D2871" t="s">
        <v>3</v>
      </c>
      <c r="E2871" t="s">
        <v>8</v>
      </c>
      <c r="F2871" t="s">
        <v>33</v>
      </c>
      <c r="G2871" t="s">
        <v>3581</v>
      </c>
      <c r="H2871" s="3">
        <v>1000</v>
      </c>
      <c r="I2871" s="3">
        <v>84.3</v>
      </c>
    </row>
    <row r="2872" spans="2:9" x14ac:dyDescent="0.25">
      <c r="C2872" t="s">
        <v>2625</v>
      </c>
      <c r="D2872" t="s">
        <v>3</v>
      </c>
      <c r="E2872" t="s">
        <v>8</v>
      </c>
      <c r="F2872" t="s">
        <v>18</v>
      </c>
      <c r="G2872" t="s">
        <v>2626</v>
      </c>
      <c r="H2872" s="3">
        <v>127.5</v>
      </c>
      <c r="I2872" s="3">
        <v>2.5499999999999998</v>
      </c>
    </row>
    <row r="2873" spans="2:9" x14ac:dyDescent="0.25">
      <c r="B2873" t="s">
        <v>1877</v>
      </c>
      <c r="C2873" t="s">
        <v>510</v>
      </c>
      <c r="D2873" t="s">
        <v>3</v>
      </c>
      <c r="E2873" t="s">
        <v>8</v>
      </c>
      <c r="F2873" t="s">
        <v>18</v>
      </c>
      <c r="G2873" t="s">
        <v>509</v>
      </c>
      <c r="H2873" s="3">
        <v>115716.3</v>
      </c>
      <c r="I2873" s="3">
        <v>99.755431034482754</v>
      </c>
    </row>
    <row r="2874" spans="2:9" x14ac:dyDescent="0.25">
      <c r="C2874" t="s">
        <v>1194</v>
      </c>
      <c r="D2874" t="s">
        <v>3</v>
      </c>
      <c r="E2874" t="s">
        <v>8</v>
      </c>
      <c r="F2874" t="s">
        <v>18</v>
      </c>
      <c r="G2874" t="s">
        <v>1193</v>
      </c>
      <c r="H2874" s="3">
        <v>7219.67</v>
      </c>
      <c r="I2874" s="3">
        <v>1031.3814285714286</v>
      </c>
    </row>
    <row r="2875" spans="2:9" x14ac:dyDescent="0.25">
      <c r="B2875" t="s">
        <v>1580</v>
      </c>
      <c r="C2875" t="s">
        <v>1580</v>
      </c>
      <c r="D2875" t="s">
        <v>3</v>
      </c>
      <c r="E2875" t="s">
        <v>8</v>
      </c>
      <c r="F2875" t="s">
        <v>24</v>
      </c>
      <c r="G2875" t="s">
        <v>3718</v>
      </c>
      <c r="H2875" s="3">
        <v>112000</v>
      </c>
      <c r="I2875" s="3">
        <v>877.51276785714276</v>
      </c>
    </row>
    <row r="2876" spans="2:9" x14ac:dyDescent="0.25">
      <c r="G2876" t="s">
        <v>1751</v>
      </c>
      <c r="H2876" s="3">
        <v>5000</v>
      </c>
      <c r="I2876" s="3">
        <v>961.4860000000001</v>
      </c>
    </row>
    <row r="2877" spans="2:9" x14ac:dyDescent="0.25">
      <c r="G2877" t="s">
        <v>1756</v>
      </c>
      <c r="H2877" s="3">
        <v>3000</v>
      </c>
      <c r="I2877" s="3">
        <v>936.34</v>
      </c>
    </row>
    <row r="2878" spans="2:9" x14ac:dyDescent="0.25">
      <c r="G2878" t="s">
        <v>2654</v>
      </c>
      <c r="H2878" s="3">
        <v>1000</v>
      </c>
      <c r="I2878" s="3">
        <v>915.42</v>
      </c>
    </row>
    <row r="2879" spans="2:9" x14ac:dyDescent="0.25">
      <c r="B2879" t="s">
        <v>2002</v>
      </c>
      <c r="C2879" t="s">
        <v>934</v>
      </c>
      <c r="D2879" t="s">
        <v>3</v>
      </c>
      <c r="E2879" t="s">
        <v>8</v>
      </c>
      <c r="F2879" t="s">
        <v>18</v>
      </c>
      <c r="G2879" t="s">
        <v>933</v>
      </c>
      <c r="H2879" s="3">
        <v>105100</v>
      </c>
      <c r="I2879" s="3">
        <v>84.579952426260704</v>
      </c>
    </row>
    <row r="2880" spans="2:9" x14ac:dyDescent="0.25">
      <c r="C2880" t="s">
        <v>2879</v>
      </c>
      <c r="D2880" t="s">
        <v>3</v>
      </c>
      <c r="E2880" t="s">
        <v>8</v>
      </c>
      <c r="F2880" t="s">
        <v>18</v>
      </c>
      <c r="G2880" t="s">
        <v>2880</v>
      </c>
      <c r="H2880" s="3">
        <v>10000</v>
      </c>
      <c r="I2880" s="3">
        <v>99.36</v>
      </c>
    </row>
    <row r="2881" spans="2:9" x14ac:dyDescent="0.25">
      <c r="C2881" t="s">
        <v>4691</v>
      </c>
      <c r="D2881" t="s">
        <v>3</v>
      </c>
      <c r="E2881" t="s">
        <v>8</v>
      </c>
      <c r="F2881" t="s">
        <v>18</v>
      </c>
      <c r="G2881" t="s">
        <v>4692</v>
      </c>
      <c r="H2881" s="3">
        <v>5000</v>
      </c>
      <c r="I2881" s="3">
        <v>103.43</v>
      </c>
    </row>
    <row r="2882" spans="2:9" x14ac:dyDescent="0.25">
      <c r="B2882" t="s">
        <v>203</v>
      </c>
      <c r="C2882" t="s">
        <v>203</v>
      </c>
      <c r="D2882" t="s">
        <v>3</v>
      </c>
      <c r="E2882" t="s">
        <v>8</v>
      </c>
      <c r="F2882" t="s">
        <v>36</v>
      </c>
      <c r="G2882" t="s">
        <v>202</v>
      </c>
      <c r="H2882" s="3">
        <v>120000</v>
      </c>
      <c r="I2882" s="3">
        <v>1006.90325</v>
      </c>
    </row>
    <row r="2883" spans="2:9" x14ac:dyDescent="0.25">
      <c r="B2883" t="s">
        <v>2057</v>
      </c>
      <c r="C2883" t="s">
        <v>2582</v>
      </c>
      <c r="D2883" t="s">
        <v>3</v>
      </c>
      <c r="E2883" t="s">
        <v>8</v>
      </c>
      <c r="F2883" t="s">
        <v>31</v>
      </c>
      <c r="G2883" t="s">
        <v>2583</v>
      </c>
      <c r="H2883" s="3">
        <v>68000</v>
      </c>
      <c r="I2883" s="3">
        <v>970.47705882352943</v>
      </c>
    </row>
    <row r="2884" spans="2:9" x14ac:dyDescent="0.25">
      <c r="C2884" t="s">
        <v>379</v>
      </c>
      <c r="D2884" t="s">
        <v>3</v>
      </c>
      <c r="E2884" t="s">
        <v>8</v>
      </c>
      <c r="F2884" t="s">
        <v>25</v>
      </c>
      <c r="G2884" t="s">
        <v>378</v>
      </c>
      <c r="H2884" s="3">
        <v>30000</v>
      </c>
      <c r="I2884" s="3">
        <v>1001.3533333333332</v>
      </c>
    </row>
    <row r="2885" spans="2:9" x14ac:dyDescent="0.25">
      <c r="C2885" t="s">
        <v>3632</v>
      </c>
      <c r="D2885" t="s">
        <v>3</v>
      </c>
      <c r="E2885" t="s">
        <v>8</v>
      </c>
      <c r="F2885" t="s">
        <v>18</v>
      </c>
      <c r="G2885" t="s">
        <v>3633</v>
      </c>
      <c r="H2885" s="3">
        <v>20000</v>
      </c>
      <c r="I2885" s="3">
        <v>92.41</v>
      </c>
    </row>
    <row r="2886" spans="2:9" x14ac:dyDescent="0.25">
      <c r="B2886" t="s">
        <v>2112</v>
      </c>
      <c r="C2886" t="s">
        <v>603</v>
      </c>
      <c r="D2886" t="s">
        <v>3</v>
      </c>
      <c r="E2886" t="s">
        <v>8</v>
      </c>
      <c r="F2886" t="s">
        <v>18</v>
      </c>
      <c r="G2886" t="s">
        <v>602</v>
      </c>
      <c r="H2886" s="3">
        <v>103000</v>
      </c>
      <c r="I2886" s="3">
        <v>87.54262135922329</v>
      </c>
    </row>
    <row r="2887" spans="2:9" x14ac:dyDescent="0.25">
      <c r="C2887" t="s">
        <v>2938</v>
      </c>
      <c r="D2887" t="s">
        <v>3</v>
      </c>
      <c r="E2887" t="s">
        <v>8</v>
      </c>
      <c r="F2887" t="s">
        <v>18</v>
      </c>
      <c r="G2887" t="s">
        <v>2939</v>
      </c>
      <c r="H2887" s="3">
        <v>6000</v>
      </c>
      <c r="I2887" s="3">
        <v>77.061666666666667</v>
      </c>
    </row>
    <row r="2888" spans="2:9" x14ac:dyDescent="0.25">
      <c r="C2888" t="s">
        <v>1155</v>
      </c>
      <c r="D2888" t="s">
        <v>3</v>
      </c>
      <c r="E2888" t="s">
        <v>8</v>
      </c>
      <c r="F2888" t="s">
        <v>18</v>
      </c>
      <c r="G2888" t="s">
        <v>1154</v>
      </c>
      <c r="H2888" s="3">
        <v>6000</v>
      </c>
      <c r="I2888" s="3">
        <v>94.50500000000001</v>
      </c>
    </row>
    <row r="2889" spans="2:9" x14ac:dyDescent="0.25">
      <c r="C2889" t="s">
        <v>1753</v>
      </c>
      <c r="D2889" t="s">
        <v>3</v>
      </c>
      <c r="E2889" t="s">
        <v>8</v>
      </c>
      <c r="F2889" t="s">
        <v>18</v>
      </c>
      <c r="G2889" t="s">
        <v>1752</v>
      </c>
      <c r="H2889" s="3">
        <v>2700</v>
      </c>
      <c r="I2889" s="3">
        <v>83.396296296296285</v>
      </c>
    </row>
    <row r="2890" spans="2:9" x14ac:dyDescent="0.25">
      <c r="B2890" t="s">
        <v>2196</v>
      </c>
      <c r="C2890" t="s">
        <v>850</v>
      </c>
      <c r="D2890" t="s">
        <v>3</v>
      </c>
      <c r="E2890" t="s">
        <v>8</v>
      </c>
      <c r="F2890" t="s">
        <v>33</v>
      </c>
      <c r="G2890" t="s">
        <v>849</v>
      </c>
      <c r="H2890" s="3">
        <v>78000</v>
      </c>
      <c r="I2890" s="3">
        <v>49.595576923076926</v>
      </c>
    </row>
    <row r="2891" spans="2:9" x14ac:dyDescent="0.25">
      <c r="G2891" t="s">
        <v>1789</v>
      </c>
      <c r="H2891" s="3">
        <v>7100</v>
      </c>
      <c r="I2891" s="3">
        <v>66.732394366197184</v>
      </c>
    </row>
    <row r="2892" spans="2:9" x14ac:dyDescent="0.25">
      <c r="C2892" t="s">
        <v>3277</v>
      </c>
      <c r="D2892" t="s">
        <v>3</v>
      </c>
      <c r="E2892" t="s">
        <v>8</v>
      </c>
      <c r="F2892" t="s">
        <v>33</v>
      </c>
      <c r="G2892" t="s">
        <v>3276</v>
      </c>
      <c r="H2892" s="3">
        <v>28700</v>
      </c>
      <c r="I2892" s="3">
        <v>17.065365853658538</v>
      </c>
    </row>
    <row r="2893" spans="2:9" x14ac:dyDescent="0.25">
      <c r="C2893" t="s">
        <v>4693</v>
      </c>
      <c r="D2893" t="s">
        <v>3</v>
      </c>
      <c r="E2893" t="s">
        <v>8</v>
      </c>
      <c r="F2893" t="s">
        <v>33</v>
      </c>
      <c r="G2893" t="s">
        <v>4694</v>
      </c>
      <c r="H2893" s="3">
        <v>3000</v>
      </c>
      <c r="I2893" s="3">
        <v>16.3</v>
      </c>
    </row>
    <row r="2894" spans="2:9" x14ac:dyDescent="0.25">
      <c r="C2894" t="s">
        <v>3345</v>
      </c>
      <c r="D2894" t="s">
        <v>3</v>
      </c>
      <c r="E2894" t="s">
        <v>8</v>
      </c>
      <c r="F2894" t="s">
        <v>33</v>
      </c>
      <c r="G2894" t="s">
        <v>3344</v>
      </c>
      <c r="H2894" s="3">
        <v>800</v>
      </c>
      <c r="I2894" s="3">
        <v>2.5950000000000002</v>
      </c>
    </row>
    <row r="2895" spans="2:9" x14ac:dyDescent="0.25">
      <c r="B2895" t="s">
        <v>2146</v>
      </c>
      <c r="C2895" t="s">
        <v>850</v>
      </c>
      <c r="D2895" t="s">
        <v>3</v>
      </c>
      <c r="E2895" t="s">
        <v>8</v>
      </c>
      <c r="F2895" t="s">
        <v>33</v>
      </c>
      <c r="G2895" t="s">
        <v>849</v>
      </c>
      <c r="H2895" s="3">
        <v>78000</v>
      </c>
      <c r="I2895" s="3">
        <v>49.595576923076926</v>
      </c>
    </row>
    <row r="2896" spans="2:9" x14ac:dyDescent="0.25">
      <c r="G2896" t="s">
        <v>1789</v>
      </c>
      <c r="H2896" s="3">
        <v>7100</v>
      </c>
      <c r="I2896" s="3">
        <v>66.732394366197184</v>
      </c>
    </row>
    <row r="2897" spans="2:9" x14ac:dyDescent="0.25">
      <c r="C2897" t="s">
        <v>1215</v>
      </c>
      <c r="D2897" t="s">
        <v>3</v>
      </c>
      <c r="E2897" t="s">
        <v>8</v>
      </c>
      <c r="F2897" t="s">
        <v>33</v>
      </c>
      <c r="G2897" t="s">
        <v>1214</v>
      </c>
      <c r="H2897" s="3">
        <v>18000</v>
      </c>
      <c r="I2897" s="3">
        <v>81.25</v>
      </c>
    </row>
    <row r="2898" spans="2:9" x14ac:dyDescent="0.25">
      <c r="G2898" t="s">
        <v>2942</v>
      </c>
      <c r="H2898" s="3">
        <v>13500</v>
      </c>
      <c r="I2898" s="3">
        <v>85.44814814814815</v>
      </c>
    </row>
    <row r="2899" spans="2:9" x14ac:dyDescent="0.25">
      <c r="B2899" t="s">
        <v>2624</v>
      </c>
      <c r="C2899" t="s">
        <v>2499</v>
      </c>
      <c r="D2899" t="s">
        <v>3</v>
      </c>
      <c r="E2899" t="s">
        <v>8</v>
      </c>
      <c r="F2899" t="s">
        <v>25</v>
      </c>
      <c r="G2899" t="s">
        <v>2500</v>
      </c>
      <c r="H2899" s="3">
        <v>115713.66</v>
      </c>
      <c r="I2899" s="3">
        <v>628.87858695652176</v>
      </c>
    </row>
    <row r="2900" spans="2:9" x14ac:dyDescent="0.25">
      <c r="B2900" t="s">
        <v>2013</v>
      </c>
      <c r="C2900" t="s">
        <v>877</v>
      </c>
      <c r="D2900" t="s">
        <v>3</v>
      </c>
      <c r="E2900" t="s">
        <v>8</v>
      </c>
      <c r="F2900" t="s">
        <v>18</v>
      </c>
      <c r="G2900" t="s">
        <v>876</v>
      </c>
      <c r="H2900" s="3">
        <v>56700</v>
      </c>
      <c r="I2900" s="3">
        <v>72.243633156966496</v>
      </c>
    </row>
    <row r="2901" spans="2:9" x14ac:dyDescent="0.25">
      <c r="C2901" t="s">
        <v>561</v>
      </c>
      <c r="D2901" t="s">
        <v>3</v>
      </c>
      <c r="E2901" t="s">
        <v>8</v>
      </c>
      <c r="F2901" t="s">
        <v>18</v>
      </c>
      <c r="G2901" t="s">
        <v>560</v>
      </c>
      <c r="H2901" s="3">
        <v>39245.5</v>
      </c>
      <c r="I2901" s="3">
        <v>66.517796610169498</v>
      </c>
    </row>
    <row r="2902" spans="2:9" x14ac:dyDescent="0.25">
      <c r="C2902" t="s">
        <v>2931</v>
      </c>
      <c r="D2902" t="s">
        <v>3</v>
      </c>
      <c r="E2902" t="s">
        <v>8</v>
      </c>
      <c r="F2902" t="s">
        <v>18</v>
      </c>
      <c r="G2902" t="s">
        <v>2932</v>
      </c>
      <c r="H2902" s="3">
        <v>18000</v>
      </c>
      <c r="I2902" s="3">
        <v>4.9216666666666669</v>
      </c>
    </row>
    <row r="2903" spans="2:9" x14ac:dyDescent="0.25">
      <c r="C2903" t="s">
        <v>4571</v>
      </c>
      <c r="D2903" t="s">
        <v>3</v>
      </c>
      <c r="E2903" t="s">
        <v>8</v>
      </c>
      <c r="F2903" t="s">
        <v>33</v>
      </c>
      <c r="G2903" t="s">
        <v>4572</v>
      </c>
      <c r="H2903" s="3">
        <v>252.2</v>
      </c>
      <c r="I2903" s="3">
        <v>3.88</v>
      </c>
    </row>
    <row r="2904" spans="2:9" x14ac:dyDescent="0.25">
      <c r="B2904" t="s">
        <v>2663</v>
      </c>
      <c r="C2904" t="s">
        <v>2576</v>
      </c>
      <c r="D2904" t="s">
        <v>3</v>
      </c>
      <c r="E2904" t="s">
        <v>8</v>
      </c>
      <c r="F2904" t="s">
        <v>30</v>
      </c>
      <c r="G2904" t="s">
        <v>2577</v>
      </c>
      <c r="H2904" s="3">
        <v>114000</v>
      </c>
      <c r="I2904" s="3">
        <v>971.35570175438602</v>
      </c>
    </row>
    <row r="2905" spans="2:9" x14ac:dyDescent="0.25">
      <c r="B2905" t="s">
        <v>2664</v>
      </c>
      <c r="C2905" t="s">
        <v>2576</v>
      </c>
      <c r="D2905" t="s">
        <v>3</v>
      </c>
      <c r="E2905" t="s">
        <v>8</v>
      </c>
      <c r="F2905" t="s">
        <v>30</v>
      </c>
      <c r="G2905" t="s">
        <v>2577</v>
      </c>
      <c r="H2905" s="3">
        <v>114000</v>
      </c>
      <c r="I2905" s="3">
        <v>971.35570175438602</v>
      </c>
    </row>
    <row r="2906" spans="2:9" x14ac:dyDescent="0.25">
      <c r="B2906" t="s">
        <v>2665</v>
      </c>
      <c r="C2906" t="s">
        <v>2576</v>
      </c>
      <c r="D2906" t="s">
        <v>3</v>
      </c>
      <c r="E2906" t="s">
        <v>8</v>
      </c>
      <c r="F2906" t="s">
        <v>30</v>
      </c>
      <c r="G2906" t="s">
        <v>2577</v>
      </c>
      <c r="H2906" s="3">
        <v>114000</v>
      </c>
      <c r="I2906" s="3">
        <v>971.35570175438602</v>
      </c>
    </row>
    <row r="2907" spans="2:9" x14ac:dyDescent="0.25">
      <c r="B2907" t="s">
        <v>2070</v>
      </c>
      <c r="C2907" t="s">
        <v>4523</v>
      </c>
      <c r="D2907" t="s">
        <v>3</v>
      </c>
      <c r="E2907" t="s">
        <v>8</v>
      </c>
      <c r="F2907" t="s">
        <v>18</v>
      </c>
      <c r="G2907" t="s">
        <v>4524</v>
      </c>
      <c r="H2907" s="3">
        <v>68000</v>
      </c>
      <c r="I2907" s="3">
        <v>100.29907352941176</v>
      </c>
    </row>
    <row r="2908" spans="2:9" x14ac:dyDescent="0.25">
      <c r="C2908" t="s">
        <v>1569</v>
      </c>
      <c r="D2908" t="s">
        <v>3</v>
      </c>
      <c r="E2908" t="s">
        <v>8</v>
      </c>
      <c r="F2908" t="s">
        <v>33</v>
      </c>
      <c r="G2908" t="s">
        <v>1568</v>
      </c>
      <c r="H2908" s="3">
        <v>25100</v>
      </c>
      <c r="I2908" s="3">
        <v>99.8219123505976</v>
      </c>
    </row>
    <row r="2909" spans="2:9" x14ac:dyDescent="0.25">
      <c r="C2909" t="s">
        <v>1553</v>
      </c>
      <c r="D2909" t="s">
        <v>3</v>
      </c>
      <c r="E2909" t="s">
        <v>8</v>
      </c>
      <c r="F2909" t="s">
        <v>45</v>
      </c>
      <c r="G2909" t="s">
        <v>1552</v>
      </c>
      <c r="H2909" s="3">
        <v>10000</v>
      </c>
      <c r="I2909" s="3">
        <v>101.94</v>
      </c>
    </row>
    <row r="2910" spans="2:9" x14ac:dyDescent="0.25">
      <c r="C2910" t="s">
        <v>3146</v>
      </c>
      <c r="D2910" t="s">
        <v>3</v>
      </c>
      <c r="E2910" t="s">
        <v>8</v>
      </c>
      <c r="F2910" t="s">
        <v>25</v>
      </c>
      <c r="G2910" t="s">
        <v>3145</v>
      </c>
      <c r="H2910" s="3">
        <v>10000</v>
      </c>
      <c r="I2910" s="3">
        <v>978.85799999999995</v>
      </c>
    </row>
    <row r="2911" spans="2:9" x14ac:dyDescent="0.25">
      <c r="B2911" t="s">
        <v>1887</v>
      </c>
      <c r="C2911" t="s">
        <v>4523</v>
      </c>
      <c r="D2911" t="s">
        <v>3</v>
      </c>
      <c r="E2911" t="s">
        <v>8</v>
      </c>
      <c r="F2911" t="s">
        <v>18</v>
      </c>
      <c r="G2911" t="s">
        <v>4524</v>
      </c>
      <c r="H2911" s="3">
        <v>68000</v>
      </c>
      <c r="I2911" s="3">
        <v>100.29907352941176</v>
      </c>
    </row>
    <row r="2912" spans="2:9" x14ac:dyDescent="0.25">
      <c r="C2912" t="s">
        <v>1159</v>
      </c>
      <c r="D2912" t="s">
        <v>3</v>
      </c>
      <c r="E2912" t="s">
        <v>8</v>
      </c>
      <c r="F2912" t="s">
        <v>17</v>
      </c>
      <c r="G2912" t="s">
        <v>1158</v>
      </c>
      <c r="H2912" s="3">
        <v>45000</v>
      </c>
      <c r="I2912" s="3">
        <v>99.972222222222229</v>
      </c>
    </row>
    <row r="2913" spans="2:9" x14ac:dyDescent="0.25">
      <c r="B2913" t="s">
        <v>2150</v>
      </c>
      <c r="C2913" t="s">
        <v>2582</v>
      </c>
      <c r="D2913" t="s">
        <v>3</v>
      </c>
      <c r="E2913" t="s">
        <v>8</v>
      </c>
      <c r="F2913" t="s">
        <v>31</v>
      </c>
      <c r="G2913" t="s">
        <v>2583</v>
      </c>
      <c r="H2913" s="3">
        <v>68000</v>
      </c>
      <c r="I2913" s="3">
        <v>970.47705882352943</v>
      </c>
    </row>
    <row r="2914" spans="2:9" x14ac:dyDescent="0.25">
      <c r="C2914" t="s">
        <v>1470</v>
      </c>
      <c r="D2914" t="s">
        <v>3</v>
      </c>
      <c r="E2914" t="s">
        <v>8</v>
      </c>
      <c r="F2914" t="s">
        <v>18</v>
      </c>
      <c r="G2914" t="s">
        <v>1469</v>
      </c>
      <c r="H2914" s="3">
        <v>30722.9</v>
      </c>
      <c r="I2914" s="3">
        <v>93.099696969696978</v>
      </c>
    </row>
    <row r="2915" spans="2:9" x14ac:dyDescent="0.25">
      <c r="C2915" t="s">
        <v>1716</v>
      </c>
      <c r="D2915" t="s">
        <v>3</v>
      </c>
      <c r="E2915" t="s">
        <v>8</v>
      </c>
      <c r="F2915" t="s">
        <v>18</v>
      </c>
      <c r="G2915" t="s">
        <v>1715</v>
      </c>
      <c r="H2915" s="3">
        <v>13900</v>
      </c>
      <c r="I2915" s="3">
        <v>98.553956834532372</v>
      </c>
    </row>
    <row r="2916" spans="2:9" x14ac:dyDescent="0.25">
      <c r="B2916" t="s">
        <v>1992</v>
      </c>
      <c r="C2916" t="s">
        <v>533</v>
      </c>
      <c r="D2916" t="s">
        <v>3</v>
      </c>
      <c r="E2916" t="s">
        <v>8</v>
      </c>
      <c r="F2916" t="s">
        <v>18</v>
      </c>
      <c r="G2916" t="s">
        <v>532</v>
      </c>
      <c r="H2916" s="3">
        <v>107140.2</v>
      </c>
      <c r="I2916" s="3">
        <v>108.88231707317073</v>
      </c>
    </row>
    <row r="2917" spans="2:9" x14ac:dyDescent="0.25">
      <c r="C2917" t="s">
        <v>3227</v>
      </c>
      <c r="D2917" t="s">
        <v>3</v>
      </c>
      <c r="E2917" t="s">
        <v>8</v>
      </c>
      <c r="F2917" t="s">
        <v>33</v>
      </c>
      <c r="G2917" t="s">
        <v>3226</v>
      </c>
      <c r="H2917" s="3">
        <v>5000</v>
      </c>
      <c r="I2917" s="3">
        <v>97.4</v>
      </c>
    </row>
    <row r="2918" spans="2:9" x14ac:dyDescent="0.25">
      <c r="B2918" t="s">
        <v>1950</v>
      </c>
      <c r="C2918" t="s">
        <v>651</v>
      </c>
      <c r="D2918" t="s">
        <v>3</v>
      </c>
      <c r="E2918" t="s">
        <v>8</v>
      </c>
      <c r="F2918" t="s">
        <v>18</v>
      </c>
      <c r="G2918" t="s">
        <v>1448</v>
      </c>
      <c r="H2918" s="3">
        <v>85000</v>
      </c>
      <c r="I2918" s="3">
        <v>83.916588235294128</v>
      </c>
    </row>
    <row r="2919" spans="2:9" x14ac:dyDescent="0.25">
      <c r="G2919" t="s">
        <v>650</v>
      </c>
      <c r="H2919" s="3">
        <v>21400</v>
      </c>
      <c r="I2919" s="3">
        <v>81.77074766355139</v>
      </c>
    </row>
    <row r="2920" spans="2:9" x14ac:dyDescent="0.25">
      <c r="C2920" t="s">
        <v>4695</v>
      </c>
      <c r="D2920" t="s">
        <v>3</v>
      </c>
      <c r="E2920" t="s">
        <v>8</v>
      </c>
      <c r="F2920" t="s">
        <v>25</v>
      </c>
      <c r="G2920" t="s">
        <v>4696</v>
      </c>
      <c r="H2920" s="3">
        <v>5000</v>
      </c>
      <c r="I2920" s="3">
        <v>1004.47</v>
      </c>
    </row>
    <row r="2921" spans="2:9" x14ac:dyDescent="0.25">
      <c r="C2921" t="s">
        <v>1779</v>
      </c>
      <c r="D2921" t="s">
        <v>3</v>
      </c>
      <c r="E2921" t="s">
        <v>8</v>
      </c>
      <c r="F2921" t="s">
        <v>18</v>
      </c>
      <c r="G2921" t="s">
        <v>1778</v>
      </c>
      <c r="H2921" s="3">
        <v>500</v>
      </c>
      <c r="I2921" s="3">
        <v>57.35</v>
      </c>
    </row>
    <row r="2922" spans="2:9" x14ac:dyDescent="0.25">
      <c r="B2922" t="s">
        <v>1834</v>
      </c>
      <c r="C2922" t="s">
        <v>1671</v>
      </c>
      <c r="D2922" t="s">
        <v>3</v>
      </c>
      <c r="E2922" t="s">
        <v>8</v>
      </c>
      <c r="F2922" t="s">
        <v>45</v>
      </c>
      <c r="G2922" t="s">
        <v>1670</v>
      </c>
      <c r="H2922" s="3">
        <v>97600</v>
      </c>
      <c r="I2922" s="3">
        <v>98.171004098360655</v>
      </c>
    </row>
    <row r="2923" spans="2:9" x14ac:dyDescent="0.25">
      <c r="C2923" t="s">
        <v>3455</v>
      </c>
      <c r="D2923" t="s">
        <v>3</v>
      </c>
      <c r="E2923" t="s">
        <v>8</v>
      </c>
      <c r="F2923" t="s">
        <v>28</v>
      </c>
      <c r="G2923" t="s">
        <v>3456</v>
      </c>
      <c r="H2923" s="3">
        <v>14000</v>
      </c>
      <c r="I2923" s="3">
        <v>957.51785714285711</v>
      </c>
    </row>
    <row r="2924" spans="2:9" x14ac:dyDescent="0.25">
      <c r="B2924" t="s">
        <v>2170</v>
      </c>
      <c r="C2924" t="s">
        <v>2349</v>
      </c>
      <c r="D2924" t="s">
        <v>3</v>
      </c>
      <c r="E2924" t="s">
        <v>8</v>
      </c>
      <c r="F2924" t="s">
        <v>18</v>
      </c>
      <c r="G2924" t="s">
        <v>2348</v>
      </c>
      <c r="H2924" s="3">
        <v>64600</v>
      </c>
      <c r="I2924" s="3">
        <v>99.144334365325079</v>
      </c>
    </row>
    <row r="2925" spans="2:9" x14ac:dyDescent="0.25">
      <c r="G2925" t="s">
        <v>2509</v>
      </c>
      <c r="H2925" s="3">
        <v>34226.5</v>
      </c>
      <c r="I2925" s="3">
        <v>97.79</v>
      </c>
    </row>
    <row r="2926" spans="2:9" x14ac:dyDescent="0.25">
      <c r="C2926" t="s">
        <v>1775</v>
      </c>
      <c r="D2926" t="s">
        <v>3</v>
      </c>
      <c r="E2926" t="s">
        <v>8</v>
      </c>
      <c r="F2926" t="s">
        <v>33</v>
      </c>
      <c r="G2926" t="s">
        <v>1774</v>
      </c>
      <c r="H2926" s="3">
        <v>8100</v>
      </c>
      <c r="I2926" s="3">
        <v>92.259259259259252</v>
      </c>
    </row>
    <row r="2927" spans="2:9" x14ac:dyDescent="0.25">
      <c r="C2927" t="s">
        <v>2378</v>
      </c>
      <c r="D2927" t="s">
        <v>3</v>
      </c>
      <c r="E2927" t="s">
        <v>8</v>
      </c>
      <c r="F2927" t="s">
        <v>33</v>
      </c>
      <c r="G2927" t="s">
        <v>2377</v>
      </c>
      <c r="H2927" s="3">
        <v>3990</v>
      </c>
      <c r="I2927" s="3">
        <v>57</v>
      </c>
    </row>
    <row r="2928" spans="2:9" x14ac:dyDescent="0.25">
      <c r="B2928" t="s">
        <v>2071</v>
      </c>
      <c r="C2928" t="s">
        <v>1234</v>
      </c>
      <c r="D2928" t="s">
        <v>3</v>
      </c>
      <c r="E2928" t="s">
        <v>8</v>
      </c>
      <c r="F2928" t="s">
        <v>18</v>
      </c>
      <c r="G2928" t="s">
        <v>1233</v>
      </c>
      <c r="H2928" s="3">
        <v>62603.839999999997</v>
      </c>
      <c r="I2928" s="3">
        <v>993.71174603174597</v>
      </c>
    </row>
    <row r="2929" spans="2:9" x14ac:dyDescent="0.25">
      <c r="C2929" t="s">
        <v>598</v>
      </c>
      <c r="D2929" t="s">
        <v>3</v>
      </c>
      <c r="E2929" t="s">
        <v>8</v>
      </c>
      <c r="F2929" t="s">
        <v>46</v>
      </c>
      <c r="G2929" t="s">
        <v>597</v>
      </c>
      <c r="H2929" s="3">
        <v>37000</v>
      </c>
      <c r="I2929" s="3">
        <v>95.739729729729717</v>
      </c>
    </row>
    <row r="2930" spans="2:9" x14ac:dyDescent="0.25">
      <c r="C2930" t="s">
        <v>2905</v>
      </c>
      <c r="D2930" t="s">
        <v>3</v>
      </c>
      <c r="E2930" t="s">
        <v>8</v>
      </c>
      <c r="F2930" t="s">
        <v>25</v>
      </c>
      <c r="G2930" t="s">
        <v>2906</v>
      </c>
      <c r="H2930" s="3">
        <v>10000</v>
      </c>
      <c r="I2930" s="3">
        <v>969.45</v>
      </c>
    </row>
    <row r="2931" spans="2:9" x14ac:dyDescent="0.25">
      <c r="B2931" t="s">
        <v>1843</v>
      </c>
      <c r="C2931" t="s">
        <v>877</v>
      </c>
      <c r="D2931" t="s">
        <v>3</v>
      </c>
      <c r="E2931" t="s">
        <v>8</v>
      </c>
      <c r="F2931" t="s">
        <v>18</v>
      </c>
      <c r="G2931" t="s">
        <v>876</v>
      </c>
      <c r="H2931" s="3">
        <v>56700</v>
      </c>
      <c r="I2931" s="3">
        <v>72.243633156966496</v>
      </c>
    </row>
    <row r="2932" spans="2:9" x14ac:dyDescent="0.25">
      <c r="C2932" t="s">
        <v>2396</v>
      </c>
      <c r="D2932" t="s">
        <v>3</v>
      </c>
      <c r="E2932" t="s">
        <v>8</v>
      </c>
      <c r="F2932" t="s">
        <v>33</v>
      </c>
      <c r="G2932" t="s">
        <v>2395</v>
      </c>
      <c r="H2932" s="3">
        <v>52000</v>
      </c>
      <c r="I2932" s="3">
        <v>87.284615384615378</v>
      </c>
    </row>
    <row r="2933" spans="2:9" x14ac:dyDescent="0.25">
      <c r="B2933" t="s">
        <v>2157</v>
      </c>
      <c r="C2933" t="s">
        <v>533</v>
      </c>
      <c r="D2933" t="s">
        <v>3</v>
      </c>
      <c r="E2933" t="s">
        <v>8</v>
      </c>
      <c r="F2933" t="s">
        <v>18</v>
      </c>
      <c r="G2933" t="s">
        <v>532</v>
      </c>
      <c r="H2933" s="3">
        <v>107140.2</v>
      </c>
      <c r="I2933" s="3">
        <v>108.88231707317073</v>
      </c>
    </row>
    <row r="2934" spans="2:9" x14ac:dyDescent="0.25">
      <c r="B2934" t="s">
        <v>2110</v>
      </c>
      <c r="C2934" t="s">
        <v>603</v>
      </c>
      <c r="D2934" t="s">
        <v>3</v>
      </c>
      <c r="E2934" t="s">
        <v>8</v>
      </c>
      <c r="F2934" t="s">
        <v>18</v>
      </c>
      <c r="G2934" t="s">
        <v>602</v>
      </c>
      <c r="H2934" s="3">
        <v>103000</v>
      </c>
      <c r="I2934" s="3">
        <v>87.54262135922329</v>
      </c>
    </row>
    <row r="2935" spans="2:9" x14ac:dyDescent="0.25">
      <c r="C2935" t="s">
        <v>1578</v>
      </c>
      <c r="D2935" t="s">
        <v>3</v>
      </c>
      <c r="E2935" t="s">
        <v>8</v>
      </c>
      <c r="F2935" t="s">
        <v>18</v>
      </c>
      <c r="G2935" t="s">
        <v>1577</v>
      </c>
      <c r="H2935" s="3">
        <v>4000</v>
      </c>
      <c r="I2935" s="3">
        <v>59.819749999999999</v>
      </c>
    </row>
    <row r="2936" spans="2:9" x14ac:dyDescent="0.25">
      <c r="B2936" t="s">
        <v>1943</v>
      </c>
      <c r="C2936" t="s">
        <v>651</v>
      </c>
      <c r="D2936" t="s">
        <v>3</v>
      </c>
      <c r="E2936" t="s">
        <v>8</v>
      </c>
      <c r="F2936" t="s">
        <v>18</v>
      </c>
      <c r="G2936" t="s">
        <v>1448</v>
      </c>
      <c r="H2936" s="3">
        <v>85000</v>
      </c>
      <c r="I2936" s="3">
        <v>83.916588235294128</v>
      </c>
    </row>
    <row r="2937" spans="2:9" x14ac:dyDescent="0.25">
      <c r="G2937" t="s">
        <v>650</v>
      </c>
      <c r="H2937" s="3">
        <v>21400</v>
      </c>
      <c r="I2937" s="3">
        <v>81.77074766355139</v>
      </c>
    </row>
    <row r="2938" spans="2:9" x14ac:dyDescent="0.25">
      <c r="C2938" t="s">
        <v>1793</v>
      </c>
      <c r="D2938" t="s">
        <v>3</v>
      </c>
      <c r="E2938" t="s">
        <v>8</v>
      </c>
      <c r="F2938" t="s">
        <v>18</v>
      </c>
      <c r="G2938" t="s">
        <v>1792</v>
      </c>
      <c r="H2938" s="3">
        <v>146.31</v>
      </c>
      <c r="I2938" s="3">
        <v>0.27450281425891182</v>
      </c>
    </row>
    <row r="2939" spans="2:9" x14ac:dyDescent="0.25">
      <c r="B2939" t="s">
        <v>1851</v>
      </c>
      <c r="C2939" t="s">
        <v>231</v>
      </c>
      <c r="D2939" t="s">
        <v>3</v>
      </c>
      <c r="E2939" t="s">
        <v>8</v>
      </c>
      <c r="F2939" t="s">
        <v>33</v>
      </c>
      <c r="G2939" t="s">
        <v>230</v>
      </c>
      <c r="H2939" s="3">
        <v>77600</v>
      </c>
      <c r="I2939" s="3">
        <v>93.500773195876292</v>
      </c>
    </row>
    <row r="2940" spans="2:9" x14ac:dyDescent="0.25">
      <c r="C2940" t="s">
        <v>1284</v>
      </c>
      <c r="D2940" t="s">
        <v>3</v>
      </c>
      <c r="E2940" t="s">
        <v>8</v>
      </c>
      <c r="F2940" t="s">
        <v>17</v>
      </c>
      <c r="G2940" t="s">
        <v>1283</v>
      </c>
      <c r="H2940" s="3">
        <v>14800</v>
      </c>
      <c r="I2940" s="3">
        <v>96.42</v>
      </c>
    </row>
    <row r="2941" spans="2:9" x14ac:dyDescent="0.25">
      <c r="C2941" t="s">
        <v>868</v>
      </c>
      <c r="D2941" t="s">
        <v>3</v>
      </c>
      <c r="E2941" t="s">
        <v>8</v>
      </c>
      <c r="F2941" t="s">
        <v>18</v>
      </c>
      <c r="G2941" t="s">
        <v>867</v>
      </c>
      <c r="H2941" s="3">
        <v>14000</v>
      </c>
      <c r="I2941" s="3">
        <v>99.349071428571435</v>
      </c>
    </row>
    <row r="2942" spans="2:9" x14ac:dyDescent="0.25">
      <c r="B2942" t="s">
        <v>2039</v>
      </c>
      <c r="C2942" t="s">
        <v>1075</v>
      </c>
      <c r="D2942" t="s">
        <v>3</v>
      </c>
      <c r="E2942" t="s">
        <v>8</v>
      </c>
      <c r="F2942" t="s">
        <v>33</v>
      </c>
      <c r="G2942" t="s">
        <v>1074</v>
      </c>
      <c r="H2942" s="3">
        <v>105520</v>
      </c>
      <c r="I2942" s="3">
        <v>68.889082638362396</v>
      </c>
    </row>
    <row r="2943" spans="2:9" x14ac:dyDescent="0.25">
      <c r="B2943" t="s">
        <v>3706</v>
      </c>
      <c r="C2943" t="s">
        <v>3608</v>
      </c>
      <c r="D2943" t="s">
        <v>3</v>
      </c>
      <c r="E2943" t="s">
        <v>8</v>
      </c>
      <c r="F2943" t="s">
        <v>17</v>
      </c>
      <c r="G2943" t="s">
        <v>3609</v>
      </c>
      <c r="H2943" s="3">
        <v>82000</v>
      </c>
      <c r="I2943" s="3">
        <v>86.594999999999999</v>
      </c>
    </row>
    <row r="2944" spans="2:9" x14ac:dyDescent="0.25">
      <c r="C2944" t="s">
        <v>3707</v>
      </c>
      <c r="D2944" t="s">
        <v>3</v>
      </c>
      <c r="E2944" t="s">
        <v>8</v>
      </c>
      <c r="F2944" t="s">
        <v>33</v>
      </c>
      <c r="G2944" t="s">
        <v>3708</v>
      </c>
      <c r="H2944" s="3">
        <v>23500</v>
      </c>
      <c r="I2944" s="3">
        <v>98.380212765957438</v>
      </c>
    </row>
    <row r="2945" spans="2:9" x14ac:dyDescent="0.25">
      <c r="B2945" t="s">
        <v>2949</v>
      </c>
      <c r="C2945" t="s">
        <v>2783</v>
      </c>
      <c r="D2945" t="s">
        <v>3</v>
      </c>
      <c r="E2945" t="s">
        <v>8</v>
      </c>
      <c r="F2945" t="s">
        <v>18</v>
      </c>
      <c r="G2945" t="s">
        <v>2784</v>
      </c>
      <c r="H2945" s="3">
        <v>60000</v>
      </c>
      <c r="I2945" s="3">
        <v>578.01166666666666</v>
      </c>
    </row>
    <row r="2946" spans="2:9" x14ac:dyDescent="0.25">
      <c r="C2946" t="s">
        <v>3130</v>
      </c>
      <c r="D2946" t="s">
        <v>3</v>
      </c>
      <c r="E2946" t="s">
        <v>8</v>
      </c>
      <c r="F2946" t="s">
        <v>17</v>
      </c>
      <c r="G2946" t="s">
        <v>3129</v>
      </c>
      <c r="H2946" s="3">
        <v>42467.399999999994</v>
      </c>
      <c r="I2946" s="3">
        <v>223.51263157894738</v>
      </c>
    </row>
    <row r="2947" spans="2:9" x14ac:dyDescent="0.25">
      <c r="F2947" t="s">
        <v>30</v>
      </c>
      <c r="G2947" t="s">
        <v>3714</v>
      </c>
      <c r="H2947" s="3">
        <v>3000</v>
      </c>
      <c r="I2947" s="3">
        <v>739.79</v>
      </c>
    </row>
    <row r="2948" spans="2:9" x14ac:dyDescent="0.25">
      <c r="B2948" t="s">
        <v>2028</v>
      </c>
      <c r="C2948" t="s">
        <v>1200</v>
      </c>
      <c r="D2948" t="s">
        <v>3</v>
      </c>
      <c r="E2948" t="s">
        <v>8</v>
      </c>
      <c r="F2948" t="s">
        <v>36</v>
      </c>
      <c r="G2948" t="s">
        <v>1199</v>
      </c>
      <c r="H2948" s="3">
        <v>51500</v>
      </c>
      <c r="I2948" s="3">
        <v>47.517864077669905</v>
      </c>
    </row>
    <row r="2949" spans="2:9" x14ac:dyDescent="0.25">
      <c r="F2949" t="s">
        <v>20</v>
      </c>
      <c r="G2949" t="s">
        <v>4560</v>
      </c>
      <c r="H2949" s="3">
        <v>13370.8</v>
      </c>
      <c r="I2949" s="3">
        <v>334.27</v>
      </c>
    </row>
    <row r="2950" spans="2:9" x14ac:dyDescent="0.25">
      <c r="G2950" t="s">
        <v>2621</v>
      </c>
      <c r="H2950" s="3">
        <v>1291.6400000000001</v>
      </c>
      <c r="I2950" s="3">
        <v>322.91000000000003</v>
      </c>
    </row>
    <row r="2951" spans="2:9" x14ac:dyDescent="0.25">
      <c r="C2951" t="s">
        <v>1185</v>
      </c>
      <c r="D2951" t="s">
        <v>3</v>
      </c>
      <c r="E2951" t="s">
        <v>8</v>
      </c>
      <c r="F2951" t="s">
        <v>30</v>
      </c>
      <c r="G2951" t="s">
        <v>1184</v>
      </c>
      <c r="H2951" s="3">
        <v>16810.22</v>
      </c>
      <c r="I2951" s="3">
        <v>988.83647058823533</v>
      </c>
    </row>
    <row r="2952" spans="2:9" x14ac:dyDescent="0.25">
      <c r="C2952" t="s">
        <v>1401</v>
      </c>
      <c r="D2952" t="s">
        <v>3</v>
      </c>
      <c r="E2952" t="s">
        <v>8</v>
      </c>
      <c r="F2952" t="s">
        <v>33</v>
      </c>
      <c r="G2952" t="s">
        <v>1400</v>
      </c>
      <c r="H2952" s="3">
        <v>16022</v>
      </c>
      <c r="I2952" s="3">
        <v>42.163157894736841</v>
      </c>
    </row>
    <row r="2953" spans="2:9" x14ac:dyDescent="0.25">
      <c r="C2953" t="s">
        <v>4661</v>
      </c>
      <c r="D2953" t="s">
        <v>3</v>
      </c>
      <c r="E2953" t="s">
        <v>8</v>
      </c>
      <c r="F2953" t="s">
        <v>33</v>
      </c>
      <c r="G2953" t="s">
        <v>4662</v>
      </c>
      <c r="H2953" s="3">
        <v>3540</v>
      </c>
      <c r="I2953" s="3">
        <v>44.25</v>
      </c>
    </row>
    <row r="2954" spans="2:9" x14ac:dyDescent="0.25">
      <c r="C2954" t="s">
        <v>2622</v>
      </c>
      <c r="D2954" t="s">
        <v>3</v>
      </c>
      <c r="E2954" t="s">
        <v>8</v>
      </c>
      <c r="F2954" t="s">
        <v>33</v>
      </c>
      <c r="G2954" t="s">
        <v>2623</v>
      </c>
      <c r="H2954" s="3">
        <v>1000</v>
      </c>
      <c r="I2954" s="3">
        <v>76.8</v>
      </c>
    </row>
    <row r="2955" spans="2:9" x14ac:dyDescent="0.25">
      <c r="B2955" t="s">
        <v>1828</v>
      </c>
      <c r="C2955" t="s">
        <v>1311</v>
      </c>
      <c r="D2955" t="s">
        <v>3</v>
      </c>
      <c r="E2955" t="s">
        <v>8</v>
      </c>
      <c r="F2955" t="s">
        <v>33</v>
      </c>
      <c r="G2955" t="s">
        <v>1310</v>
      </c>
      <c r="H2955" s="3">
        <v>58200</v>
      </c>
      <c r="I2955" s="3">
        <v>81.639175257731964</v>
      </c>
    </row>
    <row r="2956" spans="2:9" x14ac:dyDescent="0.25">
      <c r="C2956" t="s">
        <v>1307</v>
      </c>
      <c r="D2956" t="s">
        <v>3</v>
      </c>
      <c r="E2956" t="s">
        <v>8</v>
      </c>
      <c r="F2956" t="s">
        <v>33</v>
      </c>
      <c r="G2956" t="s">
        <v>1306</v>
      </c>
      <c r="H2956" s="3">
        <v>34200</v>
      </c>
      <c r="I2956" s="3">
        <v>86.845906432748535</v>
      </c>
    </row>
    <row r="2957" spans="2:9" x14ac:dyDescent="0.25">
      <c r="C2957" t="s">
        <v>3146</v>
      </c>
      <c r="D2957" t="s">
        <v>3</v>
      </c>
      <c r="E2957" t="s">
        <v>8</v>
      </c>
      <c r="F2957" t="s">
        <v>25</v>
      </c>
      <c r="G2957" t="s">
        <v>3145</v>
      </c>
      <c r="H2957" s="3">
        <v>10000</v>
      </c>
      <c r="I2957" s="3">
        <v>978.85799999999995</v>
      </c>
    </row>
    <row r="2958" spans="2:9" x14ac:dyDescent="0.25">
      <c r="B2958" t="s">
        <v>1981</v>
      </c>
      <c r="C2958" t="s">
        <v>2344</v>
      </c>
      <c r="D2958" t="s">
        <v>3</v>
      </c>
      <c r="E2958" t="s">
        <v>8</v>
      </c>
      <c r="F2958" t="s">
        <v>30</v>
      </c>
      <c r="G2958" t="s">
        <v>2343</v>
      </c>
      <c r="H2958" s="3">
        <v>61681.35</v>
      </c>
      <c r="I2958" s="3">
        <v>725.66294117647055</v>
      </c>
    </row>
    <row r="2959" spans="2:9" x14ac:dyDescent="0.25">
      <c r="C2959" t="s">
        <v>2628</v>
      </c>
      <c r="D2959" t="s">
        <v>3</v>
      </c>
      <c r="E2959" t="s">
        <v>8</v>
      </c>
      <c r="F2959" t="s">
        <v>30</v>
      </c>
      <c r="G2959" t="s">
        <v>2629</v>
      </c>
      <c r="H2959" s="3">
        <v>40134.1</v>
      </c>
      <c r="I2959" s="3">
        <v>802.68200000000002</v>
      </c>
    </row>
    <row r="2960" spans="2:9" x14ac:dyDescent="0.25">
      <c r="B2960" t="s">
        <v>2056</v>
      </c>
      <c r="C2960" t="s">
        <v>382</v>
      </c>
      <c r="D2960" t="s">
        <v>3</v>
      </c>
      <c r="E2960" t="s">
        <v>8</v>
      </c>
      <c r="F2960" t="s">
        <v>18</v>
      </c>
      <c r="G2960" t="s">
        <v>1138</v>
      </c>
      <c r="H2960" s="3">
        <v>96700</v>
      </c>
      <c r="I2960" s="3">
        <v>100.81380558428128</v>
      </c>
    </row>
    <row r="2961" spans="2:9" x14ac:dyDescent="0.25">
      <c r="F2961" t="s">
        <v>45</v>
      </c>
      <c r="G2961" t="s">
        <v>4697</v>
      </c>
      <c r="H2961" s="3">
        <v>5000</v>
      </c>
      <c r="I2961" s="3">
        <v>101.09</v>
      </c>
    </row>
    <row r="2962" spans="2:9" x14ac:dyDescent="0.25">
      <c r="B2962" t="s">
        <v>1821</v>
      </c>
      <c r="C2962" t="s">
        <v>1232</v>
      </c>
      <c r="D2962" t="s">
        <v>3</v>
      </c>
      <c r="E2962" t="s">
        <v>8</v>
      </c>
      <c r="F2962" t="s">
        <v>18</v>
      </c>
      <c r="G2962" t="s">
        <v>1231</v>
      </c>
      <c r="H2962" s="3">
        <v>35000</v>
      </c>
      <c r="I2962" s="3">
        <v>103.95857142857143</v>
      </c>
    </row>
    <row r="2963" spans="2:9" x14ac:dyDescent="0.25">
      <c r="F2963" t="s">
        <v>36</v>
      </c>
      <c r="G2963" t="s">
        <v>3527</v>
      </c>
      <c r="H2963" s="3">
        <v>20000</v>
      </c>
      <c r="I2963" s="3">
        <v>100.23</v>
      </c>
    </row>
    <row r="2964" spans="2:9" x14ac:dyDescent="0.25">
      <c r="C2964" t="s">
        <v>643</v>
      </c>
      <c r="D2964" t="s">
        <v>3</v>
      </c>
      <c r="E2964" t="s">
        <v>8</v>
      </c>
      <c r="F2964" t="s">
        <v>18</v>
      </c>
      <c r="G2964" t="s">
        <v>642</v>
      </c>
      <c r="H2964" s="3">
        <v>30000</v>
      </c>
      <c r="I2964" s="3">
        <v>102.06666666666666</v>
      </c>
    </row>
    <row r="2965" spans="2:9" x14ac:dyDescent="0.25">
      <c r="F2965" t="s">
        <v>45</v>
      </c>
      <c r="G2965" t="s">
        <v>4562</v>
      </c>
      <c r="H2965" s="3">
        <v>16000</v>
      </c>
      <c r="I2965" s="3">
        <v>99.166250000000005</v>
      </c>
    </row>
    <row r="2966" spans="2:9" x14ac:dyDescent="0.25">
      <c r="B2966" t="s">
        <v>3723</v>
      </c>
      <c r="C2966" t="s">
        <v>3496</v>
      </c>
      <c r="D2966" t="s">
        <v>3</v>
      </c>
      <c r="E2966" t="s">
        <v>8</v>
      </c>
      <c r="F2966" t="s">
        <v>17</v>
      </c>
      <c r="G2966" t="s">
        <v>3497</v>
      </c>
      <c r="H2966" s="3">
        <v>100000</v>
      </c>
      <c r="I2966" s="3">
        <v>81.41</v>
      </c>
    </row>
    <row r="2967" spans="2:9" x14ac:dyDescent="0.25">
      <c r="B2967" t="s">
        <v>3721</v>
      </c>
      <c r="C2967" t="s">
        <v>3496</v>
      </c>
      <c r="D2967" t="s">
        <v>3</v>
      </c>
      <c r="E2967" t="s">
        <v>8</v>
      </c>
      <c r="F2967" t="s">
        <v>17</v>
      </c>
      <c r="G2967" t="s">
        <v>3497</v>
      </c>
      <c r="H2967" s="3">
        <v>100000</v>
      </c>
      <c r="I2967" s="3">
        <v>81.41</v>
      </c>
    </row>
    <row r="2968" spans="2:9" x14ac:dyDescent="0.25">
      <c r="B2968" t="s">
        <v>1956</v>
      </c>
      <c r="C2968" t="s">
        <v>660</v>
      </c>
      <c r="D2968" t="s">
        <v>3</v>
      </c>
      <c r="E2968" t="s">
        <v>8</v>
      </c>
      <c r="F2968" t="s">
        <v>31</v>
      </c>
      <c r="G2968" t="s">
        <v>659</v>
      </c>
      <c r="H2968" s="3">
        <v>97000</v>
      </c>
      <c r="I2968" s="3">
        <v>889.10371134020613</v>
      </c>
    </row>
    <row r="2969" spans="2:9" x14ac:dyDescent="0.25">
      <c r="C2969" t="s">
        <v>3591</v>
      </c>
      <c r="D2969" t="s">
        <v>3</v>
      </c>
      <c r="E2969" t="s">
        <v>8</v>
      </c>
      <c r="F2969" t="s">
        <v>24</v>
      </c>
      <c r="G2969" t="s">
        <v>3592</v>
      </c>
      <c r="H2969" s="3">
        <v>1000</v>
      </c>
      <c r="I2969" s="3">
        <v>1000</v>
      </c>
    </row>
    <row r="2970" spans="2:9" x14ac:dyDescent="0.25">
      <c r="B2970" t="s">
        <v>2000</v>
      </c>
      <c r="C2970" t="s">
        <v>348</v>
      </c>
      <c r="D2970" t="s">
        <v>3</v>
      </c>
      <c r="E2970" t="s">
        <v>8</v>
      </c>
      <c r="F2970" t="s">
        <v>33</v>
      </c>
      <c r="G2970" t="s">
        <v>347</v>
      </c>
      <c r="H2970" s="3">
        <v>97000</v>
      </c>
      <c r="I2970" s="3">
        <v>100.44876288659795</v>
      </c>
    </row>
    <row r="2971" spans="2:9" x14ac:dyDescent="0.25">
      <c r="B2971" t="s">
        <v>2012</v>
      </c>
      <c r="C2971" t="s">
        <v>3710</v>
      </c>
      <c r="D2971" t="s">
        <v>3</v>
      </c>
      <c r="E2971" t="s">
        <v>8</v>
      </c>
      <c r="F2971" t="s">
        <v>18</v>
      </c>
      <c r="G2971" t="s">
        <v>3711</v>
      </c>
      <c r="H2971" s="3">
        <v>23500</v>
      </c>
      <c r="I2971" s="3">
        <v>39.790638297872334</v>
      </c>
    </row>
    <row r="2972" spans="2:9" x14ac:dyDescent="0.25">
      <c r="C2972" t="s">
        <v>3712</v>
      </c>
      <c r="D2972" t="s">
        <v>3</v>
      </c>
      <c r="E2972" t="s">
        <v>8</v>
      </c>
      <c r="F2972" t="s">
        <v>45</v>
      </c>
      <c r="G2972" t="s">
        <v>3713</v>
      </c>
      <c r="H2972" s="3">
        <v>20000</v>
      </c>
      <c r="I2972" s="3">
        <v>90.37</v>
      </c>
    </row>
    <row r="2973" spans="2:9" x14ac:dyDescent="0.25">
      <c r="C2973" t="s">
        <v>2588</v>
      </c>
      <c r="D2973" t="s">
        <v>3</v>
      </c>
      <c r="E2973" t="s">
        <v>8</v>
      </c>
      <c r="F2973" t="s">
        <v>18</v>
      </c>
      <c r="G2973" t="s">
        <v>2589</v>
      </c>
      <c r="H2973" s="3">
        <v>13500</v>
      </c>
      <c r="I2973" s="3">
        <v>75.8</v>
      </c>
    </row>
    <row r="2974" spans="2:9" x14ac:dyDescent="0.25">
      <c r="C2974" t="s">
        <v>4698</v>
      </c>
      <c r="D2974" t="s">
        <v>3</v>
      </c>
      <c r="E2974" t="s">
        <v>8</v>
      </c>
      <c r="F2974" t="s">
        <v>24</v>
      </c>
      <c r="G2974" t="s">
        <v>4699</v>
      </c>
      <c r="H2974" s="3">
        <v>10000</v>
      </c>
      <c r="I2974" s="3">
        <v>998.46</v>
      </c>
    </row>
    <row r="2975" spans="2:9" x14ac:dyDescent="0.25">
      <c r="C2975" t="s">
        <v>2960</v>
      </c>
      <c r="D2975" t="s">
        <v>3</v>
      </c>
      <c r="E2975" t="s">
        <v>8</v>
      </c>
      <c r="F2975" t="s">
        <v>17</v>
      </c>
      <c r="G2975" t="s">
        <v>2961</v>
      </c>
      <c r="H2975" s="3">
        <v>7700</v>
      </c>
      <c r="I2975" s="3">
        <v>92.820519480519479</v>
      </c>
    </row>
    <row r="2976" spans="2:9" x14ac:dyDescent="0.25">
      <c r="C2976" t="s">
        <v>3199</v>
      </c>
      <c r="D2976" t="s">
        <v>3</v>
      </c>
      <c r="E2976" t="s">
        <v>8</v>
      </c>
      <c r="F2976" t="s">
        <v>18</v>
      </c>
      <c r="G2976" t="s">
        <v>3198</v>
      </c>
      <c r="H2976" s="3">
        <v>6629</v>
      </c>
      <c r="I2976" s="3">
        <v>53.031999999999996</v>
      </c>
    </row>
    <row r="2977" spans="2:9" x14ac:dyDescent="0.25">
      <c r="C2977" t="s">
        <v>3212</v>
      </c>
      <c r="D2977" t="s">
        <v>3</v>
      </c>
      <c r="E2977" t="s">
        <v>8</v>
      </c>
      <c r="F2977" t="s">
        <v>45</v>
      </c>
      <c r="G2977" t="s">
        <v>3211</v>
      </c>
      <c r="H2977" s="3">
        <v>5000</v>
      </c>
      <c r="I2977" s="3">
        <v>90.4</v>
      </c>
    </row>
    <row r="2978" spans="2:9" x14ac:dyDescent="0.25">
      <c r="C2978" t="s">
        <v>1737</v>
      </c>
      <c r="D2978" t="s">
        <v>3</v>
      </c>
      <c r="E2978" t="s">
        <v>8</v>
      </c>
      <c r="F2978" t="s">
        <v>30</v>
      </c>
      <c r="G2978" t="s">
        <v>1736</v>
      </c>
      <c r="H2978" s="3">
        <v>4882.5</v>
      </c>
      <c r="I2978" s="3">
        <v>23.25</v>
      </c>
    </row>
    <row r="2979" spans="2:9" x14ac:dyDescent="0.25">
      <c r="C2979" t="s">
        <v>2385</v>
      </c>
      <c r="D2979" t="s">
        <v>3</v>
      </c>
      <c r="E2979" t="s">
        <v>8</v>
      </c>
      <c r="F2979" t="s">
        <v>18</v>
      </c>
      <c r="G2979" t="s">
        <v>2384</v>
      </c>
      <c r="H2979" s="3">
        <v>3000</v>
      </c>
      <c r="I2979" s="3">
        <v>77.7</v>
      </c>
    </row>
    <row r="2980" spans="2:9" x14ac:dyDescent="0.25">
      <c r="C2980" t="s">
        <v>2413</v>
      </c>
      <c r="D2980" t="s">
        <v>3</v>
      </c>
      <c r="E2980" t="s">
        <v>8</v>
      </c>
      <c r="F2980" t="s">
        <v>30</v>
      </c>
      <c r="G2980" t="s">
        <v>2412</v>
      </c>
      <c r="H2980" s="3">
        <v>1697</v>
      </c>
      <c r="I2980" s="3">
        <v>24.242857142857144</v>
      </c>
    </row>
    <row r="2981" spans="2:9" x14ac:dyDescent="0.25">
      <c r="B2981" t="s">
        <v>618</v>
      </c>
      <c r="C2981" t="s">
        <v>618</v>
      </c>
      <c r="D2981" t="s">
        <v>3</v>
      </c>
      <c r="E2981" t="s">
        <v>8</v>
      </c>
      <c r="F2981" t="s">
        <v>30</v>
      </c>
      <c r="G2981" t="s">
        <v>617</v>
      </c>
      <c r="H2981" s="3">
        <v>50000</v>
      </c>
      <c r="I2981" s="3">
        <v>949.73199999999997</v>
      </c>
    </row>
    <row r="2982" spans="2:9" x14ac:dyDescent="0.25">
      <c r="F2982" t="s">
        <v>18</v>
      </c>
      <c r="G2982" t="s">
        <v>816</v>
      </c>
      <c r="H2982" s="3">
        <v>45700</v>
      </c>
      <c r="I2982" s="3">
        <v>98.293741794310719</v>
      </c>
    </row>
    <row r="2983" spans="2:9" x14ac:dyDescent="0.25">
      <c r="B2983" t="s">
        <v>403</v>
      </c>
      <c r="C2983" t="s">
        <v>403</v>
      </c>
      <c r="D2983" t="s">
        <v>3</v>
      </c>
      <c r="E2983" t="s">
        <v>8</v>
      </c>
      <c r="F2983" t="s">
        <v>36</v>
      </c>
      <c r="G2983" t="s">
        <v>402</v>
      </c>
      <c r="H2983" s="3">
        <v>94000</v>
      </c>
      <c r="I2983" s="3">
        <v>1015.3315957446808</v>
      </c>
    </row>
    <row r="2984" spans="2:9" x14ac:dyDescent="0.25">
      <c r="B2984" t="s">
        <v>1991</v>
      </c>
      <c r="C2984" t="s">
        <v>918</v>
      </c>
      <c r="D2984" t="s">
        <v>3</v>
      </c>
      <c r="E2984" t="s">
        <v>8</v>
      </c>
      <c r="F2984" t="s">
        <v>25</v>
      </c>
      <c r="G2984" t="s">
        <v>917</v>
      </c>
      <c r="H2984" s="3">
        <v>39720</v>
      </c>
      <c r="I2984" s="3">
        <v>921.46749999999997</v>
      </c>
    </row>
    <row r="2985" spans="2:9" x14ac:dyDescent="0.25">
      <c r="C2985" t="s">
        <v>3710</v>
      </c>
      <c r="D2985" t="s">
        <v>3</v>
      </c>
      <c r="E2985" t="s">
        <v>8</v>
      </c>
      <c r="F2985" t="s">
        <v>18</v>
      </c>
      <c r="G2985" t="s">
        <v>3711</v>
      </c>
      <c r="H2985" s="3">
        <v>23500</v>
      </c>
      <c r="I2985" s="3">
        <v>39.790638297872334</v>
      </c>
    </row>
    <row r="2986" spans="2:9" x14ac:dyDescent="0.25">
      <c r="C2986" t="s">
        <v>1083</v>
      </c>
      <c r="D2986" t="s">
        <v>3</v>
      </c>
      <c r="E2986" t="s">
        <v>8</v>
      </c>
      <c r="F2986" t="s">
        <v>18</v>
      </c>
      <c r="G2986" t="s">
        <v>4644</v>
      </c>
      <c r="H2986" s="3">
        <v>10000</v>
      </c>
      <c r="I2986" s="3">
        <v>75.81</v>
      </c>
    </row>
    <row r="2987" spans="2:9" x14ac:dyDescent="0.25">
      <c r="G2987" t="s">
        <v>3650</v>
      </c>
      <c r="H2987" s="3">
        <v>5000</v>
      </c>
      <c r="I2987" s="3">
        <v>86.047999999999988</v>
      </c>
    </row>
    <row r="2988" spans="2:9" x14ac:dyDescent="0.25">
      <c r="G2988" t="s">
        <v>2587</v>
      </c>
      <c r="H2988" s="3">
        <v>1300</v>
      </c>
      <c r="I2988" s="3">
        <v>39.891538461538467</v>
      </c>
    </row>
    <row r="2989" spans="2:9" x14ac:dyDescent="0.25">
      <c r="C2989" t="s">
        <v>1622</v>
      </c>
      <c r="D2989" t="s">
        <v>3</v>
      </c>
      <c r="E2989" t="s">
        <v>8</v>
      </c>
      <c r="F2989" t="s">
        <v>18</v>
      </c>
      <c r="G2989" t="s">
        <v>1621</v>
      </c>
      <c r="H2989" s="3">
        <v>8300</v>
      </c>
      <c r="I2989" s="3">
        <v>89.013975903614451</v>
      </c>
    </row>
    <row r="2990" spans="2:9" x14ac:dyDescent="0.25">
      <c r="C2990" t="s">
        <v>1249</v>
      </c>
      <c r="D2990" t="s">
        <v>3</v>
      </c>
      <c r="E2990" t="s">
        <v>8</v>
      </c>
      <c r="F2990" t="s">
        <v>24</v>
      </c>
      <c r="G2990" t="s">
        <v>3715</v>
      </c>
      <c r="H2990" s="3">
        <v>3000</v>
      </c>
      <c r="I2990" s="3">
        <v>965.21999999999991</v>
      </c>
    </row>
    <row r="2991" spans="2:9" x14ac:dyDescent="0.25">
      <c r="F2991" t="s">
        <v>26</v>
      </c>
      <c r="G2991" t="s">
        <v>1248</v>
      </c>
      <c r="H2991" s="3">
        <v>1711.85</v>
      </c>
      <c r="I2991" s="3">
        <v>342.37</v>
      </c>
    </row>
    <row r="2992" spans="2:9" x14ac:dyDescent="0.25">
      <c r="B2992" t="s">
        <v>1935</v>
      </c>
      <c r="C2992" t="s">
        <v>1022</v>
      </c>
      <c r="D2992" t="s">
        <v>3</v>
      </c>
      <c r="E2992" t="s">
        <v>8</v>
      </c>
      <c r="F2992" t="s">
        <v>18</v>
      </c>
      <c r="G2992" t="s">
        <v>1021</v>
      </c>
      <c r="H2992" s="3">
        <v>92191.790000000008</v>
      </c>
      <c r="I2992" s="3">
        <v>1035.8628089887641</v>
      </c>
    </row>
    <row r="2993" spans="2:9" x14ac:dyDescent="0.25">
      <c r="B2993" t="s">
        <v>2421</v>
      </c>
      <c r="C2993" t="s">
        <v>2236</v>
      </c>
      <c r="D2993" t="s">
        <v>3</v>
      </c>
      <c r="E2993" t="s">
        <v>8</v>
      </c>
      <c r="F2993" t="s">
        <v>18</v>
      </c>
      <c r="G2993" t="s">
        <v>2235</v>
      </c>
      <c r="H2993" s="3">
        <v>90500</v>
      </c>
      <c r="I2993" s="3">
        <v>100.32773480662983</v>
      </c>
    </row>
    <row r="2994" spans="2:9" x14ac:dyDescent="0.25">
      <c r="B2994" t="s">
        <v>1910</v>
      </c>
      <c r="C2994" t="s">
        <v>976</v>
      </c>
      <c r="D2994" t="s">
        <v>3</v>
      </c>
      <c r="E2994" t="s">
        <v>8</v>
      </c>
      <c r="F2994" t="s">
        <v>18</v>
      </c>
      <c r="G2994" t="s">
        <v>975</v>
      </c>
      <c r="H2994" s="3">
        <v>36300</v>
      </c>
      <c r="I2994" s="3">
        <v>64.227327823691468</v>
      </c>
    </row>
    <row r="2995" spans="2:9" x14ac:dyDescent="0.25">
      <c r="C2995" t="s">
        <v>1493</v>
      </c>
      <c r="D2995" t="s">
        <v>3</v>
      </c>
      <c r="E2995" t="s">
        <v>8</v>
      </c>
      <c r="F2995" t="s">
        <v>33</v>
      </c>
      <c r="G2995" t="s">
        <v>1492</v>
      </c>
      <c r="H2995" s="3">
        <v>30000</v>
      </c>
      <c r="I2995" s="3">
        <v>92.876666666666665</v>
      </c>
    </row>
    <row r="2996" spans="2:9" x14ac:dyDescent="0.25">
      <c r="C2996" t="s">
        <v>1669</v>
      </c>
      <c r="D2996" t="s">
        <v>3</v>
      </c>
      <c r="E2996" t="s">
        <v>8</v>
      </c>
      <c r="F2996" t="s">
        <v>18</v>
      </c>
      <c r="G2996" t="s">
        <v>1668</v>
      </c>
      <c r="H2996" s="3">
        <v>23600</v>
      </c>
      <c r="I2996" s="3">
        <v>64.621864406779665</v>
      </c>
    </row>
    <row r="2997" spans="2:9" x14ac:dyDescent="0.25">
      <c r="C2997" t="s">
        <v>4700</v>
      </c>
      <c r="D2997" t="s">
        <v>3</v>
      </c>
      <c r="E2997" t="s">
        <v>8</v>
      </c>
      <c r="F2997" t="s">
        <v>18</v>
      </c>
      <c r="G2997" t="s">
        <v>4701</v>
      </c>
      <c r="H2997" s="3">
        <v>504.4</v>
      </c>
      <c r="I2997" s="3">
        <v>10.087999999999999</v>
      </c>
    </row>
    <row r="2998" spans="2:9" x14ac:dyDescent="0.25">
      <c r="B2998" t="s">
        <v>2202</v>
      </c>
      <c r="C2998" t="s">
        <v>3735</v>
      </c>
      <c r="D2998" t="s">
        <v>3</v>
      </c>
      <c r="E2998" t="s">
        <v>8</v>
      </c>
      <c r="F2998" t="s">
        <v>24</v>
      </c>
      <c r="G2998" t="s">
        <v>3736</v>
      </c>
      <c r="H2998" s="3">
        <v>58000</v>
      </c>
      <c r="I2998" s="3">
        <v>1001.7806896551724</v>
      </c>
    </row>
    <row r="2999" spans="2:9" x14ac:dyDescent="0.25">
      <c r="C2999" t="s">
        <v>388</v>
      </c>
      <c r="D2999" t="s">
        <v>3</v>
      </c>
      <c r="E2999" t="s">
        <v>8</v>
      </c>
      <c r="F2999" t="s">
        <v>18</v>
      </c>
      <c r="G2999" t="s">
        <v>387</v>
      </c>
      <c r="H2999" s="3">
        <v>24000</v>
      </c>
      <c r="I2999" s="3">
        <v>849.86749999999995</v>
      </c>
    </row>
    <row r="3000" spans="2:9" x14ac:dyDescent="0.25">
      <c r="C3000" t="s">
        <v>3184</v>
      </c>
      <c r="D3000" t="s">
        <v>3</v>
      </c>
      <c r="E3000" t="s">
        <v>8</v>
      </c>
      <c r="F3000" t="s">
        <v>17</v>
      </c>
      <c r="G3000" t="s">
        <v>3183</v>
      </c>
      <c r="H3000" s="3">
        <v>7976</v>
      </c>
      <c r="I3000" s="3">
        <v>102.03</v>
      </c>
    </row>
    <row r="3001" spans="2:9" x14ac:dyDescent="0.25">
      <c r="B3001" t="s">
        <v>2099</v>
      </c>
      <c r="C3001" t="s">
        <v>1031</v>
      </c>
      <c r="D3001" t="s">
        <v>3</v>
      </c>
      <c r="E3001" t="s">
        <v>8</v>
      </c>
      <c r="F3001" t="s">
        <v>33</v>
      </c>
      <c r="G3001" t="s">
        <v>1030</v>
      </c>
      <c r="H3001" s="3">
        <v>89100</v>
      </c>
      <c r="I3001" s="3">
        <v>94.655690235690244</v>
      </c>
    </row>
    <row r="3002" spans="2:9" x14ac:dyDescent="0.25">
      <c r="B3002" t="s">
        <v>3364</v>
      </c>
      <c r="C3002" t="s">
        <v>3022</v>
      </c>
      <c r="D3002" t="s">
        <v>3</v>
      </c>
      <c r="E3002" t="s">
        <v>8</v>
      </c>
      <c r="F3002" t="s">
        <v>33</v>
      </c>
      <c r="G3002" t="s">
        <v>3021</v>
      </c>
      <c r="H3002" s="3">
        <v>89000</v>
      </c>
      <c r="I3002" s="3">
        <v>98.003370786516854</v>
      </c>
    </row>
    <row r="3003" spans="2:9" x14ac:dyDescent="0.25">
      <c r="B3003" t="s">
        <v>361</v>
      </c>
      <c r="C3003" t="s">
        <v>361</v>
      </c>
      <c r="D3003" t="s">
        <v>3</v>
      </c>
      <c r="E3003" t="s">
        <v>8</v>
      </c>
      <c r="F3003" t="s">
        <v>45</v>
      </c>
      <c r="G3003" t="s">
        <v>360</v>
      </c>
      <c r="H3003" s="3">
        <v>83365.600000000006</v>
      </c>
      <c r="I3003" s="3">
        <v>1042.0700000000002</v>
      </c>
    </row>
    <row r="3004" spans="2:9" x14ac:dyDescent="0.25">
      <c r="F3004" t="s">
        <v>18</v>
      </c>
      <c r="G3004" t="s">
        <v>937</v>
      </c>
      <c r="H3004" s="3">
        <v>5571.77</v>
      </c>
      <c r="I3004" s="3">
        <v>105.12773584905661</v>
      </c>
    </row>
    <row r="3005" spans="2:9" x14ac:dyDescent="0.25">
      <c r="B3005" t="s">
        <v>1922</v>
      </c>
      <c r="C3005" t="s">
        <v>1760</v>
      </c>
      <c r="D3005" t="s">
        <v>3</v>
      </c>
      <c r="E3005" t="s">
        <v>8</v>
      </c>
      <c r="F3005" t="s">
        <v>33</v>
      </c>
      <c r="G3005" t="s">
        <v>2243</v>
      </c>
      <c r="H3005" s="3">
        <v>54900</v>
      </c>
      <c r="I3005" s="3">
        <v>47.101666666666667</v>
      </c>
    </row>
    <row r="3006" spans="2:9" x14ac:dyDescent="0.25">
      <c r="C3006" t="s">
        <v>1558</v>
      </c>
      <c r="D3006" t="s">
        <v>3</v>
      </c>
      <c r="E3006" t="s">
        <v>8</v>
      </c>
      <c r="F3006" t="s">
        <v>33</v>
      </c>
      <c r="G3006" t="s">
        <v>2933</v>
      </c>
      <c r="H3006" s="3">
        <v>11800</v>
      </c>
      <c r="I3006" s="3">
        <v>39.703389830508478</v>
      </c>
    </row>
    <row r="3007" spans="2:9" x14ac:dyDescent="0.25">
      <c r="G3007" t="s">
        <v>2606</v>
      </c>
      <c r="H3007" s="3">
        <v>5000</v>
      </c>
      <c r="I3007" s="3">
        <v>59.7</v>
      </c>
    </row>
    <row r="3008" spans="2:9" x14ac:dyDescent="0.25">
      <c r="C3008" t="s">
        <v>2347</v>
      </c>
      <c r="D3008" t="s">
        <v>3</v>
      </c>
      <c r="E3008" t="s">
        <v>8</v>
      </c>
      <c r="F3008" t="s">
        <v>33</v>
      </c>
      <c r="G3008" t="s">
        <v>2346</v>
      </c>
      <c r="H3008" s="3">
        <v>12100</v>
      </c>
      <c r="I3008" s="3">
        <v>23.89297520661157</v>
      </c>
    </row>
    <row r="3009" spans="2:9" x14ac:dyDescent="0.25">
      <c r="C3009" t="s">
        <v>1785</v>
      </c>
      <c r="D3009" t="s">
        <v>3</v>
      </c>
      <c r="E3009" t="s">
        <v>8</v>
      </c>
      <c r="F3009" t="s">
        <v>33</v>
      </c>
      <c r="G3009" t="s">
        <v>1784</v>
      </c>
      <c r="H3009" s="3">
        <v>2200</v>
      </c>
      <c r="I3009" s="3">
        <v>30.531818181818185</v>
      </c>
    </row>
    <row r="3010" spans="2:9" x14ac:dyDescent="0.25">
      <c r="C3010" t="s">
        <v>1478</v>
      </c>
      <c r="D3010" t="s">
        <v>3</v>
      </c>
      <c r="E3010" t="s">
        <v>8</v>
      </c>
      <c r="F3010" t="s">
        <v>33</v>
      </c>
      <c r="G3010" t="s">
        <v>1477</v>
      </c>
      <c r="H3010" s="3">
        <v>2200</v>
      </c>
      <c r="I3010" s="3">
        <v>43.05681818181818</v>
      </c>
    </row>
    <row r="3011" spans="2:9" x14ac:dyDescent="0.25">
      <c r="C3011" t="s">
        <v>4702</v>
      </c>
      <c r="D3011" t="s">
        <v>3</v>
      </c>
      <c r="E3011" t="s">
        <v>8</v>
      </c>
      <c r="F3011" t="s">
        <v>20</v>
      </c>
      <c r="G3011" t="s">
        <v>4703</v>
      </c>
      <c r="H3011" s="3">
        <v>219.75</v>
      </c>
      <c r="I3011" s="3">
        <v>14.65</v>
      </c>
    </row>
    <row r="3012" spans="2:9" x14ac:dyDescent="0.25">
      <c r="B3012" t="s">
        <v>2020</v>
      </c>
      <c r="C3012" t="s">
        <v>1211</v>
      </c>
      <c r="D3012" t="s">
        <v>3</v>
      </c>
      <c r="E3012" t="s">
        <v>8</v>
      </c>
      <c r="F3012" t="s">
        <v>18</v>
      </c>
      <c r="G3012" t="s">
        <v>1210</v>
      </c>
      <c r="H3012" s="3">
        <v>30000</v>
      </c>
      <c r="I3012" s="3">
        <v>59.033333333333331</v>
      </c>
    </row>
    <row r="3013" spans="2:9" x14ac:dyDescent="0.25">
      <c r="F3013" t="s">
        <v>30</v>
      </c>
      <c r="G3013" t="s">
        <v>3529</v>
      </c>
      <c r="H3013" s="3">
        <v>10071.85</v>
      </c>
      <c r="I3013" s="3">
        <v>402.87400000000002</v>
      </c>
    </row>
    <row r="3014" spans="2:9" x14ac:dyDescent="0.25">
      <c r="C3014" t="s">
        <v>535</v>
      </c>
      <c r="D3014" t="s">
        <v>3</v>
      </c>
      <c r="E3014" t="s">
        <v>8</v>
      </c>
      <c r="F3014" t="s">
        <v>30</v>
      </c>
      <c r="G3014" t="s">
        <v>534</v>
      </c>
      <c r="H3014" s="3">
        <v>30000</v>
      </c>
      <c r="I3014" s="3">
        <v>776.23</v>
      </c>
    </row>
    <row r="3015" spans="2:9" x14ac:dyDescent="0.25">
      <c r="C3015" t="s">
        <v>1452</v>
      </c>
      <c r="D3015" t="s">
        <v>3</v>
      </c>
      <c r="E3015" t="s">
        <v>8</v>
      </c>
      <c r="F3015" t="s">
        <v>36</v>
      </c>
      <c r="G3015" t="s">
        <v>1451</v>
      </c>
      <c r="H3015" s="3">
        <v>17500</v>
      </c>
      <c r="I3015" s="3">
        <v>65.228571428571428</v>
      </c>
    </row>
    <row r="3016" spans="2:9" x14ac:dyDescent="0.25">
      <c r="B3016" t="s">
        <v>1980</v>
      </c>
      <c r="C3016" t="s">
        <v>1142</v>
      </c>
      <c r="D3016" t="s">
        <v>3</v>
      </c>
      <c r="E3016" t="s">
        <v>8</v>
      </c>
      <c r="F3016" t="s">
        <v>23</v>
      </c>
      <c r="G3016" t="s">
        <v>1699</v>
      </c>
      <c r="H3016" s="3">
        <v>45327.5</v>
      </c>
      <c r="I3016" s="3">
        <v>79.521929824561397</v>
      </c>
    </row>
    <row r="3017" spans="2:9" x14ac:dyDescent="0.25">
      <c r="F3017" t="s">
        <v>18</v>
      </c>
      <c r="G3017" t="s">
        <v>1141</v>
      </c>
      <c r="H3017" s="3">
        <v>40000</v>
      </c>
      <c r="I3017" s="3">
        <v>100.07875</v>
      </c>
    </row>
    <row r="3018" spans="2:9" x14ac:dyDescent="0.25">
      <c r="B3018" t="s">
        <v>1827</v>
      </c>
      <c r="C3018" t="s">
        <v>2266</v>
      </c>
      <c r="D3018" t="s">
        <v>3</v>
      </c>
      <c r="E3018" t="s">
        <v>8</v>
      </c>
      <c r="F3018" t="s">
        <v>25</v>
      </c>
      <c r="G3018" t="s">
        <v>2265</v>
      </c>
      <c r="H3018" s="3">
        <v>38000</v>
      </c>
      <c r="I3018" s="3">
        <v>980.86157894736834</v>
      </c>
    </row>
    <row r="3019" spans="2:9" x14ac:dyDescent="0.25">
      <c r="C3019" t="s">
        <v>2285</v>
      </c>
      <c r="D3019" t="s">
        <v>3</v>
      </c>
      <c r="E3019" t="s">
        <v>8</v>
      </c>
      <c r="F3019" t="s">
        <v>18</v>
      </c>
      <c r="G3019" t="s">
        <v>2284</v>
      </c>
      <c r="H3019" s="3">
        <v>20000</v>
      </c>
      <c r="I3019" s="3">
        <v>992.43999999999994</v>
      </c>
    </row>
    <row r="3020" spans="2:9" x14ac:dyDescent="0.25">
      <c r="C3020" t="s">
        <v>939</v>
      </c>
      <c r="D3020" t="s">
        <v>3</v>
      </c>
      <c r="E3020" t="s">
        <v>8</v>
      </c>
      <c r="F3020" t="s">
        <v>25</v>
      </c>
      <c r="G3020" t="s">
        <v>938</v>
      </c>
      <c r="H3020" s="3">
        <v>14000</v>
      </c>
      <c r="I3020" s="3">
        <v>980.43928571428569</v>
      </c>
    </row>
    <row r="3021" spans="2:9" x14ac:dyDescent="0.25">
      <c r="C3021" t="s">
        <v>485</v>
      </c>
      <c r="D3021" t="s">
        <v>3</v>
      </c>
      <c r="E3021" t="s">
        <v>8</v>
      </c>
      <c r="F3021" t="s">
        <v>25</v>
      </c>
      <c r="G3021" t="s">
        <v>484</v>
      </c>
      <c r="H3021" s="3">
        <v>7000</v>
      </c>
      <c r="I3021" s="3">
        <v>1004.59</v>
      </c>
    </row>
    <row r="3022" spans="2:9" x14ac:dyDescent="0.25">
      <c r="C3022" t="s">
        <v>1686</v>
      </c>
      <c r="D3022" t="s">
        <v>3</v>
      </c>
      <c r="E3022" t="s">
        <v>8</v>
      </c>
      <c r="F3022" t="s">
        <v>25</v>
      </c>
      <c r="G3022" t="s">
        <v>1685</v>
      </c>
      <c r="H3022" s="3">
        <v>4000</v>
      </c>
      <c r="I3022" s="3">
        <v>870.44500000000005</v>
      </c>
    </row>
    <row r="3023" spans="2:9" x14ac:dyDescent="0.25">
      <c r="C3023" t="s">
        <v>3588</v>
      </c>
      <c r="D3023" t="s">
        <v>3</v>
      </c>
      <c r="E3023" t="s">
        <v>8</v>
      </c>
      <c r="F3023" t="s">
        <v>25</v>
      </c>
      <c r="G3023" t="s">
        <v>3589</v>
      </c>
      <c r="H3023" s="3">
        <v>2000</v>
      </c>
      <c r="I3023" s="3">
        <v>866.91</v>
      </c>
    </row>
    <row r="3024" spans="2:9" x14ac:dyDescent="0.25">
      <c r="B3024" t="s">
        <v>1990</v>
      </c>
      <c r="C3024" t="s">
        <v>834</v>
      </c>
      <c r="D3024" t="s">
        <v>3</v>
      </c>
      <c r="E3024" t="s">
        <v>8</v>
      </c>
      <c r="F3024" t="s">
        <v>18</v>
      </c>
      <c r="G3024" t="s">
        <v>833</v>
      </c>
      <c r="H3024" s="3">
        <v>84574.81</v>
      </c>
      <c r="I3024" s="3">
        <v>1006.8429761904762</v>
      </c>
    </row>
    <row r="3025" spans="2:9" x14ac:dyDescent="0.25">
      <c r="C3025" t="s">
        <v>1797</v>
      </c>
      <c r="D3025" t="s">
        <v>3</v>
      </c>
      <c r="E3025" t="s">
        <v>8</v>
      </c>
      <c r="F3025" t="s">
        <v>18</v>
      </c>
      <c r="G3025" t="s">
        <v>1796</v>
      </c>
      <c r="H3025" s="3">
        <v>183.6</v>
      </c>
      <c r="I3025" s="3">
        <v>0.45899999999999996</v>
      </c>
    </row>
    <row r="3026" spans="2:9" x14ac:dyDescent="0.25">
      <c r="B3026" t="s">
        <v>3709</v>
      </c>
      <c r="C3026" t="s">
        <v>3608</v>
      </c>
      <c r="D3026" t="s">
        <v>3</v>
      </c>
      <c r="E3026" t="s">
        <v>8</v>
      </c>
      <c r="F3026" t="s">
        <v>17</v>
      </c>
      <c r="G3026" t="s">
        <v>3609</v>
      </c>
      <c r="H3026" s="3">
        <v>82000</v>
      </c>
      <c r="I3026" s="3">
        <v>86.594999999999999</v>
      </c>
    </row>
    <row r="3027" spans="2:9" x14ac:dyDescent="0.25">
      <c r="B3027" t="s">
        <v>2427</v>
      </c>
      <c r="C3027" t="s">
        <v>2303</v>
      </c>
      <c r="D3027" t="s">
        <v>3</v>
      </c>
      <c r="E3027" t="s">
        <v>8</v>
      </c>
      <c r="F3027" t="s">
        <v>18</v>
      </c>
      <c r="G3027" t="s">
        <v>2302</v>
      </c>
      <c r="H3027" s="3">
        <v>82000</v>
      </c>
      <c r="I3027" s="3">
        <v>99.892682926829266</v>
      </c>
    </row>
    <row r="3028" spans="2:9" x14ac:dyDescent="0.25">
      <c r="B3028" t="s">
        <v>2422</v>
      </c>
      <c r="C3028" t="s">
        <v>2238</v>
      </c>
      <c r="D3028" t="s">
        <v>3</v>
      </c>
      <c r="E3028" t="s">
        <v>8</v>
      </c>
      <c r="F3028" t="s">
        <v>18</v>
      </c>
      <c r="G3028" t="s">
        <v>2237</v>
      </c>
      <c r="H3028" s="3">
        <v>80000</v>
      </c>
      <c r="I3028" s="3">
        <v>100.18</v>
      </c>
    </row>
    <row r="3029" spans="2:9" x14ac:dyDescent="0.25">
      <c r="B3029" t="s">
        <v>2036</v>
      </c>
      <c r="C3029" t="s">
        <v>2560</v>
      </c>
      <c r="D3029" t="s">
        <v>3</v>
      </c>
      <c r="E3029" t="s">
        <v>8</v>
      </c>
      <c r="F3029" t="s">
        <v>25</v>
      </c>
      <c r="G3029" t="s">
        <v>2561</v>
      </c>
      <c r="H3029" s="3">
        <v>49500</v>
      </c>
      <c r="I3029" s="3">
        <v>257.62</v>
      </c>
    </row>
    <row r="3030" spans="2:9" x14ac:dyDescent="0.25">
      <c r="C3030" t="s">
        <v>379</v>
      </c>
      <c r="D3030" t="s">
        <v>3</v>
      </c>
      <c r="E3030" t="s">
        <v>8</v>
      </c>
      <c r="F3030" t="s">
        <v>25</v>
      </c>
      <c r="G3030" t="s">
        <v>378</v>
      </c>
      <c r="H3030" s="3">
        <v>30000</v>
      </c>
      <c r="I3030" s="3">
        <v>1001.3533333333332</v>
      </c>
    </row>
    <row r="3031" spans="2:9" x14ac:dyDescent="0.25">
      <c r="B3031" t="s">
        <v>1841</v>
      </c>
      <c r="C3031" t="s">
        <v>846</v>
      </c>
      <c r="D3031" t="s">
        <v>3</v>
      </c>
      <c r="E3031" t="s">
        <v>8</v>
      </c>
      <c r="F3031" t="s">
        <v>18</v>
      </c>
      <c r="G3031" t="s">
        <v>845</v>
      </c>
      <c r="H3031" s="3">
        <v>73500</v>
      </c>
      <c r="I3031" s="3">
        <v>62.551020408163268</v>
      </c>
    </row>
    <row r="3032" spans="2:9" x14ac:dyDescent="0.25">
      <c r="C3032" t="s">
        <v>2938</v>
      </c>
      <c r="D3032" t="s">
        <v>3</v>
      </c>
      <c r="E3032" t="s">
        <v>8</v>
      </c>
      <c r="F3032" t="s">
        <v>18</v>
      </c>
      <c r="G3032" t="s">
        <v>2939</v>
      </c>
      <c r="H3032" s="3">
        <v>6000</v>
      </c>
      <c r="I3032" s="3">
        <v>77.061666666666667</v>
      </c>
    </row>
    <row r="3033" spans="2:9" x14ac:dyDescent="0.25">
      <c r="B3033" t="s">
        <v>2127</v>
      </c>
      <c r="C3033" t="s">
        <v>735</v>
      </c>
      <c r="D3033" t="s">
        <v>3</v>
      </c>
      <c r="E3033" t="s">
        <v>8</v>
      </c>
      <c r="F3033" t="s">
        <v>33</v>
      </c>
      <c r="G3033" t="s">
        <v>734</v>
      </c>
      <c r="H3033" s="3">
        <v>71900</v>
      </c>
      <c r="I3033" s="3">
        <v>97.685674547983311</v>
      </c>
    </row>
    <row r="3034" spans="2:9" x14ac:dyDescent="0.25">
      <c r="C3034" t="s">
        <v>2394</v>
      </c>
      <c r="D3034" t="s">
        <v>3</v>
      </c>
      <c r="E3034" t="s">
        <v>8</v>
      </c>
      <c r="F3034" t="s">
        <v>30</v>
      </c>
      <c r="G3034" t="s">
        <v>2393</v>
      </c>
      <c r="H3034" s="3">
        <v>4419.8</v>
      </c>
      <c r="I3034" s="3">
        <v>37.455932203389835</v>
      </c>
    </row>
    <row r="3035" spans="2:9" x14ac:dyDescent="0.25">
      <c r="C3035" t="s">
        <v>4704</v>
      </c>
      <c r="D3035" t="s">
        <v>3</v>
      </c>
      <c r="E3035" t="s">
        <v>8</v>
      </c>
      <c r="F3035" t="s">
        <v>18</v>
      </c>
      <c r="G3035" t="s">
        <v>4705</v>
      </c>
      <c r="H3035" s="3">
        <v>2800</v>
      </c>
      <c r="I3035" s="3">
        <v>106.25</v>
      </c>
    </row>
    <row r="3036" spans="2:9" x14ac:dyDescent="0.25">
      <c r="B3036" t="s">
        <v>3367</v>
      </c>
      <c r="C3036" t="s">
        <v>3024</v>
      </c>
      <c r="D3036" t="s">
        <v>3</v>
      </c>
      <c r="E3036" t="s">
        <v>8</v>
      </c>
      <c r="F3036" t="s">
        <v>25</v>
      </c>
      <c r="G3036" t="s">
        <v>3023</v>
      </c>
      <c r="H3036" s="3">
        <v>77000</v>
      </c>
      <c r="I3036" s="3">
        <v>987.22</v>
      </c>
    </row>
    <row r="3037" spans="2:9" x14ac:dyDescent="0.25">
      <c r="B3037" t="s">
        <v>3366</v>
      </c>
      <c r="C3037" t="s">
        <v>3024</v>
      </c>
      <c r="D3037" t="s">
        <v>3</v>
      </c>
      <c r="E3037" t="s">
        <v>8</v>
      </c>
      <c r="F3037" t="s">
        <v>25</v>
      </c>
      <c r="G3037" t="s">
        <v>3023</v>
      </c>
      <c r="H3037" s="3">
        <v>77000</v>
      </c>
      <c r="I3037" s="3">
        <v>987.22</v>
      </c>
    </row>
    <row r="3038" spans="2:9" x14ac:dyDescent="0.25">
      <c r="B3038" t="s">
        <v>3365</v>
      </c>
      <c r="C3038" t="s">
        <v>3024</v>
      </c>
      <c r="D3038" t="s">
        <v>3</v>
      </c>
      <c r="E3038" t="s">
        <v>8</v>
      </c>
      <c r="F3038" t="s">
        <v>25</v>
      </c>
      <c r="G3038" t="s">
        <v>3023</v>
      </c>
      <c r="H3038" s="3">
        <v>77000</v>
      </c>
      <c r="I3038" s="3">
        <v>987.22</v>
      </c>
    </row>
    <row r="3039" spans="2:9" x14ac:dyDescent="0.25">
      <c r="B3039" t="s">
        <v>2023</v>
      </c>
      <c r="C3039" t="s">
        <v>1258</v>
      </c>
      <c r="D3039" t="s">
        <v>3</v>
      </c>
      <c r="E3039" t="s">
        <v>8</v>
      </c>
      <c r="F3039" t="s">
        <v>25</v>
      </c>
      <c r="G3039" t="s">
        <v>1257</v>
      </c>
      <c r="H3039" s="3">
        <v>47000</v>
      </c>
      <c r="I3039" s="3">
        <v>1019.0289361702128</v>
      </c>
    </row>
    <row r="3040" spans="2:9" x14ac:dyDescent="0.25">
      <c r="C3040" t="s">
        <v>4655</v>
      </c>
      <c r="D3040" t="s">
        <v>3</v>
      </c>
      <c r="E3040" t="s">
        <v>8</v>
      </c>
      <c r="F3040" t="s">
        <v>18</v>
      </c>
      <c r="G3040" t="s">
        <v>4656</v>
      </c>
      <c r="H3040" s="3">
        <v>20000</v>
      </c>
      <c r="I3040" s="3">
        <v>91.84</v>
      </c>
    </row>
    <row r="3041" spans="2:9" x14ac:dyDescent="0.25">
      <c r="C3041" t="s">
        <v>4706</v>
      </c>
      <c r="D3041" t="s">
        <v>3</v>
      </c>
      <c r="E3041" t="s">
        <v>8</v>
      </c>
      <c r="F3041" t="s">
        <v>25</v>
      </c>
      <c r="G3041" t="s">
        <v>4707</v>
      </c>
      <c r="H3041" s="3">
        <v>8000</v>
      </c>
      <c r="I3041" s="3">
        <v>1007.82</v>
      </c>
    </row>
    <row r="3042" spans="2:9" x14ac:dyDescent="0.25">
      <c r="B3042" t="s">
        <v>2089</v>
      </c>
      <c r="C3042" t="s">
        <v>3582</v>
      </c>
      <c r="D3042" t="s">
        <v>3</v>
      </c>
      <c r="E3042" t="s">
        <v>8</v>
      </c>
      <c r="F3042" t="s">
        <v>18</v>
      </c>
      <c r="G3042" t="s">
        <v>3583</v>
      </c>
      <c r="H3042" s="3">
        <v>60000</v>
      </c>
      <c r="I3042" s="3">
        <v>87.706500000000005</v>
      </c>
    </row>
    <row r="3043" spans="2:9" x14ac:dyDescent="0.25">
      <c r="C3043" t="s">
        <v>1438</v>
      </c>
      <c r="D3043" t="s">
        <v>3</v>
      </c>
      <c r="E3043" t="s">
        <v>8</v>
      </c>
      <c r="F3043" t="s">
        <v>36</v>
      </c>
      <c r="G3043" t="s">
        <v>1437</v>
      </c>
      <c r="H3043" s="3">
        <v>15000</v>
      </c>
      <c r="I3043" s="3">
        <v>1021.31</v>
      </c>
    </row>
    <row r="3044" spans="2:9" x14ac:dyDescent="0.25">
      <c r="B3044" t="s">
        <v>4708</v>
      </c>
      <c r="C3044" t="s">
        <v>4609</v>
      </c>
      <c r="D3044" t="s">
        <v>3</v>
      </c>
      <c r="E3044" t="s">
        <v>8</v>
      </c>
      <c r="F3044" t="s">
        <v>33</v>
      </c>
      <c r="G3044" t="s">
        <v>4610</v>
      </c>
      <c r="H3044" s="3">
        <v>72040.5</v>
      </c>
      <c r="I3044" s="3">
        <v>96.054000000000002</v>
      </c>
    </row>
    <row r="3045" spans="2:9" x14ac:dyDescent="0.25">
      <c r="B3045" t="s">
        <v>3368</v>
      </c>
      <c r="C3045" t="s">
        <v>3026</v>
      </c>
      <c r="D3045" t="s">
        <v>3</v>
      </c>
      <c r="E3045" t="s">
        <v>8</v>
      </c>
      <c r="F3045" t="s">
        <v>30</v>
      </c>
      <c r="G3045" t="s">
        <v>3025</v>
      </c>
      <c r="H3045" s="3">
        <v>71380</v>
      </c>
      <c r="I3045" s="3">
        <v>71.38</v>
      </c>
    </row>
    <row r="3046" spans="2:9" x14ac:dyDescent="0.25">
      <c r="B3046" t="s">
        <v>2991</v>
      </c>
      <c r="C3046" t="s">
        <v>2866</v>
      </c>
      <c r="D3046" t="s">
        <v>3</v>
      </c>
      <c r="E3046" t="s">
        <v>8</v>
      </c>
      <c r="F3046" t="s">
        <v>30</v>
      </c>
      <c r="G3046" t="s">
        <v>2867</v>
      </c>
      <c r="H3046" s="3">
        <v>61000</v>
      </c>
      <c r="I3046" s="3">
        <v>949.99491803278693</v>
      </c>
    </row>
    <row r="3047" spans="2:9" x14ac:dyDescent="0.25">
      <c r="C3047" t="s">
        <v>3158</v>
      </c>
      <c r="D3047" t="s">
        <v>3</v>
      </c>
      <c r="E3047" t="s">
        <v>8</v>
      </c>
      <c r="F3047" t="s">
        <v>18</v>
      </c>
      <c r="G3047" t="s">
        <v>3157</v>
      </c>
      <c r="H3047" s="3">
        <v>10000</v>
      </c>
      <c r="I3047" s="3">
        <v>90.48</v>
      </c>
    </row>
    <row r="3048" spans="2:9" x14ac:dyDescent="0.25">
      <c r="B3048" t="s">
        <v>1805</v>
      </c>
      <c r="C3048" t="s">
        <v>1690</v>
      </c>
      <c r="D3048" t="s">
        <v>3</v>
      </c>
      <c r="E3048" t="s">
        <v>8</v>
      </c>
      <c r="F3048" t="s">
        <v>24</v>
      </c>
      <c r="G3048" t="s">
        <v>1689</v>
      </c>
      <c r="H3048" s="3">
        <v>42000</v>
      </c>
      <c r="I3048" s="3">
        <v>468.56238095238092</v>
      </c>
    </row>
    <row r="3049" spans="2:9" x14ac:dyDescent="0.25">
      <c r="C3049" t="s">
        <v>4663</v>
      </c>
      <c r="D3049" t="s">
        <v>3</v>
      </c>
      <c r="E3049" t="s">
        <v>8</v>
      </c>
      <c r="F3049" t="s">
        <v>18</v>
      </c>
      <c r="G3049" t="s">
        <v>4664</v>
      </c>
      <c r="H3049" s="3">
        <v>10000</v>
      </c>
      <c r="I3049" s="3">
        <v>99.35</v>
      </c>
    </row>
    <row r="3050" spans="2:9" x14ac:dyDescent="0.25">
      <c r="C3050" t="s">
        <v>2482</v>
      </c>
      <c r="D3050" t="s">
        <v>3</v>
      </c>
      <c r="E3050" t="s">
        <v>8</v>
      </c>
      <c r="F3050" t="s">
        <v>36</v>
      </c>
      <c r="G3050" t="s">
        <v>2483</v>
      </c>
      <c r="H3050" s="3">
        <v>10000</v>
      </c>
      <c r="I3050" s="3">
        <v>1006.65</v>
      </c>
    </row>
    <row r="3051" spans="2:9" x14ac:dyDescent="0.25">
      <c r="C3051" t="s">
        <v>2850</v>
      </c>
      <c r="D3051" t="s">
        <v>3</v>
      </c>
      <c r="E3051" t="s">
        <v>8</v>
      </c>
      <c r="F3051" t="s">
        <v>25</v>
      </c>
      <c r="G3051" t="s">
        <v>2851</v>
      </c>
      <c r="H3051" s="3">
        <v>8964</v>
      </c>
      <c r="I3051" s="3">
        <v>1001.4499999999999</v>
      </c>
    </row>
    <row r="3052" spans="2:9" x14ac:dyDescent="0.25">
      <c r="B3052" t="s">
        <v>1859</v>
      </c>
      <c r="C3052" t="s">
        <v>954</v>
      </c>
      <c r="D3052" t="s">
        <v>3</v>
      </c>
      <c r="E3052" t="s">
        <v>8</v>
      </c>
      <c r="F3052" t="s">
        <v>25</v>
      </c>
      <c r="G3052" t="s">
        <v>953</v>
      </c>
      <c r="H3052" s="3">
        <v>70000</v>
      </c>
      <c r="I3052" s="3">
        <v>993.54714285714294</v>
      </c>
    </row>
    <row r="3053" spans="2:9" x14ac:dyDescent="0.25">
      <c r="B3053" t="s">
        <v>1867</v>
      </c>
      <c r="C3053" t="s">
        <v>363</v>
      </c>
      <c r="D3053" t="s">
        <v>3</v>
      </c>
      <c r="E3053" t="s">
        <v>8</v>
      </c>
      <c r="F3053" t="s">
        <v>25</v>
      </c>
      <c r="G3053" t="s">
        <v>362</v>
      </c>
      <c r="H3053" s="3">
        <v>69000</v>
      </c>
      <c r="I3053" s="3">
        <v>999.94057971014479</v>
      </c>
    </row>
    <row r="3054" spans="2:9" x14ac:dyDescent="0.25">
      <c r="B3054" t="s">
        <v>2153</v>
      </c>
      <c r="C3054" t="s">
        <v>1436</v>
      </c>
      <c r="D3054" t="s">
        <v>3</v>
      </c>
      <c r="E3054" t="s">
        <v>8</v>
      </c>
      <c r="F3054" t="s">
        <v>33</v>
      </c>
      <c r="G3054" t="s">
        <v>1435</v>
      </c>
      <c r="H3054" s="3">
        <v>33500</v>
      </c>
      <c r="I3054" s="3">
        <v>59.231044776119404</v>
      </c>
    </row>
    <row r="3055" spans="2:9" x14ac:dyDescent="0.25">
      <c r="C3055" t="s">
        <v>2931</v>
      </c>
      <c r="D3055" t="s">
        <v>3</v>
      </c>
      <c r="E3055" t="s">
        <v>8</v>
      </c>
      <c r="F3055" t="s">
        <v>18</v>
      </c>
      <c r="G3055" t="s">
        <v>2932</v>
      </c>
      <c r="H3055" s="3">
        <v>18000</v>
      </c>
      <c r="I3055" s="3">
        <v>4.9216666666666669</v>
      </c>
    </row>
    <row r="3056" spans="2:9" x14ac:dyDescent="0.25">
      <c r="C3056" t="s">
        <v>4564</v>
      </c>
      <c r="D3056" t="s">
        <v>3</v>
      </c>
      <c r="E3056" t="s">
        <v>8</v>
      </c>
      <c r="F3056" t="s">
        <v>18</v>
      </c>
      <c r="G3056" t="s">
        <v>4565</v>
      </c>
      <c r="H3056" s="3">
        <v>16000</v>
      </c>
      <c r="I3056" s="3">
        <v>0.01</v>
      </c>
    </row>
    <row r="3057" spans="2:9" x14ac:dyDescent="0.25">
      <c r="C3057" t="s">
        <v>4709</v>
      </c>
      <c r="D3057" t="s">
        <v>3</v>
      </c>
      <c r="E3057" t="s">
        <v>8</v>
      </c>
      <c r="F3057" t="s">
        <v>18</v>
      </c>
      <c r="G3057" t="s">
        <v>4710</v>
      </c>
      <c r="H3057" s="3">
        <v>558.9</v>
      </c>
      <c r="I3057" s="3">
        <v>18.63</v>
      </c>
    </row>
    <row r="3058" spans="2:9" x14ac:dyDescent="0.25">
      <c r="C3058" t="s">
        <v>1654</v>
      </c>
      <c r="D3058" t="s">
        <v>3</v>
      </c>
      <c r="E3058" t="s">
        <v>8</v>
      </c>
      <c r="F3058" t="s">
        <v>18</v>
      </c>
      <c r="G3058" t="s">
        <v>3724</v>
      </c>
      <c r="H3058" s="3">
        <v>201.5</v>
      </c>
      <c r="I3058" s="3">
        <v>20.149999999999999</v>
      </c>
    </row>
    <row r="3059" spans="2:9" x14ac:dyDescent="0.25">
      <c r="G3059" t="s">
        <v>1791</v>
      </c>
      <c r="H3059" s="3">
        <v>103.5</v>
      </c>
      <c r="I3059" s="3">
        <v>2.0699999999999998</v>
      </c>
    </row>
    <row r="3060" spans="2:9" x14ac:dyDescent="0.25">
      <c r="C3060" t="s">
        <v>1793</v>
      </c>
      <c r="D3060" t="s">
        <v>3</v>
      </c>
      <c r="E3060" t="s">
        <v>8</v>
      </c>
      <c r="F3060" t="s">
        <v>18</v>
      </c>
      <c r="G3060" t="s">
        <v>1792</v>
      </c>
      <c r="H3060" s="3">
        <v>146.31</v>
      </c>
      <c r="I3060" s="3">
        <v>0.27450281425891182</v>
      </c>
    </row>
    <row r="3061" spans="2:9" x14ac:dyDescent="0.25">
      <c r="B3061" t="s">
        <v>1798</v>
      </c>
      <c r="C3061" t="s">
        <v>2962</v>
      </c>
      <c r="D3061" t="s">
        <v>3</v>
      </c>
      <c r="E3061" t="s">
        <v>8</v>
      </c>
      <c r="F3061" t="s">
        <v>46</v>
      </c>
      <c r="G3061" t="s">
        <v>2963</v>
      </c>
      <c r="H3061" s="3">
        <v>65000</v>
      </c>
      <c r="I3061" s="3">
        <v>1003.3253846153847</v>
      </c>
    </row>
    <row r="3062" spans="2:9" x14ac:dyDescent="0.25">
      <c r="C3062" t="s">
        <v>2640</v>
      </c>
      <c r="D3062" t="s">
        <v>3</v>
      </c>
      <c r="E3062" t="s">
        <v>8</v>
      </c>
      <c r="F3062" t="s">
        <v>17</v>
      </c>
      <c r="G3062" t="s">
        <v>2641</v>
      </c>
      <c r="H3062" s="3">
        <v>3000</v>
      </c>
      <c r="I3062" s="3">
        <v>85.396666666666675</v>
      </c>
    </row>
    <row r="3063" spans="2:9" x14ac:dyDescent="0.25">
      <c r="C3063" t="s">
        <v>1653</v>
      </c>
      <c r="D3063" t="s">
        <v>3</v>
      </c>
      <c r="E3063" t="s">
        <v>8</v>
      </c>
      <c r="F3063" t="s">
        <v>45</v>
      </c>
      <c r="G3063" t="s">
        <v>1652</v>
      </c>
      <c r="H3063" s="3">
        <v>500</v>
      </c>
      <c r="I3063" s="3">
        <v>88</v>
      </c>
    </row>
    <row r="3064" spans="2:9" x14ac:dyDescent="0.25">
      <c r="B3064" t="s">
        <v>2059</v>
      </c>
      <c r="C3064" t="s">
        <v>1302</v>
      </c>
      <c r="D3064" t="s">
        <v>3</v>
      </c>
      <c r="E3064" t="s">
        <v>8</v>
      </c>
      <c r="F3064" t="s">
        <v>45</v>
      </c>
      <c r="G3064" t="s">
        <v>1301</v>
      </c>
      <c r="H3064" s="3">
        <v>56333.479999999996</v>
      </c>
      <c r="I3064" s="3">
        <v>66.74582938388626</v>
      </c>
    </row>
    <row r="3065" spans="2:9" x14ac:dyDescent="0.25">
      <c r="F3065" t="s">
        <v>18</v>
      </c>
      <c r="G3065" t="s">
        <v>2335</v>
      </c>
      <c r="H3065" s="3">
        <v>10000</v>
      </c>
      <c r="I3065" s="3">
        <v>86.14</v>
      </c>
    </row>
    <row r="3066" spans="2:9" x14ac:dyDescent="0.25">
      <c r="C3066" t="s">
        <v>3716</v>
      </c>
      <c r="D3066" t="s">
        <v>3</v>
      </c>
      <c r="E3066" t="s">
        <v>8</v>
      </c>
      <c r="F3066" t="s">
        <v>24</v>
      </c>
      <c r="G3066" t="s">
        <v>3717</v>
      </c>
      <c r="H3066" s="3">
        <v>1000</v>
      </c>
      <c r="I3066" s="3">
        <v>876.6</v>
      </c>
    </row>
    <row r="3067" spans="2:9" x14ac:dyDescent="0.25">
      <c r="B3067" t="s">
        <v>2428</v>
      </c>
      <c r="C3067" t="s">
        <v>2305</v>
      </c>
      <c r="D3067" t="s">
        <v>3</v>
      </c>
      <c r="E3067" t="s">
        <v>8</v>
      </c>
      <c r="F3067" t="s">
        <v>18</v>
      </c>
      <c r="G3067" t="s">
        <v>2304</v>
      </c>
      <c r="H3067" s="3">
        <v>64000</v>
      </c>
      <c r="I3067" s="3">
        <v>100.4875</v>
      </c>
    </row>
    <row r="3068" spans="2:9" x14ac:dyDescent="0.25">
      <c r="B3068" t="s">
        <v>2086</v>
      </c>
      <c r="C3068" t="s">
        <v>1388</v>
      </c>
      <c r="D3068" t="s">
        <v>3</v>
      </c>
      <c r="E3068" t="s">
        <v>8</v>
      </c>
      <c r="F3068" t="s">
        <v>33</v>
      </c>
      <c r="G3068" t="s">
        <v>1387</v>
      </c>
      <c r="H3068" s="3">
        <v>62500</v>
      </c>
      <c r="I3068" s="3">
        <v>96.116959999999992</v>
      </c>
    </row>
    <row r="3069" spans="2:9" x14ac:dyDescent="0.25">
      <c r="B3069" t="s">
        <v>430</v>
      </c>
      <c r="C3069" t="s">
        <v>430</v>
      </c>
      <c r="D3069" t="s">
        <v>3</v>
      </c>
      <c r="E3069" t="s">
        <v>8</v>
      </c>
      <c r="F3069" t="s">
        <v>24</v>
      </c>
      <c r="G3069" t="s">
        <v>429</v>
      </c>
      <c r="H3069" s="3">
        <v>60000</v>
      </c>
      <c r="I3069" s="3">
        <v>991.99166666666667</v>
      </c>
    </row>
    <row r="3070" spans="2:9" x14ac:dyDescent="0.25">
      <c r="B3070" t="s">
        <v>2131</v>
      </c>
      <c r="C3070" t="s">
        <v>1501</v>
      </c>
      <c r="D3070" t="s">
        <v>3</v>
      </c>
      <c r="E3070" t="s">
        <v>8</v>
      </c>
      <c r="F3070" t="s">
        <v>24</v>
      </c>
      <c r="G3070" t="s">
        <v>1500</v>
      </c>
      <c r="H3070" s="3">
        <v>38000</v>
      </c>
      <c r="I3070" s="3">
        <v>940.37684210526311</v>
      </c>
    </row>
    <row r="3071" spans="2:9" x14ac:dyDescent="0.25">
      <c r="C3071" t="s">
        <v>2318</v>
      </c>
      <c r="D3071" t="s">
        <v>3</v>
      </c>
      <c r="E3071" t="s">
        <v>8</v>
      </c>
      <c r="F3071" t="s">
        <v>24</v>
      </c>
      <c r="G3071" t="s">
        <v>2317</v>
      </c>
      <c r="H3071" s="3">
        <v>21504.16</v>
      </c>
      <c r="I3071" s="3">
        <v>977.46181818181822</v>
      </c>
    </row>
    <row r="3072" spans="2:9" x14ac:dyDescent="0.25">
      <c r="B3072" t="s">
        <v>988</v>
      </c>
      <c r="C3072" t="s">
        <v>988</v>
      </c>
      <c r="D3072" t="s">
        <v>3</v>
      </c>
      <c r="E3072" t="s">
        <v>8</v>
      </c>
      <c r="F3072" t="s">
        <v>46</v>
      </c>
      <c r="G3072" t="s">
        <v>987</v>
      </c>
      <c r="H3072" s="3">
        <v>59000</v>
      </c>
      <c r="I3072" s="3">
        <v>785.27864406779668</v>
      </c>
    </row>
    <row r="3073" spans="2:9" x14ac:dyDescent="0.25">
      <c r="B3073" t="s">
        <v>3745</v>
      </c>
      <c r="C3073" t="s">
        <v>3586</v>
      </c>
      <c r="D3073" t="s">
        <v>3</v>
      </c>
      <c r="E3073" t="s">
        <v>8</v>
      </c>
      <c r="F3073" t="s">
        <v>17</v>
      </c>
      <c r="G3073" t="s">
        <v>3587</v>
      </c>
      <c r="H3073" s="3">
        <v>58600</v>
      </c>
      <c r="I3073" s="3">
        <v>92.548259385665531</v>
      </c>
    </row>
    <row r="3074" spans="2:9" x14ac:dyDescent="0.25">
      <c r="B3074" t="s">
        <v>2005</v>
      </c>
      <c r="C3074" t="s">
        <v>350</v>
      </c>
      <c r="D3074" t="s">
        <v>3</v>
      </c>
      <c r="E3074" t="s">
        <v>8</v>
      </c>
      <c r="F3074" t="s">
        <v>18</v>
      </c>
      <c r="G3074" t="s">
        <v>349</v>
      </c>
      <c r="H3074" s="3">
        <v>34700</v>
      </c>
      <c r="I3074" s="3">
        <v>96.179596541786736</v>
      </c>
    </row>
    <row r="3075" spans="2:9" x14ac:dyDescent="0.25">
      <c r="C3075" t="s">
        <v>3719</v>
      </c>
      <c r="D3075" t="s">
        <v>3</v>
      </c>
      <c r="E3075" t="s">
        <v>8</v>
      </c>
      <c r="F3075" t="s">
        <v>30</v>
      </c>
      <c r="G3075" t="s">
        <v>3720</v>
      </c>
      <c r="H3075" s="3">
        <v>10000</v>
      </c>
      <c r="I3075" s="3">
        <v>971.87999999999988</v>
      </c>
    </row>
    <row r="3076" spans="2:9" x14ac:dyDescent="0.25">
      <c r="C3076" t="s">
        <v>1345</v>
      </c>
      <c r="D3076" t="s">
        <v>3</v>
      </c>
      <c r="E3076" t="s">
        <v>8</v>
      </c>
      <c r="F3076" t="s">
        <v>18</v>
      </c>
      <c r="G3076" t="s">
        <v>1344</v>
      </c>
      <c r="H3076" s="3">
        <v>7446.6</v>
      </c>
      <c r="I3076" s="3">
        <v>106.38000000000001</v>
      </c>
    </row>
    <row r="3077" spans="2:9" x14ac:dyDescent="0.25">
      <c r="C3077" t="s">
        <v>1728</v>
      </c>
      <c r="D3077" t="s">
        <v>3</v>
      </c>
      <c r="E3077" t="s">
        <v>8</v>
      </c>
      <c r="F3077" t="s">
        <v>18</v>
      </c>
      <c r="G3077" t="s">
        <v>1727</v>
      </c>
      <c r="H3077" s="3">
        <v>6200</v>
      </c>
      <c r="I3077" s="3">
        <v>79.070000000000007</v>
      </c>
    </row>
    <row r="3078" spans="2:9" x14ac:dyDescent="0.25">
      <c r="B3078" t="s">
        <v>1938</v>
      </c>
      <c r="C3078" t="s">
        <v>1286</v>
      </c>
      <c r="D3078" t="s">
        <v>3</v>
      </c>
      <c r="E3078" t="s">
        <v>8</v>
      </c>
      <c r="F3078" t="s">
        <v>24</v>
      </c>
      <c r="G3078" t="s">
        <v>1285</v>
      </c>
      <c r="H3078" s="3">
        <v>58000</v>
      </c>
      <c r="I3078" s="3">
        <v>583.21965517241381</v>
      </c>
    </row>
    <row r="3079" spans="2:9" x14ac:dyDescent="0.25">
      <c r="B3079" t="s">
        <v>1929</v>
      </c>
      <c r="C3079" t="s">
        <v>3626</v>
      </c>
      <c r="D3079" t="s">
        <v>3</v>
      </c>
      <c r="E3079" t="s">
        <v>8</v>
      </c>
      <c r="F3079" t="s">
        <v>31</v>
      </c>
      <c r="G3079" t="s">
        <v>4616</v>
      </c>
      <c r="H3079" s="3">
        <v>20000</v>
      </c>
      <c r="I3079" s="3">
        <v>951.8</v>
      </c>
    </row>
    <row r="3080" spans="2:9" x14ac:dyDescent="0.25">
      <c r="F3080" t="s">
        <v>18</v>
      </c>
      <c r="G3080" t="s">
        <v>3627</v>
      </c>
      <c r="H3080" s="3">
        <v>4100</v>
      </c>
      <c r="I3080" s="3">
        <v>79.534878048780485</v>
      </c>
    </row>
    <row r="3081" spans="2:9" x14ac:dyDescent="0.25">
      <c r="C3081" t="s">
        <v>1790</v>
      </c>
      <c r="D3081" t="s">
        <v>3</v>
      </c>
      <c r="E3081" t="s">
        <v>8</v>
      </c>
      <c r="F3081" t="s">
        <v>33</v>
      </c>
      <c r="G3081" t="s">
        <v>2316</v>
      </c>
      <c r="H3081" s="3">
        <v>19000</v>
      </c>
      <c r="I3081" s="3">
        <v>87.463157894736838</v>
      </c>
    </row>
    <row r="3082" spans="2:9" x14ac:dyDescent="0.25">
      <c r="C3082" t="s">
        <v>1217</v>
      </c>
      <c r="D3082" t="s">
        <v>3</v>
      </c>
      <c r="E3082" t="s">
        <v>8</v>
      </c>
      <c r="F3082" t="s">
        <v>33</v>
      </c>
      <c r="G3082" t="s">
        <v>1216</v>
      </c>
      <c r="H3082" s="3">
        <v>14312</v>
      </c>
      <c r="I3082" s="3">
        <v>22.018461538461537</v>
      </c>
    </row>
    <row r="3083" spans="2:9" x14ac:dyDescent="0.25">
      <c r="B3083" t="s">
        <v>2660</v>
      </c>
      <c r="C3083" t="s">
        <v>3041</v>
      </c>
      <c r="D3083" t="s">
        <v>3</v>
      </c>
      <c r="E3083" t="s">
        <v>8</v>
      </c>
      <c r="F3083" t="s">
        <v>17</v>
      </c>
      <c r="G3083" t="s">
        <v>3040</v>
      </c>
      <c r="H3083" s="3">
        <v>50000</v>
      </c>
      <c r="I3083" s="3">
        <v>97.99</v>
      </c>
    </row>
    <row r="3084" spans="2:9" x14ac:dyDescent="0.25">
      <c r="C3084" t="s">
        <v>2661</v>
      </c>
      <c r="D3084" t="s">
        <v>3</v>
      </c>
      <c r="E3084" t="s">
        <v>8</v>
      </c>
      <c r="F3084" t="s">
        <v>18</v>
      </c>
      <c r="G3084" t="s">
        <v>2662</v>
      </c>
      <c r="H3084" s="3">
        <v>7000</v>
      </c>
      <c r="I3084" s="3">
        <v>89.033571428571435</v>
      </c>
    </row>
    <row r="3085" spans="2:9" x14ac:dyDescent="0.25">
      <c r="B3085" t="s">
        <v>641</v>
      </c>
      <c r="C3085" t="s">
        <v>641</v>
      </c>
      <c r="D3085" t="s">
        <v>3</v>
      </c>
      <c r="E3085" t="s">
        <v>8</v>
      </c>
      <c r="F3085" t="s">
        <v>45</v>
      </c>
      <c r="G3085" t="s">
        <v>640</v>
      </c>
      <c r="H3085" s="3">
        <v>55690.9</v>
      </c>
      <c r="I3085" s="3">
        <v>116.02270833333334</v>
      </c>
    </row>
    <row r="3086" spans="2:9" x14ac:dyDescent="0.25">
      <c r="B3086" t="s">
        <v>2144</v>
      </c>
      <c r="C3086" t="s">
        <v>857</v>
      </c>
      <c r="D3086" t="s">
        <v>3</v>
      </c>
      <c r="E3086" t="s">
        <v>8</v>
      </c>
      <c r="F3086" t="s">
        <v>18</v>
      </c>
      <c r="G3086" t="s">
        <v>856</v>
      </c>
      <c r="H3086" s="3">
        <v>34500</v>
      </c>
      <c r="I3086" s="3">
        <v>90.400579710144925</v>
      </c>
    </row>
    <row r="3087" spans="2:9" x14ac:dyDescent="0.25">
      <c r="C3087" t="s">
        <v>952</v>
      </c>
      <c r="D3087" t="s">
        <v>3</v>
      </c>
      <c r="E3087" t="s">
        <v>8</v>
      </c>
      <c r="F3087" t="s">
        <v>18</v>
      </c>
      <c r="G3087" t="s">
        <v>951</v>
      </c>
      <c r="H3087" s="3">
        <v>15000</v>
      </c>
      <c r="I3087" s="3">
        <v>974.43266666666671</v>
      </c>
    </row>
    <row r="3088" spans="2:9" x14ac:dyDescent="0.25">
      <c r="C3088" t="s">
        <v>2955</v>
      </c>
      <c r="D3088" t="s">
        <v>3</v>
      </c>
      <c r="E3088" t="s">
        <v>8</v>
      </c>
      <c r="F3088" t="s">
        <v>18</v>
      </c>
      <c r="G3088" t="s">
        <v>2956</v>
      </c>
      <c r="H3088" s="3">
        <v>6000</v>
      </c>
      <c r="I3088" s="3">
        <v>92.960000000000008</v>
      </c>
    </row>
    <row r="3089" spans="2:9" x14ac:dyDescent="0.25">
      <c r="B3089" t="s">
        <v>2169</v>
      </c>
      <c r="C3089" t="s">
        <v>1227</v>
      </c>
      <c r="D3089" t="s">
        <v>3</v>
      </c>
      <c r="E3089" t="s">
        <v>8</v>
      </c>
      <c r="F3089" t="s">
        <v>33</v>
      </c>
      <c r="G3089" t="s">
        <v>1226</v>
      </c>
      <c r="H3089" s="3">
        <v>55000</v>
      </c>
      <c r="I3089" s="3">
        <v>93.872727272727275</v>
      </c>
    </row>
    <row r="3090" spans="2:9" x14ac:dyDescent="0.25">
      <c r="B3090" t="s">
        <v>1925</v>
      </c>
      <c r="C3090" t="s">
        <v>2560</v>
      </c>
      <c r="D3090" t="s">
        <v>3</v>
      </c>
      <c r="E3090" t="s">
        <v>8</v>
      </c>
      <c r="F3090" t="s">
        <v>25</v>
      </c>
      <c r="G3090" t="s">
        <v>2561</v>
      </c>
      <c r="H3090" s="3">
        <v>49500</v>
      </c>
      <c r="I3090" s="3">
        <v>257.62</v>
      </c>
    </row>
    <row r="3091" spans="2:9" x14ac:dyDescent="0.25">
      <c r="C3091" t="s">
        <v>3214</v>
      </c>
      <c r="D3091" t="s">
        <v>3</v>
      </c>
      <c r="E3091" t="s">
        <v>8</v>
      </c>
      <c r="F3091" t="s">
        <v>45</v>
      </c>
      <c r="G3091" t="s">
        <v>3213</v>
      </c>
      <c r="H3091" s="3">
        <v>5000</v>
      </c>
      <c r="I3091" s="3">
        <v>84.76</v>
      </c>
    </row>
    <row r="3092" spans="2:9" x14ac:dyDescent="0.25">
      <c r="B3092" t="s">
        <v>2046</v>
      </c>
      <c r="C3092" t="s">
        <v>704</v>
      </c>
      <c r="D3092" t="s">
        <v>3</v>
      </c>
      <c r="E3092" t="s">
        <v>8</v>
      </c>
      <c r="F3092" t="s">
        <v>18</v>
      </c>
      <c r="G3092" t="s">
        <v>703</v>
      </c>
      <c r="H3092" s="3">
        <v>53295.799999999996</v>
      </c>
      <c r="I3092" s="3">
        <v>969.01454545454556</v>
      </c>
    </row>
    <row r="3093" spans="2:9" x14ac:dyDescent="0.25">
      <c r="B3093" t="s">
        <v>1830</v>
      </c>
      <c r="C3093" t="s">
        <v>1266</v>
      </c>
      <c r="D3093" t="s">
        <v>3</v>
      </c>
      <c r="E3093" t="s">
        <v>8</v>
      </c>
      <c r="F3093" t="s">
        <v>45</v>
      </c>
      <c r="G3093" t="s">
        <v>2476</v>
      </c>
      <c r="H3093" s="3">
        <v>30460.5</v>
      </c>
      <c r="I3093" s="3">
        <v>1015.35</v>
      </c>
    </row>
    <row r="3094" spans="2:9" x14ac:dyDescent="0.25">
      <c r="F3094" t="s">
        <v>18</v>
      </c>
      <c r="G3094" t="s">
        <v>1265</v>
      </c>
      <c r="H3094" s="3">
        <v>22551.15</v>
      </c>
      <c r="I3094" s="3">
        <v>101.12623318385651</v>
      </c>
    </row>
    <row r="3095" spans="2:9" x14ac:dyDescent="0.25">
      <c r="B3095" t="s">
        <v>1944</v>
      </c>
      <c r="C3095" t="s">
        <v>1458</v>
      </c>
      <c r="D3095" t="s">
        <v>3</v>
      </c>
      <c r="E3095" t="s">
        <v>8</v>
      </c>
      <c r="F3095" t="s">
        <v>18</v>
      </c>
      <c r="G3095" t="s">
        <v>1457</v>
      </c>
      <c r="H3095" s="3">
        <v>23100</v>
      </c>
      <c r="I3095" s="3">
        <v>85.120692640692639</v>
      </c>
    </row>
    <row r="3096" spans="2:9" x14ac:dyDescent="0.25">
      <c r="C3096" t="s">
        <v>1276</v>
      </c>
      <c r="D3096" t="s">
        <v>3</v>
      </c>
      <c r="E3096" t="s">
        <v>8</v>
      </c>
      <c r="F3096" t="s">
        <v>18</v>
      </c>
      <c r="G3096" t="s">
        <v>1275</v>
      </c>
      <c r="H3096" s="3">
        <v>18687.580000000002</v>
      </c>
      <c r="I3096" s="3">
        <v>983.55684210526329</v>
      </c>
    </row>
    <row r="3097" spans="2:9" x14ac:dyDescent="0.25">
      <c r="C3097" t="s">
        <v>2365</v>
      </c>
      <c r="D3097" t="s">
        <v>3</v>
      </c>
      <c r="E3097" t="s">
        <v>8</v>
      </c>
      <c r="F3097" t="s">
        <v>18</v>
      </c>
      <c r="G3097" t="s">
        <v>2364</v>
      </c>
      <c r="H3097" s="3">
        <v>5000</v>
      </c>
      <c r="I3097" s="3">
        <v>82.64</v>
      </c>
    </row>
    <row r="3098" spans="2:9" x14ac:dyDescent="0.25">
      <c r="C3098" t="s">
        <v>2356</v>
      </c>
      <c r="D3098" t="s">
        <v>3</v>
      </c>
      <c r="E3098" t="s">
        <v>8</v>
      </c>
      <c r="F3098" t="s">
        <v>18</v>
      </c>
      <c r="G3098" t="s">
        <v>2355</v>
      </c>
      <c r="H3098" s="3">
        <v>5000</v>
      </c>
      <c r="I3098" s="3">
        <v>72.11</v>
      </c>
    </row>
    <row r="3099" spans="2:9" x14ac:dyDescent="0.25">
      <c r="B3099" t="s">
        <v>500</v>
      </c>
      <c r="C3099" t="s">
        <v>500</v>
      </c>
      <c r="D3099" t="s">
        <v>3</v>
      </c>
      <c r="E3099" t="s">
        <v>8</v>
      </c>
      <c r="F3099" t="s">
        <v>21</v>
      </c>
      <c r="G3099" t="s">
        <v>499</v>
      </c>
      <c r="H3099" s="3">
        <v>51548.5</v>
      </c>
      <c r="I3099" s="3">
        <v>103.09699999999999</v>
      </c>
    </row>
    <row r="3100" spans="2:9" x14ac:dyDescent="0.25">
      <c r="B3100" t="s">
        <v>1967</v>
      </c>
      <c r="C3100" t="s">
        <v>473</v>
      </c>
      <c r="D3100" t="s">
        <v>3</v>
      </c>
      <c r="E3100" t="s">
        <v>8</v>
      </c>
      <c r="F3100" t="s">
        <v>25</v>
      </c>
      <c r="G3100" t="s">
        <v>472</v>
      </c>
      <c r="H3100" s="3">
        <v>41000</v>
      </c>
      <c r="I3100" s="3">
        <v>1001.9931707317073</v>
      </c>
    </row>
    <row r="3101" spans="2:9" x14ac:dyDescent="0.25">
      <c r="C3101" t="s">
        <v>3624</v>
      </c>
      <c r="D3101" t="s">
        <v>3</v>
      </c>
      <c r="E3101" t="s">
        <v>8</v>
      </c>
      <c r="F3101" t="s">
        <v>24</v>
      </c>
      <c r="G3101" t="s">
        <v>3625</v>
      </c>
      <c r="H3101" s="3">
        <v>5000</v>
      </c>
      <c r="I3101" s="3">
        <v>958.37999999999988</v>
      </c>
    </row>
    <row r="3102" spans="2:9" x14ac:dyDescent="0.25">
      <c r="C3102" t="s">
        <v>1599</v>
      </c>
      <c r="D3102" t="s">
        <v>3</v>
      </c>
      <c r="E3102" t="s">
        <v>8</v>
      </c>
      <c r="F3102" t="s">
        <v>18</v>
      </c>
      <c r="G3102" t="s">
        <v>1598</v>
      </c>
      <c r="H3102" s="3">
        <v>5000</v>
      </c>
      <c r="I3102" s="3">
        <v>90.41</v>
      </c>
    </row>
    <row r="3103" spans="2:9" x14ac:dyDescent="0.25">
      <c r="C3103" t="s">
        <v>1763</v>
      </c>
      <c r="D3103" t="s">
        <v>3</v>
      </c>
      <c r="E3103" t="s">
        <v>8</v>
      </c>
      <c r="F3103" t="s">
        <v>33</v>
      </c>
      <c r="G3103" t="s">
        <v>1762</v>
      </c>
      <c r="H3103" s="3">
        <v>387.9</v>
      </c>
      <c r="I3103" s="3">
        <v>12.93</v>
      </c>
    </row>
    <row r="3104" spans="2:9" x14ac:dyDescent="0.25">
      <c r="B3104" t="s">
        <v>3809</v>
      </c>
      <c r="C3104" t="s">
        <v>3809</v>
      </c>
      <c r="D3104" t="s">
        <v>3</v>
      </c>
      <c r="E3104" t="s">
        <v>8</v>
      </c>
      <c r="F3104" t="s">
        <v>23</v>
      </c>
      <c r="G3104" t="s">
        <v>4711</v>
      </c>
      <c r="H3104" s="3">
        <v>50000</v>
      </c>
      <c r="I3104" s="3">
        <v>100.4</v>
      </c>
    </row>
    <row r="3105" spans="2:9" x14ac:dyDescent="0.25">
      <c r="G3105" t="s">
        <v>4712</v>
      </c>
      <c r="H3105" s="3">
        <v>1100</v>
      </c>
      <c r="I3105" s="3">
        <v>96.1</v>
      </c>
    </row>
    <row r="3106" spans="2:9" x14ac:dyDescent="0.25">
      <c r="G3106" t="s">
        <v>3810</v>
      </c>
      <c r="H3106" s="3">
        <v>100</v>
      </c>
      <c r="I3106" s="3">
        <v>98.35</v>
      </c>
    </row>
    <row r="3107" spans="2:9" x14ac:dyDescent="0.25">
      <c r="B3107" t="s">
        <v>1806</v>
      </c>
      <c r="C3107" t="s">
        <v>737</v>
      </c>
      <c r="D3107" t="s">
        <v>3</v>
      </c>
      <c r="E3107" t="s">
        <v>8</v>
      </c>
      <c r="F3107" t="s">
        <v>18</v>
      </c>
      <c r="G3107" t="s">
        <v>736</v>
      </c>
      <c r="H3107" s="3">
        <v>47500</v>
      </c>
      <c r="I3107" s="3">
        <v>99.651157894736855</v>
      </c>
    </row>
    <row r="3108" spans="2:9" x14ac:dyDescent="0.25">
      <c r="C3108" t="s">
        <v>1495</v>
      </c>
      <c r="D3108" t="s">
        <v>3</v>
      </c>
      <c r="E3108" t="s">
        <v>8</v>
      </c>
      <c r="F3108" t="s">
        <v>18</v>
      </c>
      <c r="G3108" t="s">
        <v>1494</v>
      </c>
      <c r="H3108" s="3">
        <v>3142.5</v>
      </c>
      <c r="I3108" s="3">
        <v>31.425000000000001</v>
      </c>
    </row>
    <row r="3109" spans="2:9" x14ac:dyDescent="0.25">
      <c r="B3109" t="s">
        <v>2172</v>
      </c>
      <c r="C3109" t="s">
        <v>929</v>
      </c>
      <c r="D3109" t="s">
        <v>3</v>
      </c>
      <c r="E3109" t="s">
        <v>8</v>
      </c>
      <c r="F3109" t="s">
        <v>18</v>
      </c>
      <c r="G3109" t="s">
        <v>928</v>
      </c>
      <c r="H3109" s="3">
        <v>26580.270000000004</v>
      </c>
      <c r="I3109" s="3">
        <v>92.292604166666663</v>
      </c>
    </row>
    <row r="3110" spans="2:9" x14ac:dyDescent="0.25">
      <c r="C3110" t="s">
        <v>2320</v>
      </c>
      <c r="D3110" t="s">
        <v>3</v>
      </c>
      <c r="E3110" t="s">
        <v>8</v>
      </c>
      <c r="F3110" t="s">
        <v>27</v>
      </c>
      <c r="G3110" t="s">
        <v>2319</v>
      </c>
      <c r="H3110" s="3">
        <v>15574.6</v>
      </c>
      <c r="I3110" s="3">
        <v>677.15652173913043</v>
      </c>
    </row>
    <row r="3111" spans="2:9" x14ac:dyDescent="0.25">
      <c r="C3111" t="s">
        <v>1775</v>
      </c>
      <c r="D3111" t="s">
        <v>3</v>
      </c>
      <c r="E3111" t="s">
        <v>8</v>
      </c>
      <c r="F3111" t="s">
        <v>33</v>
      </c>
      <c r="G3111" t="s">
        <v>1774</v>
      </c>
      <c r="H3111" s="3">
        <v>8100</v>
      </c>
      <c r="I3111" s="3">
        <v>92.259259259259252</v>
      </c>
    </row>
    <row r="3112" spans="2:9" x14ac:dyDescent="0.25">
      <c r="B3112" t="s">
        <v>2950</v>
      </c>
      <c r="C3112" t="s">
        <v>2810</v>
      </c>
      <c r="D3112" t="s">
        <v>3</v>
      </c>
      <c r="E3112" t="s">
        <v>8</v>
      </c>
      <c r="F3112" t="s">
        <v>17</v>
      </c>
      <c r="G3112" t="s">
        <v>2811</v>
      </c>
      <c r="H3112" s="3">
        <v>50000</v>
      </c>
      <c r="I3112" s="3">
        <v>100</v>
      </c>
    </row>
    <row r="3113" spans="2:9" x14ac:dyDescent="0.25">
      <c r="B3113" t="s">
        <v>2423</v>
      </c>
      <c r="C3113" t="s">
        <v>2248</v>
      </c>
      <c r="D3113" t="s">
        <v>3</v>
      </c>
      <c r="E3113" t="s">
        <v>8</v>
      </c>
      <c r="F3113" t="s">
        <v>18</v>
      </c>
      <c r="G3113" t="s">
        <v>2247</v>
      </c>
      <c r="H3113" s="3">
        <v>50000</v>
      </c>
      <c r="I3113" s="3">
        <v>73.31</v>
      </c>
    </row>
    <row r="3114" spans="2:9" x14ac:dyDescent="0.25">
      <c r="B3114" t="s">
        <v>4713</v>
      </c>
      <c r="C3114" t="s">
        <v>4552</v>
      </c>
      <c r="D3114" t="s">
        <v>3</v>
      </c>
      <c r="E3114" t="s">
        <v>8</v>
      </c>
      <c r="F3114" t="s">
        <v>28</v>
      </c>
      <c r="G3114" t="s">
        <v>4553</v>
      </c>
      <c r="H3114" s="3">
        <v>30000</v>
      </c>
      <c r="I3114" s="3">
        <v>999.10833333333335</v>
      </c>
    </row>
    <row r="3115" spans="2:9" x14ac:dyDescent="0.25">
      <c r="C3115" t="s">
        <v>4714</v>
      </c>
      <c r="D3115" t="s">
        <v>3</v>
      </c>
      <c r="E3115" t="s">
        <v>8</v>
      </c>
      <c r="F3115" t="s">
        <v>17</v>
      </c>
      <c r="G3115" t="s">
        <v>4715</v>
      </c>
      <c r="H3115" s="3">
        <v>20000</v>
      </c>
      <c r="I3115" s="3">
        <v>985.72</v>
      </c>
    </row>
    <row r="3116" spans="2:9" x14ac:dyDescent="0.25">
      <c r="B3116" t="s">
        <v>3722</v>
      </c>
      <c r="C3116" t="s">
        <v>3494</v>
      </c>
      <c r="D3116" t="s">
        <v>3</v>
      </c>
      <c r="E3116" t="s">
        <v>8</v>
      </c>
      <c r="F3116" t="s">
        <v>25</v>
      </c>
      <c r="G3116" t="s">
        <v>3495</v>
      </c>
      <c r="H3116" s="3">
        <v>50000</v>
      </c>
      <c r="I3116" s="3">
        <v>413.99</v>
      </c>
    </row>
    <row r="3117" spans="2:9" x14ac:dyDescent="0.25">
      <c r="B3117" t="s">
        <v>2091</v>
      </c>
      <c r="C3117" t="s">
        <v>3078</v>
      </c>
      <c r="D3117" t="s">
        <v>3</v>
      </c>
      <c r="E3117" t="s">
        <v>8</v>
      </c>
      <c r="F3117" t="s">
        <v>17</v>
      </c>
      <c r="G3117" t="s">
        <v>3077</v>
      </c>
      <c r="H3117" s="3">
        <v>29781.9</v>
      </c>
      <c r="I3117" s="3">
        <v>992.73</v>
      </c>
    </row>
    <row r="3118" spans="2:9" x14ac:dyDescent="0.25">
      <c r="C3118" t="s">
        <v>1185</v>
      </c>
      <c r="D3118" t="s">
        <v>3</v>
      </c>
      <c r="E3118" t="s">
        <v>8</v>
      </c>
      <c r="F3118" t="s">
        <v>30</v>
      </c>
      <c r="G3118" t="s">
        <v>1184</v>
      </c>
      <c r="H3118" s="3">
        <v>16810.22</v>
      </c>
      <c r="I3118" s="3">
        <v>988.83647058823533</v>
      </c>
    </row>
    <row r="3119" spans="2:9" x14ac:dyDescent="0.25">
      <c r="C3119" t="s">
        <v>3334</v>
      </c>
      <c r="D3119" t="s">
        <v>3</v>
      </c>
      <c r="E3119" t="s">
        <v>8</v>
      </c>
      <c r="F3119" t="s">
        <v>18</v>
      </c>
      <c r="G3119" t="s">
        <v>3333</v>
      </c>
      <c r="H3119" s="3">
        <v>1277.5</v>
      </c>
      <c r="I3119" s="3">
        <v>51.1</v>
      </c>
    </row>
    <row r="3120" spans="2:9" x14ac:dyDescent="0.25">
      <c r="C3120" t="s">
        <v>2953</v>
      </c>
      <c r="D3120" t="s">
        <v>3</v>
      </c>
      <c r="E3120" t="s">
        <v>8</v>
      </c>
      <c r="F3120" t="s">
        <v>33</v>
      </c>
      <c r="G3120" t="s">
        <v>2954</v>
      </c>
      <c r="H3120" s="3">
        <v>998</v>
      </c>
      <c r="I3120" s="3">
        <v>93.9</v>
      </c>
    </row>
    <row r="3121" spans="2:9" x14ac:dyDescent="0.25">
      <c r="B3121" t="s">
        <v>2004</v>
      </c>
      <c r="C3121" t="s">
        <v>653</v>
      </c>
      <c r="D3121" t="s">
        <v>3</v>
      </c>
      <c r="E3121" t="s">
        <v>8</v>
      </c>
      <c r="F3121" t="s">
        <v>20</v>
      </c>
      <c r="G3121" t="s">
        <v>652</v>
      </c>
      <c r="H3121" s="3">
        <v>48282.06</v>
      </c>
      <c r="I3121" s="3">
        <v>910.98226415094337</v>
      </c>
    </row>
    <row r="3122" spans="2:9" x14ac:dyDescent="0.25">
      <c r="B3122" t="s">
        <v>1901</v>
      </c>
      <c r="C3122" t="s">
        <v>914</v>
      </c>
      <c r="D3122" t="s">
        <v>3</v>
      </c>
      <c r="E3122" t="s">
        <v>8</v>
      </c>
      <c r="F3122" t="s">
        <v>18</v>
      </c>
      <c r="G3122" t="s">
        <v>913</v>
      </c>
      <c r="H3122" s="3">
        <v>46800</v>
      </c>
      <c r="I3122" s="3">
        <v>101.34982905982906</v>
      </c>
    </row>
    <row r="3123" spans="2:9" x14ac:dyDescent="0.25">
      <c r="B3123" t="s">
        <v>1873</v>
      </c>
      <c r="C3123" t="s">
        <v>914</v>
      </c>
      <c r="D3123" t="s">
        <v>3</v>
      </c>
      <c r="E3123" t="s">
        <v>8</v>
      </c>
      <c r="F3123" t="s">
        <v>18</v>
      </c>
      <c r="G3123" t="s">
        <v>913</v>
      </c>
      <c r="H3123" s="3">
        <v>46800</v>
      </c>
      <c r="I3123" s="3">
        <v>101.34982905982906</v>
      </c>
    </row>
    <row r="3124" spans="2:9" x14ac:dyDescent="0.25">
      <c r="B3124" t="s">
        <v>3369</v>
      </c>
      <c r="C3124" t="s">
        <v>3055</v>
      </c>
      <c r="D3124" t="s">
        <v>3</v>
      </c>
      <c r="E3124" t="s">
        <v>8</v>
      </c>
      <c r="F3124" t="s">
        <v>25</v>
      </c>
      <c r="G3124" t="s">
        <v>3054</v>
      </c>
      <c r="H3124" s="3">
        <v>45770</v>
      </c>
      <c r="I3124" s="3">
        <v>996.31130434782608</v>
      </c>
    </row>
    <row r="3125" spans="2:9" x14ac:dyDescent="0.25">
      <c r="B3125" t="s">
        <v>1872</v>
      </c>
      <c r="C3125" t="s">
        <v>460</v>
      </c>
      <c r="D3125" t="s">
        <v>3</v>
      </c>
      <c r="E3125" t="s">
        <v>8</v>
      </c>
      <c r="F3125" t="s">
        <v>18</v>
      </c>
      <c r="G3125" t="s">
        <v>459</v>
      </c>
      <c r="H3125" s="3">
        <v>32700</v>
      </c>
      <c r="I3125" s="3">
        <v>83.315596330275227</v>
      </c>
    </row>
    <row r="3126" spans="2:9" x14ac:dyDescent="0.25">
      <c r="C3126" t="s">
        <v>1282</v>
      </c>
      <c r="D3126" t="s">
        <v>3</v>
      </c>
      <c r="E3126" t="s">
        <v>8</v>
      </c>
      <c r="F3126" t="s">
        <v>18</v>
      </c>
      <c r="G3126" t="s">
        <v>2614</v>
      </c>
      <c r="H3126" s="3">
        <v>5552.6500000000005</v>
      </c>
      <c r="I3126" s="3">
        <v>65.325294117647061</v>
      </c>
    </row>
    <row r="3127" spans="2:9" x14ac:dyDescent="0.25">
      <c r="G3127" t="s">
        <v>1281</v>
      </c>
      <c r="H3127" s="3">
        <v>5495.62</v>
      </c>
      <c r="I3127" s="3">
        <v>422.74</v>
      </c>
    </row>
    <row r="3128" spans="2:9" x14ac:dyDescent="0.25">
      <c r="C3128" t="s">
        <v>2615</v>
      </c>
      <c r="D3128" t="s">
        <v>3</v>
      </c>
      <c r="E3128" t="s">
        <v>8</v>
      </c>
      <c r="F3128" t="s">
        <v>33</v>
      </c>
      <c r="G3128" t="s">
        <v>2616</v>
      </c>
      <c r="H3128" s="3">
        <v>1271.5</v>
      </c>
      <c r="I3128" s="3">
        <v>25.43</v>
      </c>
    </row>
    <row r="3129" spans="2:9" x14ac:dyDescent="0.25">
      <c r="B3129" t="s">
        <v>2206</v>
      </c>
      <c r="C3129" t="s">
        <v>1159</v>
      </c>
      <c r="D3129" t="s">
        <v>3</v>
      </c>
      <c r="E3129" t="s">
        <v>8</v>
      </c>
      <c r="F3129" t="s">
        <v>17</v>
      </c>
      <c r="G3129" t="s">
        <v>1158</v>
      </c>
      <c r="H3129" s="3">
        <v>45000</v>
      </c>
      <c r="I3129" s="3">
        <v>99.972222222222229</v>
      </c>
    </row>
    <row r="3130" spans="2:9" x14ac:dyDescent="0.25">
      <c r="B3130" t="s">
        <v>2065</v>
      </c>
      <c r="C3130" t="s">
        <v>1159</v>
      </c>
      <c r="D3130" t="s">
        <v>3</v>
      </c>
      <c r="E3130" t="s">
        <v>8</v>
      </c>
      <c r="F3130" t="s">
        <v>17</v>
      </c>
      <c r="G3130" t="s">
        <v>1158</v>
      </c>
      <c r="H3130" s="3">
        <v>45000</v>
      </c>
      <c r="I3130" s="3">
        <v>99.972222222222229</v>
      </c>
    </row>
    <row r="3131" spans="2:9" x14ac:dyDescent="0.25">
      <c r="B3131" t="s">
        <v>1886</v>
      </c>
      <c r="C3131" t="s">
        <v>1159</v>
      </c>
      <c r="D3131" t="s">
        <v>3</v>
      </c>
      <c r="E3131" t="s">
        <v>8</v>
      </c>
      <c r="F3131" t="s">
        <v>17</v>
      </c>
      <c r="G3131" t="s">
        <v>1158</v>
      </c>
      <c r="H3131" s="3">
        <v>45000</v>
      </c>
      <c r="I3131" s="3">
        <v>99.972222222222229</v>
      </c>
    </row>
    <row r="3132" spans="2:9" x14ac:dyDescent="0.25">
      <c r="B3132" t="s">
        <v>2024</v>
      </c>
      <c r="C3132" t="s">
        <v>710</v>
      </c>
      <c r="D3132" t="s">
        <v>3</v>
      </c>
      <c r="E3132" t="s">
        <v>8</v>
      </c>
      <c r="F3132" t="s">
        <v>17</v>
      </c>
      <c r="G3132" t="s">
        <v>709</v>
      </c>
      <c r="H3132" s="3">
        <v>30000</v>
      </c>
      <c r="I3132" s="3">
        <v>95.916833333333329</v>
      </c>
    </row>
    <row r="3133" spans="2:9" x14ac:dyDescent="0.25">
      <c r="C3133" t="s">
        <v>4716</v>
      </c>
      <c r="D3133" t="s">
        <v>3</v>
      </c>
      <c r="E3133" t="s">
        <v>8</v>
      </c>
      <c r="F3133" t="s">
        <v>18</v>
      </c>
      <c r="G3133" t="s">
        <v>4717</v>
      </c>
      <c r="H3133" s="3">
        <v>9800</v>
      </c>
      <c r="I3133" s="3">
        <v>92.633673469387759</v>
      </c>
    </row>
    <row r="3134" spans="2:9" x14ac:dyDescent="0.25">
      <c r="C3134" t="s">
        <v>4624</v>
      </c>
      <c r="D3134" t="s">
        <v>3</v>
      </c>
      <c r="E3134" t="s">
        <v>8</v>
      </c>
      <c r="F3134" t="s">
        <v>17</v>
      </c>
      <c r="G3134" t="s">
        <v>4625</v>
      </c>
      <c r="H3134" s="3">
        <v>5000</v>
      </c>
      <c r="I3134" s="3">
        <v>92.37</v>
      </c>
    </row>
    <row r="3135" spans="2:9" x14ac:dyDescent="0.25">
      <c r="B3135" t="s">
        <v>2964</v>
      </c>
      <c r="C3135" t="s">
        <v>2895</v>
      </c>
      <c r="D3135" t="s">
        <v>3</v>
      </c>
      <c r="E3135" t="s">
        <v>8</v>
      </c>
      <c r="F3135" t="s">
        <v>18</v>
      </c>
      <c r="G3135" t="s">
        <v>2896</v>
      </c>
      <c r="H3135" s="3">
        <v>25490.18</v>
      </c>
      <c r="I3135" s="3">
        <v>95.827744360902258</v>
      </c>
    </row>
    <row r="3136" spans="2:9" x14ac:dyDescent="0.25">
      <c r="C3136" t="s">
        <v>2901</v>
      </c>
      <c r="D3136" t="s">
        <v>3</v>
      </c>
      <c r="E3136" t="s">
        <v>8</v>
      </c>
      <c r="F3136" t="s">
        <v>33</v>
      </c>
      <c r="G3136" t="s">
        <v>2902</v>
      </c>
      <c r="H3136" s="3">
        <v>14000</v>
      </c>
      <c r="I3136" s="3">
        <v>69.55</v>
      </c>
    </row>
    <row r="3137" spans="2:9" x14ac:dyDescent="0.25">
      <c r="C3137" t="s">
        <v>3737</v>
      </c>
      <c r="D3137" t="s">
        <v>3</v>
      </c>
      <c r="E3137" t="s">
        <v>8</v>
      </c>
      <c r="F3137" t="s">
        <v>31</v>
      </c>
      <c r="G3137" t="s">
        <v>3738</v>
      </c>
      <c r="H3137" s="3">
        <v>5000</v>
      </c>
      <c r="I3137" s="3">
        <v>890.43</v>
      </c>
    </row>
    <row r="3138" spans="2:9" x14ac:dyDescent="0.25">
      <c r="B3138" t="s">
        <v>1662</v>
      </c>
      <c r="C3138" t="s">
        <v>1662</v>
      </c>
      <c r="D3138" t="s">
        <v>3</v>
      </c>
      <c r="E3138" t="s">
        <v>8</v>
      </c>
      <c r="F3138" t="s">
        <v>17</v>
      </c>
      <c r="G3138" t="s">
        <v>1661</v>
      </c>
      <c r="H3138" s="3">
        <v>44325</v>
      </c>
      <c r="I3138" s="3">
        <v>83.196666666666673</v>
      </c>
    </row>
    <row r="3139" spans="2:9" x14ac:dyDescent="0.25">
      <c r="B3139" t="s">
        <v>1892</v>
      </c>
      <c r="C3139" t="s">
        <v>1527</v>
      </c>
      <c r="D3139" t="s">
        <v>3</v>
      </c>
      <c r="E3139" t="s">
        <v>8</v>
      </c>
      <c r="F3139" t="s">
        <v>18</v>
      </c>
      <c r="G3139" t="s">
        <v>2283</v>
      </c>
      <c r="H3139" s="3">
        <v>35000</v>
      </c>
      <c r="I3139" s="3">
        <v>95.564285714285717</v>
      </c>
    </row>
    <row r="3140" spans="2:9" x14ac:dyDescent="0.25">
      <c r="G3140" t="s">
        <v>3653</v>
      </c>
      <c r="H3140" s="3">
        <v>5000</v>
      </c>
      <c r="I3140" s="3">
        <v>92.12</v>
      </c>
    </row>
    <row r="3141" spans="2:9" x14ac:dyDescent="0.25">
      <c r="C3141" t="s">
        <v>3610</v>
      </c>
      <c r="D3141" t="s">
        <v>3</v>
      </c>
      <c r="E3141" t="s">
        <v>8</v>
      </c>
      <c r="F3141" t="s">
        <v>18</v>
      </c>
      <c r="G3141" t="s">
        <v>3611</v>
      </c>
      <c r="H3141" s="3">
        <v>2000</v>
      </c>
      <c r="I3141" s="3">
        <v>94.6</v>
      </c>
    </row>
    <row r="3142" spans="2:9" x14ac:dyDescent="0.25">
      <c r="C3142" t="s">
        <v>2957</v>
      </c>
      <c r="D3142" t="s">
        <v>3</v>
      </c>
      <c r="E3142" t="s">
        <v>8</v>
      </c>
      <c r="F3142" t="s">
        <v>18</v>
      </c>
      <c r="G3142" t="s">
        <v>2958</v>
      </c>
      <c r="H3142" s="3">
        <v>1000</v>
      </c>
      <c r="I3142" s="3">
        <v>82.37</v>
      </c>
    </row>
    <row r="3143" spans="2:9" x14ac:dyDescent="0.25">
      <c r="B3143" t="s">
        <v>1876</v>
      </c>
      <c r="C3143" t="s">
        <v>2630</v>
      </c>
      <c r="D3143" t="s">
        <v>3</v>
      </c>
      <c r="E3143" t="s">
        <v>8</v>
      </c>
      <c r="F3143" t="s">
        <v>27</v>
      </c>
      <c r="G3143" t="s">
        <v>2631</v>
      </c>
      <c r="H3143" s="3">
        <v>39000</v>
      </c>
      <c r="I3143" s="3">
        <v>828.6</v>
      </c>
    </row>
    <row r="3144" spans="2:9" x14ac:dyDescent="0.25">
      <c r="C3144" t="s">
        <v>2632</v>
      </c>
      <c r="D3144" t="s">
        <v>3</v>
      </c>
      <c r="E3144" t="s">
        <v>8</v>
      </c>
      <c r="F3144" t="s">
        <v>45</v>
      </c>
      <c r="G3144" t="s">
        <v>2633</v>
      </c>
      <c r="H3144" s="3">
        <v>1900</v>
      </c>
      <c r="I3144" s="3">
        <v>99.57</v>
      </c>
    </row>
    <row r="3145" spans="2:9" x14ac:dyDescent="0.25">
      <c r="F3145" t="s">
        <v>46</v>
      </c>
      <c r="G3145" t="s">
        <v>4718</v>
      </c>
      <c r="H3145" s="3">
        <v>1000</v>
      </c>
      <c r="I3145" s="3">
        <v>946.7</v>
      </c>
    </row>
    <row r="3146" spans="2:9" x14ac:dyDescent="0.25">
      <c r="C3146" t="s">
        <v>2417</v>
      </c>
      <c r="D3146" t="s">
        <v>3</v>
      </c>
      <c r="E3146" t="s">
        <v>8</v>
      </c>
      <c r="F3146" t="s">
        <v>17</v>
      </c>
      <c r="G3146" t="s">
        <v>2416</v>
      </c>
      <c r="H3146" s="3">
        <v>200</v>
      </c>
      <c r="I3146" s="3">
        <v>98.15</v>
      </c>
    </row>
    <row r="3147" spans="2:9" x14ac:dyDescent="0.25">
      <c r="B3147" t="s">
        <v>1816</v>
      </c>
      <c r="C3147" t="s">
        <v>1690</v>
      </c>
      <c r="D3147" t="s">
        <v>3</v>
      </c>
      <c r="E3147" t="s">
        <v>8</v>
      </c>
      <c r="F3147" t="s">
        <v>24</v>
      </c>
      <c r="G3147" t="s">
        <v>1689</v>
      </c>
      <c r="H3147" s="3">
        <v>42000</v>
      </c>
      <c r="I3147" s="3">
        <v>468.56238095238092</v>
      </c>
    </row>
    <row r="3148" spans="2:9" x14ac:dyDescent="0.25">
      <c r="B3148" t="s">
        <v>2135</v>
      </c>
      <c r="C3148" t="s">
        <v>1167</v>
      </c>
      <c r="D3148" t="s">
        <v>3</v>
      </c>
      <c r="E3148" t="s">
        <v>8</v>
      </c>
      <c r="F3148" t="s">
        <v>18</v>
      </c>
      <c r="G3148" t="s">
        <v>1166</v>
      </c>
      <c r="H3148" s="3">
        <v>34509</v>
      </c>
      <c r="I3148" s="3">
        <v>94.545205479452051</v>
      </c>
    </row>
    <row r="3149" spans="2:9" x14ac:dyDescent="0.25">
      <c r="C3149" t="s">
        <v>978</v>
      </c>
      <c r="D3149" t="s">
        <v>3</v>
      </c>
      <c r="E3149" t="s">
        <v>8</v>
      </c>
      <c r="F3149" t="s">
        <v>18</v>
      </c>
      <c r="G3149" t="s">
        <v>977</v>
      </c>
      <c r="H3149" s="3">
        <v>6900</v>
      </c>
      <c r="I3149" s="3">
        <v>83.284347826086957</v>
      </c>
    </row>
    <row r="3150" spans="2:9" x14ac:dyDescent="0.25">
      <c r="B3150" t="s">
        <v>1968</v>
      </c>
      <c r="C3150" t="s">
        <v>886</v>
      </c>
      <c r="D3150" t="s">
        <v>3</v>
      </c>
      <c r="E3150" t="s">
        <v>8</v>
      </c>
      <c r="F3150" t="s">
        <v>31</v>
      </c>
      <c r="G3150" t="s">
        <v>885</v>
      </c>
      <c r="H3150" s="3">
        <v>41000</v>
      </c>
      <c r="I3150" s="3">
        <v>899.86</v>
      </c>
    </row>
    <row r="3151" spans="2:9" x14ac:dyDescent="0.25">
      <c r="B3151" t="s">
        <v>746</v>
      </c>
      <c r="C3151" t="s">
        <v>746</v>
      </c>
      <c r="D3151" t="s">
        <v>3</v>
      </c>
      <c r="E3151" t="s">
        <v>8</v>
      </c>
      <c r="F3151" t="s">
        <v>18</v>
      </c>
      <c r="G3151" t="s">
        <v>745</v>
      </c>
      <c r="H3151" s="3">
        <v>40320.92</v>
      </c>
      <c r="I3151" s="3">
        <v>1008.0229999999999</v>
      </c>
    </row>
    <row r="3152" spans="2:9" x14ac:dyDescent="0.25">
      <c r="B3152" t="s">
        <v>2637</v>
      </c>
      <c r="C3152" t="s">
        <v>2628</v>
      </c>
      <c r="D3152" t="s">
        <v>3</v>
      </c>
      <c r="E3152" t="s">
        <v>8</v>
      </c>
      <c r="F3152" t="s">
        <v>30</v>
      </c>
      <c r="G3152" t="s">
        <v>2629</v>
      </c>
      <c r="H3152" s="3">
        <v>40134.1</v>
      </c>
      <c r="I3152" s="3">
        <v>802.68200000000002</v>
      </c>
    </row>
    <row r="3153" spans="2:9" x14ac:dyDescent="0.25">
      <c r="B3153" t="s">
        <v>2638</v>
      </c>
      <c r="C3153" t="s">
        <v>2628</v>
      </c>
      <c r="D3153" t="s">
        <v>3</v>
      </c>
      <c r="E3153" t="s">
        <v>8</v>
      </c>
      <c r="F3153" t="s">
        <v>30</v>
      </c>
      <c r="G3153" t="s">
        <v>2629</v>
      </c>
      <c r="H3153" s="3">
        <v>40134.1</v>
      </c>
      <c r="I3153" s="3">
        <v>802.68200000000002</v>
      </c>
    </row>
    <row r="3154" spans="2:9" x14ac:dyDescent="0.25">
      <c r="B3154" t="s">
        <v>2207</v>
      </c>
      <c r="C3154" t="s">
        <v>879</v>
      </c>
      <c r="D3154" t="s">
        <v>3</v>
      </c>
      <c r="E3154" t="s">
        <v>8</v>
      </c>
      <c r="F3154" t="s">
        <v>18</v>
      </c>
      <c r="G3154" t="s">
        <v>878</v>
      </c>
      <c r="H3154" s="3">
        <v>40000</v>
      </c>
      <c r="I3154" s="3">
        <v>103.31625</v>
      </c>
    </row>
    <row r="3155" spans="2:9" x14ac:dyDescent="0.25">
      <c r="B3155" t="s">
        <v>1948</v>
      </c>
      <c r="C3155" t="s">
        <v>1339</v>
      </c>
      <c r="D3155" t="s">
        <v>3</v>
      </c>
      <c r="E3155" t="s">
        <v>8</v>
      </c>
      <c r="F3155" t="s">
        <v>18</v>
      </c>
      <c r="G3155" t="s">
        <v>1338</v>
      </c>
      <c r="H3155" s="3">
        <v>40000</v>
      </c>
      <c r="I3155" s="3">
        <v>99.165000000000006</v>
      </c>
    </row>
    <row r="3156" spans="2:9" x14ac:dyDescent="0.25">
      <c r="B3156" t="s">
        <v>1144</v>
      </c>
      <c r="C3156" t="s">
        <v>1144</v>
      </c>
      <c r="D3156" t="s">
        <v>3</v>
      </c>
      <c r="E3156" t="s">
        <v>8</v>
      </c>
      <c r="F3156" t="s">
        <v>18</v>
      </c>
      <c r="G3156" t="s">
        <v>1143</v>
      </c>
      <c r="H3156" s="3">
        <v>38064.5</v>
      </c>
      <c r="I3156" s="3">
        <v>101.23537234042553</v>
      </c>
    </row>
    <row r="3157" spans="2:9" x14ac:dyDescent="0.25">
      <c r="B3157" t="s">
        <v>1850</v>
      </c>
      <c r="C3157" t="s">
        <v>1077</v>
      </c>
      <c r="D3157" t="s">
        <v>3</v>
      </c>
      <c r="E3157" t="s">
        <v>8</v>
      </c>
      <c r="F3157" t="s">
        <v>17</v>
      </c>
      <c r="G3157" t="s">
        <v>1076</v>
      </c>
      <c r="H3157" s="3">
        <v>38000</v>
      </c>
      <c r="I3157" s="3">
        <v>1013.5871052631578</v>
      </c>
    </row>
    <row r="3158" spans="2:9" x14ac:dyDescent="0.25">
      <c r="B3158" t="s">
        <v>2115</v>
      </c>
      <c r="C3158" t="s">
        <v>996</v>
      </c>
      <c r="D3158" t="s">
        <v>3</v>
      </c>
      <c r="E3158" t="s">
        <v>8</v>
      </c>
      <c r="F3158" t="s">
        <v>33</v>
      </c>
      <c r="G3158" t="s">
        <v>995</v>
      </c>
      <c r="H3158" s="3">
        <v>33500</v>
      </c>
      <c r="I3158" s="3">
        <v>84.428358208955217</v>
      </c>
    </row>
    <row r="3159" spans="2:9" x14ac:dyDescent="0.25">
      <c r="C3159" t="s">
        <v>3733</v>
      </c>
      <c r="D3159" t="s">
        <v>3</v>
      </c>
      <c r="E3159" t="s">
        <v>8</v>
      </c>
      <c r="F3159" t="s">
        <v>33</v>
      </c>
      <c r="G3159" t="s">
        <v>3734</v>
      </c>
      <c r="H3159" s="3">
        <v>3500</v>
      </c>
      <c r="I3159" s="3">
        <v>97.528571428571425</v>
      </c>
    </row>
    <row r="3160" spans="2:9" x14ac:dyDescent="0.25">
      <c r="C3160" t="s">
        <v>1042</v>
      </c>
      <c r="D3160" t="s">
        <v>3</v>
      </c>
      <c r="E3160" t="s">
        <v>8</v>
      </c>
      <c r="F3160" t="s">
        <v>33</v>
      </c>
      <c r="G3160" t="s">
        <v>1041</v>
      </c>
      <c r="H3160" s="3">
        <v>1000</v>
      </c>
      <c r="I3160" s="3">
        <v>97.4</v>
      </c>
    </row>
    <row r="3161" spans="2:9" x14ac:dyDescent="0.25">
      <c r="B3161" t="s">
        <v>2087</v>
      </c>
      <c r="C3161" t="s">
        <v>1501</v>
      </c>
      <c r="D3161" t="s">
        <v>3</v>
      </c>
      <c r="E3161" t="s">
        <v>8</v>
      </c>
      <c r="F3161" t="s">
        <v>24</v>
      </c>
      <c r="G3161" t="s">
        <v>1500</v>
      </c>
      <c r="H3161" s="3">
        <v>38000</v>
      </c>
      <c r="I3161" s="3">
        <v>940.37684210526311</v>
      </c>
    </row>
    <row r="3162" spans="2:9" x14ac:dyDescent="0.25">
      <c r="B3162" t="s">
        <v>2203</v>
      </c>
      <c r="C3162" t="s">
        <v>326</v>
      </c>
      <c r="D3162" t="s">
        <v>3</v>
      </c>
      <c r="E3162" t="s">
        <v>8</v>
      </c>
      <c r="F3162" t="s">
        <v>33</v>
      </c>
      <c r="G3162" t="s">
        <v>325</v>
      </c>
      <c r="H3162" s="3">
        <v>37500</v>
      </c>
      <c r="I3162" s="3">
        <v>99.072000000000003</v>
      </c>
    </row>
    <row r="3163" spans="2:9" x14ac:dyDescent="0.25">
      <c r="B3163" t="s">
        <v>1840</v>
      </c>
      <c r="C3163" t="s">
        <v>1000</v>
      </c>
      <c r="D3163" t="s">
        <v>3</v>
      </c>
      <c r="E3163" t="s">
        <v>8</v>
      </c>
      <c r="F3163" t="s">
        <v>24</v>
      </c>
      <c r="G3163" t="s">
        <v>999</v>
      </c>
      <c r="H3163" s="3">
        <v>37000</v>
      </c>
      <c r="I3163" s="3">
        <v>1001.0567567567567</v>
      </c>
    </row>
    <row r="3164" spans="2:9" x14ac:dyDescent="0.25">
      <c r="B3164" t="s">
        <v>2128</v>
      </c>
      <c r="C3164" t="s">
        <v>801</v>
      </c>
      <c r="D3164" t="s">
        <v>3</v>
      </c>
      <c r="E3164" t="s">
        <v>8</v>
      </c>
      <c r="F3164" t="s">
        <v>18</v>
      </c>
      <c r="G3164" t="s">
        <v>800</v>
      </c>
      <c r="H3164" s="3">
        <v>26300</v>
      </c>
      <c r="I3164" s="3">
        <v>86.612889733840305</v>
      </c>
    </row>
    <row r="3165" spans="2:9" x14ac:dyDescent="0.25">
      <c r="C3165" t="s">
        <v>2864</v>
      </c>
      <c r="D3165" t="s">
        <v>3</v>
      </c>
      <c r="E3165" t="s">
        <v>8</v>
      </c>
      <c r="F3165" t="s">
        <v>18</v>
      </c>
      <c r="G3165" t="s">
        <v>2865</v>
      </c>
      <c r="H3165" s="3">
        <v>6200</v>
      </c>
      <c r="I3165" s="3">
        <v>92.665161290322573</v>
      </c>
    </row>
    <row r="3166" spans="2:9" x14ac:dyDescent="0.25">
      <c r="C3166" t="s">
        <v>4719</v>
      </c>
      <c r="D3166" t="s">
        <v>3</v>
      </c>
      <c r="E3166" t="s">
        <v>8</v>
      </c>
      <c r="F3166" t="s">
        <v>18</v>
      </c>
      <c r="G3166" t="s">
        <v>4720</v>
      </c>
      <c r="H3166" s="3">
        <v>2900</v>
      </c>
      <c r="I3166" s="3">
        <v>90.63</v>
      </c>
    </row>
    <row r="3167" spans="2:9" x14ac:dyDescent="0.25">
      <c r="B3167" t="s">
        <v>1013</v>
      </c>
      <c r="C3167" t="s">
        <v>1013</v>
      </c>
      <c r="D3167" t="s">
        <v>3</v>
      </c>
      <c r="E3167" t="s">
        <v>8</v>
      </c>
      <c r="F3167" t="s">
        <v>18</v>
      </c>
      <c r="G3167" t="s">
        <v>1012</v>
      </c>
      <c r="H3167" s="3">
        <v>35305.800000000003</v>
      </c>
      <c r="I3167" s="3">
        <v>96.728219178082199</v>
      </c>
    </row>
    <row r="3168" spans="2:9" x14ac:dyDescent="0.25">
      <c r="B3168" t="s">
        <v>3404</v>
      </c>
      <c r="C3168" t="s">
        <v>3400</v>
      </c>
      <c r="D3168" t="s">
        <v>3</v>
      </c>
      <c r="E3168" t="s">
        <v>8</v>
      </c>
      <c r="F3168" t="s">
        <v>45</v>
      </c>
      <c r="G3168" t="s">
        <v>3401</v>
      </c>
      <c r="H3168" s="3">
        <v>30000</v>
      </c>
      <c r="I3168" s="3">
        <v>101.41</v>
      </c>
    </row>
    <row r="3169" spans="2:9" x14ac:dyDescent="0.25">
      <c r="C3169" t="s">
        <v>4573</v>
      </c>
      <c r="D3169" t="s">
        <v>3</v>
      </c>
      <c r="E3169" t="s">
        <v>8</v>
      </c>
      <c r="F3169" t="s">
        <v>25</v>
      </c>
      <c r="G3169" t="s">
        <v>4574</v>
      </c>
      <c r="H3169" s="3">
        <v>5000</v>
      </c>
      <c r="I3169" s="3">
        <v>993.01</v>
      </c>
    </row>
    <row r="3170" spans="2:9" x14ac:dyDescent="0.25">
      <c r="B3170" t="s">
        <v>1852</v>
      </c>
      <c r="C3170" t="s">
        <v>1551</v>
      </c>
      <c r="D3170" t="s">
        <v>3</v>
      </c>
      <c r="E3170" t="s">
        <v>8</v>
      </c>
      <c r="F3170" t="s">
        <v>24</v>
      </c>
      <c r="G3170" t="s">
        <v>4563</v>
      </c>
      <c r="H3170" s="3">
        <v>30000</v>
      </c>
      <c r="I3170" s="3">
        <v>1001.86</v>
      </c>
    </row>
    <row r="3171" spans="2:9" x14ac:dyDescent="0.25">
      <c r="F3171" t="s">
        <v>33</v>
      </c>
      <c r="G3171" t="s">
        <v>2363</v>
      </c>
      <c r="H3171" s="3">
        <v>5000</v>
      </c>
      <c r="I3171" s="3">
        <v>96.1</v>
      </c>
    </row>
    <row r="3172" spans="2:9" x14ac:dyDescent="0.25">
      <c r="B3172" t="s">
        <v>1896</v>
      </c>
      <c r="C3172" t="s">
        <v>1294</v>
      </c>
      <c r="D3172" t="s">
        <v>3</v>
      </c>
      <c r="E3172" t="s">
        <v>8</v>
      </c>
      <c r="F3172" t="s">
        <v>18</v>
      </c>
      <c r="G3172" t="s">
        <v>1293</v>
      </c>
      <c r="H3172" s="3">
        <v>31572.57</v>
      </c>
      <c r="I3172" s="3">
        <v>928.60500000000002</v>
      </c>
    </row>
    <row r="3173" spans="2:9" x14ac:dyDescent="0.25">
      <c r="C3173" t="s">
        <v>1628</v>
      </c>
      <c r="D3173" t="s">
        <v>3</v>
      </c>
      <c r="E3173" t="s">
        <v>8</v>
      </c>
      <c r="F3173" t="s">
        <v>18</v>
      </c>
      <c r="G3173" t="s">
        <v>1627</v>
      </c>
      <c r="H3173" s="3">
        <v>3000</v>
      </c>
      <c r="I3173" s="3">
        <v>81.289999999999992</v>
      </c>
    </row>
    <row r="3174" spans="2:9" x14ac:dyDescent="0.25">
      <c r="B3174" t="s">
        <v>2158</v>
      </c>
      <c r="C3174" t="s">
        <v>1167</v>
      </c>
      <c r="D3174" t="s">
        <v>3</v>
      </c>
      <c r="E3174" t="s">
        <v>8</v>
      </c>
      <c r="F3174" t="s">
        <v>18</v>
      </c>
      <c r="G3174" t="s">
        <v>1166</v>
      </c>
      <c r="H3174" s="3">
        <v>34509</v>
      </c>
      <c r="I3174" s="3">
        <v>94.545205479452051</v>
      </c>
    </row>
    <row r="3175" spans="2:9" x14ac:dyDescent="0.25">
      <c r="B3175" t="s">
        <v>1957</v>
      </c>
      <c r="C3175" t="s">
        <v>1536</v>
      </c>
      <c r="D3175" t="s">
        <v>3</v>
      </c>
      <c r="E3175" t="s">
        <v>8</v>
      </c>
      <c r="F3175" t="s">
        <v>46</v>
      </c>
      <c r="G3175" t="s">
        <v>1535</v>
      </c>
      <c r="H3175" s="3">
        <v>34465.699999999997</v>
      </c>
      <c r="I3175" s="3">
        <v>574.42833333333328</v>
      </c>
    </row>
    <row r="3176" spans="2:9" x14ac:dyDescent="0.25">
      <c r="B3176" t="s">
        <v>2650</v>
      </c>
      <c r="C3176" t="s">
        <v>4636</v>
      </c>
      <c r="D3176" t="s">
        <v>3</v>
      </c>
      <c r="E3176" t="s">
        <v>8</v>
      </c>
      <c r="F3176" t="s">
        <v>25</v>
      </c>
      <c r="G3176" t="s">
        <v>4637</v>
      </c>
      <c r="H3176" s="3">
        <v>20000</v>
      </c>
      <c r="I3176" s="3">
        <v>1001.35</v>
      </c>
    </row>
    <row r="3177" spans="2:9" x14ac:dyDescent="0.25">
      <c r="C3177" t="s">
        <v>2651</v>
      </c>
      <c r="D3177" t="s">
        <v>3</v>
      </c>
      <c r="E3177" t="s">
        <v>8</v>
      </c>
      <c r="F3177" t="s">
        <v>24</v>
      </c>
      <c r="G3177" t="s">
        <v>2652</v>
      </c>
      <c r="H3177" s="3">
        <v>14000</v>
      </c>
      <c r="I3177" s="3">
        <v>961.26</v>
      </c>
    </row>
    <row r="3178" spans="2:9" x14ac:dyDescent="0.25">
      <c r="B3178" t="s">
        <v>2080</v>
      </c>
      <c r="C3178" t="s">
        <v>1517</v>
      </c>
      <c r="D3178" t="s">
        <v>3</v>
      </c>
      <c r="E3178" t="s">
        <v>8</v>
      </c>
      <c r="F3178" t="s">
        <v>31</v>
      </c>
      <c r="G3178" t="s">
        <v>1516</v>
      </c>
      <c r="H3178" s="3">
        <v>33000</v>
      </c>
      <c r="I3178" s="3">
        <v>997.29121212121208</v>
      </c>
    </row>
    <row r="3179" spans="2:9" x14ac:dyDescent="0.25">
      <c r="B3179" t="s">
        <v>1865</v>
      </c>
      <c r="C3179" t="s">
        <v>1121</v>
      </c>
      <c r="D3179" t="s">
        <v>3</v>
      </c>
      <c r="E3179" t="s">
        <v>8</v>
      </c>
      <c r="F3179" t="s">
        <v>31</v>
      </c>
      <c r="G3179" t="s">
        <v>1120</v>
      </c>
      <c r="H3179" s="3">
        <v>32000</v>
      </c>
      <c r="I3179" s="3">
        <v>988.77</v>
      </c>
    </row>
    <row r="3180" spans="2:9" x14ac:dyDescent="0.25">
      <c r="B3180" t="s">
        <v>2959</v>
      </c>
      <c r="C3180" t="s">
        <v>2889</v>
      </c>
      <c r="D3180" t="s">
        <v>3</v>
      </c>
      <c r="E3180" t="s">
        <v>8</v>
      </c>
      <c r="F3180" t="s">
        <v>18</v>
      </c>
      <c r="G3180" t="s">
        <v>2890</v>
      </c>
      <c r="H3180" s="3">
        <v>32000</v>
      </c>
      <c r="I3180" s="3">
        <v>95.89</v>
      </c>
    </row>
    <row r="3181" spans="2:9" x14ac:dyDescent="0.25">
      <c r="B3181" t="s">
        <v>1934</v>
      </c>
      <c r="C3181" t="s">
        <v>823</v>
      </c>
      <c r="D3181" t="s">
        <v>3</v>
      </c>
      <c r="E3181" t="s">
        <v>8</v>
      </c>
      <c r="F3181" t="s">
        <v>18</v>
      </c>
      <c r="G3181" t="s">
        <v>822</v>
      </c>
      <c r="H3181" s="3">
        <v>31670.09</v>
      </c>
      <c r="I3181" s="3">
        <v>82.689530026109665</v>
      </c>
    </row>
    <row r="3182" spans="2:9" x14ac:dyDescent="0.25">
      <c r="B3182" t="s">
        <v>2035</v>
      </c>
      <c r="C3182" t="s">
        <v>1215</v>
      </c>
      <c r="D3182" t="s">
        <v>3</v>
      </c>
      <c r="E3182" t="s">
        <v>8</v>
      </c>
      <c r="F3182" t="s">
        <v>33</v>
      </c>
      <c r="G3182" t="s">
        <v>1214</v>
      </c>
      <c r="H3182" s="3">
        <v>18000</v>
      </c>
      <c r="I3182" s="3">
        <v>81.25</v>
      </c>
    </row>
    <row r="3183" spans="2:9" x14ac:dyDescent="0.25">
      <c r="G3183" t="s">
        <v>2942</v>
      </c>
      <c r="H3183" s="3">
        <v>13500</v>
      </c>
      <c r="I3183" s="3">
        <v>85.44814814814815</v>
      </c>
    </row>
    <row r="3184" spans="2:9" x14ac:dyDescent="0.25">
      <c r="B3184" t="s">
        <v>2125</v>
      </c>
      <c r="C3184" t="s">
        <v>1215</v>
      </c>
      <c r="D3184" t="s">
        <v>3</v>
      </c>
      <c r="E3184" t="s">
        <v>8</v>
      </c>
      <c r="F3184" t="s">
        <v>33</v>
      </c>
      <c r="G3184" t="s">
        <v>1214</v>
      </c>
      <c r="H3184" s="3">
        <v>18000</v>
      </c>
      <c r="I3184" s="3">
        <v>81.25</v>
      </c>
    </row>
    <row r="3185" spans="2:9" x14ac:dyDescent="0.25">
      <c r="G3185" t="s">
        <v>2942</v>
      </c>
      <c r="H3185" s="3">
        <v>13500</v>
      </c>
      <c r="I3185" s="3">
        <v>85.44814814814815</v>
      </c>
    </row>
    <row r="3186" spans="2:9" x14ac:dyDescent="0.25">
      <c r="B3186" t="s">
        <v>4721</v>
      </c>
      <c r="C3186" t="s">
        <v>4552</v>
      </c>
      <c r="D3186" t="s">
        <v>3</v>
      </c>
      <c r="E3186" t="s">
        <v>8</v>
      </c>
      <c r="F3186" t="s">
        <v>28</v>
      </c>
      <c r="G3186" t="s">
        <v>4553</v>
      </c>
      <c r="H3186" s="3">
        <v>30000</v>
      </c>
      <c r="I3186" s="3">
        <v>999.10833333333335</v>
      </c>
    </row>
    <row r="3187" spans="2:9" x14ac:dyDescent="0.25">
      <c r="C3187" t="s">
        <v>4722</v>
      </c>
      <c r="D3187" t="s">
        <v>3</v>
      </c>
      <c r="E3187" t="s">
        <v>8</v>
      </c>
      <c r="F3187" t="s">
        <v>18</v>
      </c>
      <c r="G3187" t="s">
        <v>4723</v>
      </c>
      <c r="H3187" s="3">
        <v>1100</v>
      </c>
      <c r="I3187" s="3">
        <v>96.11999999999999</v>
      </c>
    </row>
    <row r="3188" spans="2:9" x14ac:dyDescent="0.25">
      <c r="B3188" t="s">
        <v>3739</v>
      </c>
      <c r="C3188" t="s">
        <v>3613</v>
      </c>
      <c r="D3188" t="s">
        <v>3</v>
      </c>
      <c r="E3188" t="s">
        <v>8</v>
      </c>
      <c r="F3188" t="s">
        <v>24</v>
      </c>
      <c r="G3188" t="s">
        <v>3614</v>
      </c>
      <c r="H3188" s="3">
        <v>28000</v>
      </c>
      <c r="I3188" s="3">
        <v>973.16000000000008</v>
      </c>
    </row>
    <row r="3189" spans="2:9" x14ac:dyDescent="0.25">
      <c r="F3189" t="s">
        <v>20</v>
      </c>
      <c r="G3189" t="s">
        <v>3615</v>
      </c>
      <c r="H3189" s="3">
        <v>2051.34</v>
      </c>
      <c r="I3189" s="3">
        <v>1025.67</v>
      </c>
    </row>
    <row r="3190" spans="2:9" x14ac:dyDescent="0.25">
      <c r="B3190" t="s">
        <v>4724</v>
      </c>
      <c r="C3190" t="s">
        <v>4552</v>
      </c>
      <c r="D3190" t="s">
        <v>3</v>
      </c>
      <c r="E3190" t="s">
        <v>8</v>
      </c>
      <c r="F3190" t="s">
        <v>28</v>
      </c>
      <c r="G3190" t="s">
        <v>4553</v>
      </c>
      <c r="H3190" s="3">
        <v>30000</v>
      </c>
      <c r="I3190" s="3">
        <v>999.10833333333335</v>
      </c>
    </row>
    <row r="3191" spans="2:9" x14ac:dyDescent="0.25">
      <c r="B3191" t="s">
        <v>3740</v>
      </c>
      <c r="C3191" t="s">
        <v>3545</v>
      </c>
      <c r="D3191" t="s">
        <v>3</v>
      </c>
      <c r="E3191" t="s">
        <v>8</v>
      </c>
      <c r="F3191" t="s">
        <v>25</v>
      </c>
      <c r="G3191" t="s">
        <v>3546</v>
      </c>
      <c r="H3191" s="3">
        <v>30000</v>
      </c>
      <c r="I3191" s="3">
        <v>975.55666666666673</v>
      </c>
    </row>
    <row r="3192" spans="2:9" x14ac:dyDescent="0.25">
      <c r="B3192" t="s">
        <v>3741</v>
      </c>
      <c r="C3192" t="s">
        <v>3545</v>
      </c>
      <c r="D3192" t="s">
        <v>3</v>
      </c>
      <c r="E3192" t="s">
        <v>8</v>
      </c>
      <c r="F3192" t="s">
        <v>25</v>
      </c>
      <c r="G3192" t="s">
        <v>3546</v>
      </c>
      <c r="H3192" s="3">
        <v>30000</v>
      </c>
      <c r="I3192" s="3">
        <v>975.55666666666673</v>
      </c>
    </row>
    <row r="3193" spans="2:9" x14ac:dyDescent="0.25">
      <c r="B3193" t="s">
        <v>4725</v>
      </c>
      <c r="C3193" t="s">
        <v>4552</v>
      </c>
      <c r="D3193" t="s">
        <v>3</v>
      </c>
      <c r="E3193" t="s">
        <v>8</v>
      </c>
      <c r="F3193" t="s">
        <v>28</v>
      </c>
      <c r="G3193" t="s">
        <v>4553</v>
      </c>
      <c r="H3193" s="3">
        <v>30000</v>
      </c>
      <c r="I3193" s="3">
        <v>999.10833333333335</v>
      </c>
    </row>
    <row r="3194" spans="2:9" x14ac:dyDescent="0.25">
      <c r="B3194" t="s">
        <v>2639</v>
      </c>
      <c r="C3194" t="s">
        <v>2507</v>
      </c>
      <c r="D3194" t="s">
        <v>3</v>
      </c>
      <c r="E3194" t="s">
        <v>8</v>
      </c>
      <c r="F3194" t="s">
        <v>24</v>
      </c>
      <c r="G3194" t="s">
        <v>2508</v>
      </c>
      <c r="H3194" s="3">
        <v>30000</v>
      </c>
      <c r="I3194" s="3">
        <v>1000</v>
      </c>
    </row>
    <row r="3195" spans="2:9" x14ac:dyDescent="0.25">
      <c r="B3195" t="s">
        <v>3787</v>
      </c>
      <c r="C3195" t="s">
        <v>3788</v>
      </c>
      <c r="D3195" t="s">
        <v>3</v>
      </c>
      <c r="E3195" t="s">
        <v>8</v>
      </c>
      <c r="F3195" t="s">
        <v>24</v>
      </c>
      <c r="G3195" t="s">
        <v>3789</v>
      </c>
      <c r="H3195" s="3">
        <v>23000</v>
      </c>
      <c r="I3195" s="3">
        <v>1004.3478260869565</v>
      </c>
    </row>
    <row r="3196" spans="2:9" x14ac:dyDescent="0.25">
      <c r="C3196" t="s">
        <v>4726</v>
      </c>
      <c r="D3196" t="s">
        <v>3</v>
      </c>
      <c r="E3196" t="s">
        <v>8</v>
      </c>
      <c r="F3196" t="s">
        <v>24</v>
      </c>
      <c r="G3196" t="s">
        <v>4727</v>
      </c>
      <c r="H3196" s="3">
        <v>7000</v>
      </c>
      <c r="I3196" s="3">
        <v>938.71</v>
      </c>
    </row>
    <row r="3197" spans="2:9" x14ac:dyDescent="0.25">
      <c r="B3197" t="s">
        <v>4728</v>
      </c>
      <c r="C3197" t="s">
        <v>4729</v>
      </c>
      <c r="D3197" t="s">
        <v>3</v>
      </c>
      <c r="E3197" t="s">
        <v>8</v>
      </c>
      <c r="F3197" t="s">
        <v>24</v>
      </c>
      <c r="G3197" t="s">
        <v>4730</v>
      </c>
      <c r="H3197" s="3">
        <v>30000</v>
      </c>
      <c r="I3197" s="3">
        <v>902.37</v>
      </c>
    </row>
    <row r="3198" spans="2:9" x14ac:dyDescent="0.25">
      <c r="B3198" t="s">
        <v>1072</v>
      </c>
      <c r="C3198" t="s">
        <v>1072</v>
      </c>
      <c r="D3198" t="s">
        <v>3</v>
      </c>
      <c r="E3198" t="s">
        <v>8</v>
      </c>
      <c r="F3198" t="s">
        <v>46</v>
      </c>
      <c r="G3198" t="s">
        <v>1071</v>
      </c>
      <c r="H3198" s="3">
        <v>30000</v>
      </c>
      <c r="I3198" s="3">
        <v>89.23</v>
      </c>
    </row>
    <row r="3199" spans="2:9" x14ac:dyDescent="0.25">
      <c r="B3199" t="s">
        <v>2015</v>
      </c>
      <c r="C3199" t="s">
        <v>1673</v>
      </c>
      <c r="D3199" t="s">
        <v>3</v>
      </c>
      <c r="E3199" t="s">
        <v>8</v>
      </c>
      <c r="F3199" t="s">
        <v>33</v>
      </c>
      <c r="G3199" t="s">
        <v>1672</v>
      </c>
      <c r="H3199" s="3">
        <v>30000</v>
      </c>
      <c r="I3199" s="3">
        <v>93</v>
      </c>
    </row>
    <row r="3200" spans="2:9" x14ac:dyDescent="0.25">
      <c r="B3200" t="s">
        <v>2048</v>
      </c>
      <c r="C3200" t="s">
        <v>1493</v>
      </c>
      <c r="D3200" t="s">
        <v>3</v>
      </c>
      <c r="E3200" t="s">
        <v>8</v>
      </c>
      <c r="F3200" t="s">
        <v>33</v>
      </c>
      <c r="G3200" t="s">
        <v>1492</v>
      </c>
      <c r="H3200" s="3">
        <v>30000</v>
      </c>
      <c r="I3200" s="3">
        <v>92.876666666666665</v>
      </c>
    </row>
    <row r="3201" spans="2:9" x14ac:dyDescent="0.25">
      <c r="B3201" t="s">
        <v>2649</v>
      </c>
      <c r="C3201" t="s">
        <v>2593</v>
      </c>
      <c r="D3201" t="s">
        <v>3</v>
      </c>
      <c r="E3201" t="s">
        <v>8</v>
      </c>
      <c r="F3201" t="s">
        <v>33</v>
      </c>
      <c r="G3201" t="s">
        <v>2594</v>
      </c>
      <c r="H3201" s="3">
        <v>28800</v>
      </c>
      <c r="I3201" s="3">
        <v>94.11770833333334</v>
      </c>
    </row>
    <row r="3202" spans="2:9" x14ac:dyDescent="0.25">
      <c r="B3202" t="s">
        <v>2003</v>
      </c>
      <c r="C3202" t="s">
        <v>1770</v>
      </c>
      <c r="D3202" t="s">
        <v>3</v>
      </c>
      <c r="E3202" t="s">
        <v>8</v>
      </c>
      <c r="F3202" t="s">
        <v>45</v>
      </c>
      <c r="G3202" t="s">
        <v>1769</v>
      </c>
      <c r="H3202" s="3">
        <v>26415.7</v>
      </c>
      <c r="I3202" s="3">
        <v>68.612207792207798</v>
      </c>
    </row>
    <row r="3203" spans="2:9" x14ac:dyDescent="0.25">
      <c r="C3203" t="s">
        <v>1497</v>
      </c>
      <c r="D3203" t="s">
        <v>3</v>
      </c>
      <c r="E3203" t="s">
        <v>8</v>
      </c>
      <c r="F3203" t="s">
        <v>18</v>
      </c>
      <c r="G3203" t="s">
        <v>1496</v>
      </c>
      <c r="H3203" s="3">
        <v>1000</v>
      </c>
      <c r="I3203" s="3">
        <v>90</v>
      </c>
    </row>
    <row r="3204" spans="2:9" x14ac:dyDescent="0.25">
      <c r="C3204" t="s">
        <v>4645</v>
      </c>
      <c r="D3204" t="s">
        <v>3</v>
      </c>
      <c r="E3204" t="s">
        <v>8</v>
      </c>
      <c r="F3204" t="s">
        <v>18</v>
      </c>
      <c r="G3204" t="s">
        <v>4646</v>
      </c>
      <c r="H3204" s="3">
        <v>100</v>
      </c>
      <c r="I3204" s="3">
        <v>97.42</v>
      </c>
    </row>
    <row r="3205" spans="2:9" x14ac:dyDescent="0.25">
      <c r="B3205" t="s">
        <v>2141</v>
      </c>
      <c r="C3205" t="s">
        <v>1603</v>
      </c>
      <c r="D3205" t="s">
        <v>3</v>
      </c>
      <c r="E3205" t="s">
        <v>8</v>
      </c>
      <c r="F3205" t="s">
        <v>28</v>
      </c>
      <c r="G3205" t="s">
        <v>1602</v>
      </c>
      <c r="H3205" s="3">
        <v>25000</v>
      </c>
      <c r="I3205" s="3">
        <v>1130.3499999999999</v>
      </c>
    </row>
    <row r="3206" spans="2:9" x14ac:dyDescent="0.25">
      <c r="C3206" t="s">
        <v>3311</v>
      </c>
      <c r="D3206" t="s">
        <v>3</v>
      </c>
      <c r="E3206" t="s">
        <v>8</v>
      </c>
      <c r="F3206" t="s">
        <v>45</v>
      </c>
      <c r="G3206" t="s">
        <v>3310</v>
      </c>
      <c r="H3206" s="3">
        <v>2000</v>
      </c>
      <c r="I3206" s="3">
        <v>79.45</v>
      </c>
    </row>
    <row r="3207" spans="2:9" x14ac:dyDescent="0.25">
      <c r="B3207" t="s">
        <v>2194</v>
      </c>
      <c r="C3207" t="s">
        <v>4655</v>
      </c>
      <c r="D3207" t="s">
        <v>3</v>
      </c>
      <c r="E3207" t="s">
        <v>8</v>
      </c>
      <c r="F3207" t="s">
        <v>18</v>
      </c>
      <c r="G3207" t="s">
        <v>4656</v>
      </c>
      <c r="H3207" s="3">
        <v>20000</v>
      </c>
      <c r="I3207" s="3">
        <v>91.84</v>
      </c>
    </row>
    <row r="3208" spans="2:9" x14ac:dyDescent="0.25">
      <c r="C3208" t="s">
        <v>2969</v>
      </c>
      <c r="D3208" t="s">
        <v>3</v>
      </c>
      <c r="E3208" t="s">
        <v>8</v>
      </c>
      <c r="F3208" t="s">
        <v>25</v>
      </c>
      <c r="G3208" t="s">
        <v>2970</v>
      </c>
      <c r="H3208" s="3">
        <v>5000</v>
      </c>
      <c r="I3208" s="3">
        <v>926.05</v>
      </c>
    </row>
    <row r="3209" spans="2:9" x14ac:dyDescent="0.25">
      <c r="C3209" t="s">
        <v>2398</v>
      </c>
      <c r="D3209" t="s">
        <v>3</v>
      </c>
      <c r="E3209" t="s">
        <v>8</v>
      </c>
      <c r="F3209" t="s">
        <v>18</v>
      </c>
      <c r="G3209" t="s">
        <v>2397</v>
      </c>
      <c r="H3209" s="3">
        <v>2000</v>
      </c>
      <c r="I3209" s="3">
        <v>87.22</v>
      </c>
    </row>
    <row r="3210" spans="2:9" x14ac:dyDescent="0.25">
      <c r="B3210" t="s">
        <v>2120</v>
      </c>
      <c r="C3210" t="s">
        <v>1553</v>
      </c>
      <c r="D3210" t="s">
        <v>3</v>
      </c>
      <c r="E3210" t="s">
        <v>8</v>
      </c>
      <c r="F3210" t="s">
        <v>45</v>
      </c>
      <c r="G3210" t="s">
        <v>1552</v>
      </c>
      <c r="H3210" s="3">
        <v>10000</v>
      </c>
      <c r="I3210" s="3">
        <v>101.94</v>
      </c>
    </row>
    <row r="3211" spans="2:9" x14ac:dyDescent="0.25">
      <c r="C3211" t="s">
        <v>1713</v>
      </c>
      <c r="D3211" t="s">
        <v>3</v>
      </c>
      <c r="E3211" t="s">
        <v>8</v>
      </c>
      <c r="F3211" t="s">
        <v>17</v>
      </c>
      <c r="G3211" t="s">
        <v>1712</v>
      </c>
      <c r="H3211" s="3">
        <v>6048.9</v>
      </c>
      <c r="I3211" s="3">
        <v>61.099999999999994</v>
      </c>
    </row>
    <row r="3212" spans="2:9" x14ac:dyDescent="0.25">
      <c r="C3212" t="s">
        <v>4731</v>
      </c>
      <c r="D3212" t="s">
        <v>3</v>
      </c>
      <c r="E3212" t="s">
        <v>8</v>
      </c>
      <c r="F3212" t="s">
        <v>18</v>
      </c>
      <c r="G3212" t="s">
        <v>4732</v>
      </c>
      <c r="H3212" s="3">
        <v>5700</v>
      </c>
      <c r="I3212" s="3">
        <v>88.25</v>
      </c>
    </row>
    <row r="3213" spans="2:9" x14ac:dyDescent="0.25">
      <c r="C3213" t="s">
        <v>3469</v>
      </c>
      <c r="D3213" t="s">
        <v>3</v>
      </c>
      <c r="E3213" t="s">
        <v>8</v>
      </c>
      <c r="F3213" t="s">
        <v>18</v>
      </c>
      <c r="G3213" t="s">
        <v>3470</v>
      </c>
      <c r="H3213" s="3">
        <v>4571</v>
      </c>
      <c r="I3213" s="3">
        <v>91.42</v>
      </c>
    </row>
    <row r="3214" spans="2:9" x14ac:dyDescent="0.25">
      <c r="C3214" t="s">
        <v>3354</v>
      </c>
      <c r="D3214" t="s">
        <v>3</v>
      </c>
      <c r="E3214" t="s">
        <v>8</v>
      </c>
      <c r="F3214" t="s">
        <v>30</v>
      </c>
      <c r="G3214" t="s">
        <v>3353</v>
      </c>
      <c r="H3214" s="3">
        <v>603</v>
      </c>
      <c r="I3214" s="3">
        <v>603</v>
      </c>
    </row>
    <row r="3215" spans="2:9" x14ac:dyDescent="0.25">
      <c r="B3215" t="s">
        <v>2646</v>
      </c>
      <c r="C3215" t="s">
        <v>2584</v>
      </c>
      <c r="D3215" t="s">
        <v>3</v>
      </c>
      <c r="E3215" t="s">
        <v>8</v>
      </c>
      <c r="F3215" t="s">
        <v>33</v>
      </c>
      <c r="G3215" t="s">
        <v>2585</v>
      </c>
      <c r="H3215" s="3">
        <v>26600</v>
      </c>
      <c r="I3215" s="3">
        <v>82.583834586466168</v>
      </c>
    </row>
    <row r="3216" spans="2:9" x14ac:dyDescent="0.25">
      <c r="B3216" t="s">
        <v>2644</v>
      </c>
      <c r="C3216" t="s">
        <v>2584</v>
      </c>
      <c r="D3216" t="s">
        <v>3</v>
      </c>
      <c r="E3216" t="s">
        <v>8</v>
      </c>
      <c r="F3216" t="s">
        <v>33</v>
      </c>
      <c r="G3216" t="s">
        <v>2585</v>
      </c>
      <c r="H3216" s="3">
        <v>26600</v>
      </c>
      <c r="I3216" s="3">
        <v>82.583834586466168</v>
      </c>
    </row>
    <row r="3217" spans="2:9" x14ac:dyDescent="0.25">
      <c r="B3217" t="s">
        <v>2645</v>
      </c>
      <c r="C3217" t="s">
        <v>2584</v>
      </c>
      <c r="D3217" t="s">
        <v>3</v>
      </c>
      <c r="E3217" t="s">
        <v>8</v>
      </c>
      <c r="F3217" t="s">
        <v>33</v>
      </c>
      <c r="G3217" t="s">
        <v>2585</v>
      </c>
      <c r="H3217" s="3">
        <v>26600</v>
      </c>
      <c r="I3217" s="3">
        <v>82.583834586466168</v>
      </c>
    </row>
    <row r="3218" spans="2:9" x14ac:dyDescent="0.25">
      <c r="B3218" t="s">
        <v>3742</v>
      </c>
      <c r="C3218" t="s">
        <v>3743</v>
      </c>
      <c r="D3218" t="s">
        <v>3</v>
      </c>
      <c r="E3218" t="s">
        <v>8</v>
      </c>
      <c r="F3218" t="s">
        <v>20</v>
      </c>
      <c r="G3218" t="s">
        <v>3744</v>
      </c>
      <c r="H3218" s="3">
        <v>26303.7</v>
      </c>
      <c r="I3218" s="3">
        <v>657.59249999999997</v>
      </c>
    </row>
    <row r="3219" spans="2:9" x14ac:dyDescent="0.25">
      <c r="B3219" t="s">
        <v>3746</v>
      </c>
      <c r="C3219" t="s">
        <v>3634</v>
      </c>
      <c r="D3219" t="s">
        <v>3</v>
      </c>
      <c r="E3219" t="s">
        <v>8</v>
      </c>
      <c r="F3219" t="s">
        <v>17</v>
      </c>
      <c r="G3219" t="s">
        <v>3635</v>
      </c>
      <c r="H3219" s="3">
        <v>25000</v>
      </c>
      <c r="I3219" s="3">
        <v>87.63</v>
      </c>
    </row>
    <row r="3220" spans="2:9" x14ac:dyDescent="0.25">
      <c r="B3220" t="s">
        <v>2143</v>
      </c>
      <c r="C3220" t="s">
        <v>2387</v>
      </c>
      <c r="D3220" t="s">
        <v>3</v>
      </c>
      <c r="E3220" t="s">
        <v>8</v>
      </c>
      <c r="F3220" t="s">
        <v>24</v>
      </c>
      <c r="G3220" t="s">
        <v>2386</v>
      </c>
      <c r="H3220" s="3">
        <v>17000</v>
      </c>
      <c r="I3220" s="3">
        <v>978.24529411764695</v>
      </c>
    </row>
    <row r="3221" spans="2:9" x14ac:dyDescent="0.25">
      <c r="G3221" t="s">
        <v>3273</v>
      </c>
      <c r="H3221" s="3">
        <v>4000</v>
      </c>
      <c r="I3221" s="3">
        <v>1005.1</v>
      </c>
    </row>
    <row r="3222" spans="2:9" x14ac:dyDescent="0.25">
      <c r="C3222" t="s">
        <v>3733</v>
      </c>
      <c r="D3222" t="s">
        <v>3</v>
      </c>
      <c r="E3222" t="s">
        <v>8</v>
      </c>
      <c r="F3222" t="s">
        <v>33</v>
      </c>
      <c r="G3222" t="s">
        <v>3734</v>
      </c>
      <c r="H3222" s="3">
        <v>3500</v>
      </c>
      <c r="I3222" s="3">
        <v>97.528571428571425</v>
      </c>
    </row>
    <row r="3223" spans="2:9" x14ac:dyDescent="0.25">
      <c r="B3223" t="s">
        <v>3372</v>
      </c>
      <c r="C3223" t="s">
        <v>3092</v>
      </c>
      <c r="D3223" t="s">
        <v>3</v>
      </c>
      <c r="E3223" t="s">
        <v>8</v>
      </c>
      <c r="F3223" t="s">
        <v>18</v>
      </c>
      <c r="G3223" t="s">
        <v>3091</v>
      </c>
      <c r="H3223" s="3">
        <v>24000</v>
      </c>
      <c r="I3223" s="3">
        <v>102.4875</v>
      </c>
    </row>
    <row r="3224" spans="2:9" x14ac:dyDescent="0.25">
      <c r="B3224" t="s">
        <v>3373</v>
      </c>
      <c r="C3224" t="s">
        <v>3092</v>
      </c>
      <c r="D3224" t="s">
        <v>3</v>
      </c>
      <c r="E3224" t="s">
        <v>8</v>
      </c>
      <c r="F3224" t="s">
        <v>18</v>
      </c>
      <c r="G3224" t="s">
        <v>3091</v>
      </c>
      <c r="H3224" s="3">
        <v>24000</v>
      </c>
      <c r="I3224" s="3">
        <v>102.4875</v>
      </c>
    </row>
    <row r="3225" spans="2:9" x14ac:dyDescent="0.25">
      <c r="B3225" t="s">
        <v>3371</v>
      </c>
      <c r="C3225" t="s">
        <v>3092</v>
      </c>
      <c r="D3225" t="s">
        <v>3</v>
      </c>
      <c r="E3225" t="s">
        <v>8</v>
      </c>
      <c r="F3225" t="s">
        <v>18</v>
      </c>
      <c r="G3225" t="s">
        <v>3091</v>
      </c>
      <c r="H3225" s="3">
        <v>24000</v>
      </c>
      <c r="I3225" s="3">
        <v>102.4875</v>
      </c>
    </row>
    <row r="3226" spans="2:9" x14ac:dyDescent="0.25">
      <c r="B3226" t="s">
        <v>3797</v>
      </c>
      <c r="C3226" t="s">
        <v>3707</v>
      </c>
      <c r="D3226" t="s">
        <v>3</v>
      </c>
      <c r="E3226" t="s">
        <v>8</v>
      </c>
      <c r="F3226" t="s">
        <v>33</v>
      </c>
      <c r="G3226" t="s">
        <v>3708</v>
      </c>
      <c r="H3226" s="3">
        <v>23500</v>
      </c>
      <c r="I3226" s="3">
        <v>98.380212765957438</v>
      </c>
    </row>
    <row r="3227" spans="2:9" x14ac:dyDescent="0.25">
      <c r="B3227" t="s">
        <v>3798</v>
      </c>
      <c r="C3227" t="s">
        <v>3707</v>
      </c>
      <c r="D3227" t="s">
        <v>3</v>
      </c>
      <c r="E3227" t="s">
        <v>8</v>
      </c>
      <c r="F3227" t="s">
        <v>33</v>
      </c>
      <c r="G3227" t="s">
        <v>3708</v>
      </c>
      <c r="H3227" s="3">
        <v>23500</v>
      </c>
      <c r="I3227" s="3">
        <v>98.380212765957438</v>
      </c>
    </row>
    <row r="3228" spans="2:9" x14ac:dyDescent="0.25">
      <c r="B3228" t="s">
        <v>2426</v>
      </c>
      <c r="C3228" t="s">
        <v>2297</v>
      </c>
      <c r="D3228" t="s">
        <v>3</v>
      </c>
      <c r="E3228" t="s">
        <v>8</v>
      </c>
      <c r="F3228" t="s">
        <v>17</v>
      </c>
      <c r="G3228" t="s">
        <v>2296</v>
      </c>
      <c r="H3228" s="3">
        <v>20000</v>
      </c>
      <c r="I3228" s="3">
        <v>101.17</v>
      </c>
    </row>
    <row r="3229" spans="2:9" x14ac:dyDescent="0.25">
      <c r="C3229" t="s">
        <v>3683</v>
      </c>
      <c r="D3229" t="s">
        <v>3</v>
      </c>
      <c r="E3229" t="s">
        <v>8</v>
      </c>
      <c r="F3229" t="s">
        <v>18</v>
      </c>
      <c r="G3229" t="s">
        <v>3684</v>
      </c>
      <c r="H3229" s="3">
        <v>3000</v>
      </c>
      <c r="I3229" s="3">
        <v>97.7</v>
      </c>
    </row>
    <row r="3230" spans="2:9" x14ac:dyDescent="0.25">
      <c r="B3230" t="s">
        <v>3370</v>
      </c>
      <c r="C3230" t="s">
        <v>3086</v>
      </c>
      <c r="D3230" t="s">
        <v>3</v>
      </c>
      <c r="E3230" t="s">
        <v>8</v>
      </c>
      <c r="F3230" t="s">
        <v>18</v>
      </c>
      <c r="G3230" t="s">
        <v>3085</v>
      </c>
      <c r="H3230" s="3">
        <v>22252.5</v>
      </c>
      <c r="I3230" s="3">
        <v>89.01</v>
      </c>
    </row>
    <row r="3231" spans="2:9" x14ac:dyDescent="0.25">
      <c r="B3231" t="s">
        <v>2192</v>
      </c>
      <c r="C3231" t="s">
        <v>1251</v>
      </c>
      <c r="D3231" t="s">
        <v>3</v>
      </c>
      <c r="E3231" t="s">
        <v>8</v>
      </c>
      <c r="F3231" t="s">
        <v>18</v>
      </c>
      <c r="G3231" t="s">
        <v>3770</v>
      </c>
      <c r="H3231" s="3">
        <v>11219</v>
      </c>
      <c r="I3231" s="3">
        <v>74.793333333333337</v>
      </c>
    </row>
    <row r="3232" spans="2:9" x14ac:dyDescent="0.25">
      <c r="G3232" t="s">
        <v>2642</v>
      </c>
      <c r="H3232" s="3">
        <v>6000</v>
      </c>
      <c r="I3232" s="3">
        <v>859.59</v>
      </c>
    </row>
    <row r="3233" spans="2:9" x14ac:dyDescent="0.25">
      <c r="C3233" t="s">
        <v>4684</v>
      </c>
      <c r="D3233" t="s">
        <v>3</v>
      </c>
      <c r="E3233" t="s">
        <v>8</v>
      </c>
      <c r="F3233" t="s">
        <v>18</v>
      </c>
      <c r="G3233" t="s">
        <v>4685</v>
      </c>
      <c r="H3233" s="3">
        <v>5000</v>
      </c>
      <c r="I3233" s="3">
        <v>95.4</v>
      </c>
    </row>
    <row r="3234" spans="2:9" x14ac:dyDescent="0.25">
      <c r="B3234" t="s">
        <v>2430</v>
      </c>
      <c r="C3234" t="s">
        <v>2318</v>
      </c>
      <c r="D3234" t="s">
        <v>3</v>
      </c>
      <c r="E3234" t="s">
        <v>8</v>
      </c>
      <c r="F3234" t="s">
        <v>24</v>
      </c>
      <c r="G3234" t="s">
        <v>2317</v>
      </c>
      <c r="H3234" s="3">
        <v>21504.16</v>
      </c>
      <c r="I3234" s="3">
        <v>977.46181818181822</v>
      </c>
    </row>
    <row r="3235" spans="2:9" x14ac:dyDescent="0.25">
      <c r="B3235" t="s">
        <v>2429</v>
      </c>
      <c r="C3235" t="s">
        <v>2318</v>
      </c>
      <c r="D3235" t="s">
        <v>3</v>
      </c>
      <c r="E3235" t="s">
        <v>8</v>
      </c>
      <c r="F3235" t="s">
        <v>24</v>
      </c>
      <c r="G3235" t="s">
        <v>2317</v>
      </c>
      <c r="H3235" s="3">
        <v>21504.16</v>
      </c>
      <c r="I3235" s="3">
        <v>977.46181818181822</v>
      </c>
    </row>
    <row r="3236" spans="2:9" x14ac:dyDescent="0.25">
      <c r="B3236" t="s">
        <v>2098</v>
      </c>
      <c r="C3236" t="s">
        <v>3267</v>
      </c>
      <c r="D3236" t="s">
        <v>3</v>
      </c>
      <c r="E3236" t="s">
        <v>8</v>
      </c>
      <c r="F3236" t="s">
        <v>17</v>
      </c>
      <c r="G3236" t="s">
        <v>3266</v>
      </c>
      <c r="H3236" s="3">
        <v>8000</v>
      </c>
      <c r="I3236" s="3">
        <v>99.47999999999999</v>
      </c>
    </row>
    <row r="3237" spans="2:9" x14ac:dyDescent="0.25">
      <c r="C3237" t="s">
        <v>4674</v>
      </c>
      <c r="D3237" t="s">
        <v>3</v>
      </c>
      <c r="E3237" t="s">
        <v>8</v>
      </c>
      <c r="F3237" t="s">
        <v>33</v>
      </c>
      <c r="G3237" t="s">
        <v>4675</v>
      </c>
      <c r="H3237" s="3">
        <v>8000</v>
      </c>
      <c r="I3237" s="3">
        <v>100.5</v>
      </c>
    </row>
    <row r="3238" spans="2:9" x14ac:dyDescent="0.25">
      <c r="C3238" t="s">
        <v>2555</v>
      </c>
      <c r="D3238" t="s">
        <v>3</v>
      </c>
      <c r="E3238" t="s">
        <v>8</v>
      </c>
      <c r="F3238" t="s">
        <v>33</v>
      </c>
      <c r="G3238" t="s">
        <v>2556</v>
      </c>
      <c r="H3238" s="3">
        <v>5000</v>
      </c>
      <c r="I3238" s="3">
        <v>93</v>
      </c>
    </row>
    <row r="3239" spans="2:9" x14ac:dyDescent="0.25">
      <c r="B3239" t="s">
        <v>1954</v>
      </c>
      <c r="C3239" t="s">
        <v>1650</v>
      </c>
      <c r="D3239" t="s">
        <v>3</v>
      </c>
      <c r="E3239" t="s">
        <v>8</v>
      </c>
      <c r="F3239" t="s">
        <v>18</v>
      </c>
      <c r="G3239" t="s">
        <v>1649</v>
      </c>
      <c r="H3239" s="3">
        <v>17000</v>
      </c>
      <c r="I3239" s="3">
        <v>79.768235294117645</v>
      </c>
    </row>
    <row r="3240" spans="2:9" x14ac:dyDescent="0.25">
      <c r="C3240" t="s">
        <v>3782</v>
      </c>
      <c r="D3240" t="s">
        <v>3</v>
      </c>
      <c r="E3240" t="s">
        <v>8</v>
      </c>
      <c r="F3240" t="s">
        <v>18</v>
      </c>
      <c r="G3240" t="s">
        <v>3783</v>
      </c>
      <c r="H3240" s="3">
        <v>2000</v>
      </c>
      <c r="I3240" s="3">
        <v>77.37</v>
      </c>
    </row>
    <row r="3241" spans="2:9" x14ac:dyDescent="0.25">
      <c r="C3241" t="s">
        <v>3317</v>
      </c>
      <c r="D3241" t="s">
        <v>3</v>
      </c>
      <c r="E3241" t="s">
        <v>8</v>
      </c>
      <c r="F3241" t="s">
        <v>33</v>
      </c>
      <c r="G3241" t="s">
        <v>3316</v>
      </c>
      <c r="H3241" s="3">
        <v>2000</v>
      </c>
      <c r="I3241" s="3">
        <v>90.2</v>
      </c>
    </row>
    <row r="3242" spans="2:9" x14ac:dyDescent="0.25">
      <c r="B3242" t="s">
        <v>3748</v>
      </c>
      <c r="C3242" t="s">
        <v>3564</v>
      </c>
      <c r="D3242" t="s">
        <v>3</v>
      </c>
      <c r="E3242" t="s">
        <v>8</v>
      </c>
      <c r="F3242" t="s">
        <v>33</v>
      </c>
      <c r="G3242" t="s">
        <v>3565</v>
      </c>
      <c r="H3242" s="3">
        <v>20315</v>
      </c>
      <c r="I3242" s="3">
        <v>5.3743386243386242</v>
      </c>
    </row>
    <row r="3243" spans="2:9" x14ac:dyDescent="0.25">
      <c r="B3243" t="s">
        <v>3747</v>
      </c>
      <c r="C3243" t="s">
        <v>3564</v>
      </c>
      <c r="D3243" t="s">
        <v>3</v>
      </c>
      <c r="E3243" t="s">
        <v>8</v>
      </c>
      <c r="F3243" t="s">
        <v>33</v>
      </c>
      <c r="G3243" t="s">
        <v>3565</v>
      </c>
      <c r="H3243" s="3">
        <v>20315</v>
      </c>
      <c r="I3243" s="3">
        <v>5.3743386243386242</v>
      </c>
    </row>
    <row r="3244" spans="2:9" x14ac:dyDescent="0.25">
      <c r="B3244" t="s">
        <v>1928</v>
      </c>
      <c r="C3244" t="s">
        <v>1317</v>
      </c>
      <c r="D3244" t="s">
        <v>3</v>
      </c>
      <c r="E3244" t="s">
        <v>8</v>
      </c>
      <c r="F3244" t="s">
        <v>18</v>
      </c>
      <c r="G3244" t="s">
        <v>1316</v>
      </c>
      <c r="H3244" s="3">
        <v>20100</v>
      </c>
      <c r="I3244" s="3">
        <v>99.766616915422887</v>
      </c>
    </row>
    <row r="3245" spans="2:9" x14ac:dyDescent="0.25">
      <c r="B3245" t="s">
        <v>1927</v>
      </c>
      <c r="C3245" t="s">
        <v>1317</v>
      </c>
      <c r="D3245" t="s">
        <v>3</v>
      </c>
      <c r="E3245" t="s">
        <v>8</v>
      </c>
      <c r="F3245" t="s">
        <v>18</v>
      </c>
      <c r="G3245" t="s">
        <v>1316</v>
      </c>
      <c r="H3245" s="3">
        <v>20100</v>
      </c>
      <c r="I3245" s="3">
        <v>99.766616915422887</v>
      </c>
    </row>
    <row r="3246" spans="2:9" x14ac:dyDescent="0.25">
      <c r="B3246" t="s">
        <v>4733</v>
      </c>
      <c r="C3246" t="s">
        <v>4636</v>
      </c>
      <c r="D3246" t="s">
        <v>3</v>
      </c>
      <c r="E3246" t="s">
        <v>8</v>
      </c>
      <c r="F3246" t="s">
        <v>25</v>
      </c>
      <c r="G3246" t="s">
        <v>4637</v>
      </c>
      <c r="H3246" s="3">
        <v>20000</v>
      </c>
      <c r="I3246" s="3">
        <v>1001.35</v>
      </c>
    </row>
    <row r="3247" spans="2:9" x14ac:dyDescent="0.25">
      <c r="B3247" t="s">
        <v>4734</v>
      </c>
      <c r="C3247" t="s">
        <v>4714</v>
      </c>
      <c r="D3247" t="s">
        <v>3</v>
      </c>
      <c r="E3247" t="s">
        <v>8</v>
      </c>
      <c r="F3247" t="s">
        <v>17</v>
      </c>
      <c r="G3247" t="s">
        <v>4715</v>
      </c>
      <c r="H3247" s="3">
        <v>20000</v>
      </c>
      <c r="I3247" s="3">
        <v>985.72</v>
      </c>
    </row>
    <row r="3248" spans="2:9" x14ac:dyDescent="0.25">
      <c r="B3248" t="s">
        <v>1860</v>
      </c>
      <c r="C3248" t="s">
        <v>1706</v>
      </c>
      <c r="D3248" t="s">
        <v>3</v>
      </c>
      <c r="E3248" t="s">
        <v>8</v>
      </c>
      <c r="F3248" t="s">
        <v>36</v>
      </c>
      <c r="G3248" t="s">
        <v>1705</v>
      </c>
      <c r="H3248" s="3">
        <v>20000</v>
      </c>
      <c r="I3248" s="3">
        <v>99.045000000000002</v>
      </c>
    </row>
    <row r="3249" spans="2:9" x14ac:dyDescent="0.25">
      <c r="B3249" t="s">
        <v>3750</v>
      </c>
      <c r="C3249" t="s">
        <v>3632</v>
      </c>
      <c r="D3249" t="s">
        <v>3</v>
      </c>
      <c r="E3249" t="s">
        <v>8</v>
      </c>
      <c r="F3249" t="s">
        <v>18</v>
      </c>
      <c r="G3249" t="s">
        <v>3633</v>
      </c>
      <c r="H3249" s="3">
        <v>20000</v>
      </c>
      <c r="I3249" s="3">
        <v>92.41</v>
      </c>
    </row>
    <row r="3250" spans="2:9" x14ac:dyDescent="0.25">
      <c r="B3250" t="s">
        <v>3749</v>
      </c>
      <c r="C3250" t="s">
        <v>3632</v>
      </c>
      <c r="D3250" t="s">
        <v>3</v>
      </c>
      <c r="E3250" t="s">
        <v>8</v>
      </c>
      <c r="F3250" t="s">
        <v>18</v>
      </c>
      <c r="G3250" t="s">
        <v>3633</v>
      </c>
      <c r="H3250" s="3">
        <v>20000</v>
      </c>
      <c r="I3250" s="3">
        <v>92.41</v>
      </c>
    </row>
    <row r="3251" spans="2:9" x14ac:dyDescent="0.25">
      <c r="B3251" t="s">
        <v>2100</v>
      </c>
      <c r="C3251" t="s">
        <v>1716</v>
      </c>
      <c r="D3251" t="s">
        <v>3</v>
      </c>
      <c r="E3251" t="s">
        <v>8</v>
      </c>
      <c r="F3251" t="s">
        <v>18</v>
      </c>
      <c r="G3251" t="s">
        <v>1715</v>
      </c>
      <c r="H3251" s="3">
        <v>13900</v>
      </c>
      <c r="I3251" s="3">
        <v>98.553956834532372</v>
      </c>
    </row>
    <row r="3252" spans="2:9" x14ac:dyDescent="0.25">
      <c r="C3252" t="s">
        <v>1006</v>
      </c>
      <c r="D3252" t="s">
        <v>3</v>
      </c>
      <c r="E3252" t="s">
        <v>8</v>
      </c>
      <c r="F3252" t="s">
        <v>18</v>
      </c>
      <c r="G3252" t="s">
        <v>1005</v>
      </c>
      <c r="H3252" s="3">
        <v>5461.2</v>
      </c>
      <c r="I3252" s="3">
        <v>45.51</v>
      </c>
    </row>
    <row r="3253" spans="2:9" x14ac:dyDescent="0.25">
      <c r="B3253" t="s">
        <v>2124</v>
      </c>
      <c r="C3253" t="s">
        <v>2330</v>
      </c>
      <c r="D3253" t="s">
        <v>3</v>
      </c>
      <c r="E3253" t="s">
        <v>8</v>
      </c>
      <c r="F3253" t="s">
        <v>24</v>
      </c>
      <c r="G3253" t="s">
        <v>2329</v>
      </c>
      <c r="H3253" s="3">
        <v>12000</v>
      </c>
      <c r="I3253" s="3">
        <v>1025.0366666666666</v>
      </c>
    </row>
    <row r="3254" spans="2:9" x14ac:dyDescent="0.25">
      <c r="C3254" t="s">
        <v>4634</v>
      </c>
      <c r="D3254" t="s">
        <v>3</v>
      </c>
      <c r="E3254" t="s">
        <v>8</v>
      </c>
      <c r="F3254" t="s">
        <v>24</v>
      </c>
      <c r="G3254" t="s">
        <v>4635</v>
      </c>
      <c r="H3254" s="3">
        <v>4000</v>
      </c>
      <c r="I3254" s="3">
        <v>1016.44</v>
      </c>
    </row>
    <row r="3255" spans="2:9" x14ac:dyDescent="0.25">
      <c r="C3255" t="s">
        <v>1785</v>
      </c>
      <c r="D3255" t="s">
        <v>3</v>
      </c>
      <c r="E3255" t="s">
        <v>8</v>
      </c>
      <c r="F3255" t="s">
        <v>33</v>
      </c>
      <c r="G3255" t="s">
        <v>1784</v>
      </c>
      <c r="H3255" s="3">
        <v>2200</v>
      </c>
      <c r="I3255" s="3">
        <v>30.531818181818185</v>
      </c>
    </row>
    <row r="3256" spans="2:9" x14ac:dyDescent="0.25">
      <c r="C3256" t="s">
        <v>1042</v>
      </c>
      <c r="D3256" t="s">
        <v>3</v>
      </c>
      <c r="E3256" t="s">
        <v>8</v>
      </c>
      <c r="F3256" t="s">
        <v>33</v>
      </c>
      <c r="G3256" t="s">
        <v>1041</v>
      </c>
      <c r="H3256" s="3">
        <v>1000</v>
      </c>
      <c r="I3256" s="3">
        <v>97.4</v>
      </c>
    </row>
    <row r="3257" spans="2:9" x14ac:dyDescent="0.25">
      <c r="B3257" t="s">
        <v>4735</v>
      </c>
      <c r="C3257" t="s">
        <v>4735</v>
      </c>
      <c r="D3257" t="s">
        <v>3</v>
      </c>
      <c r="E3257" t="s">
        <v>8</v>
      </c>
      <c r="F3257" t="s">
        <v>23</v>
      </c>
      <c r="G3257" t="s">
        <v>4736</v>
      </c>
      <c r="H3257" s="3">
        <v>19146.25</v>
      </c>
      <c r="I3257" s="3">
        <v>957.3125</v>
      </c>
    </row>
    <row r="3258" spans="2:9" x14ac:dyDescent="0.25">
      <c r="B3258" t="s">
        <v>3751</v>
      </c>
      <c r="C3258" t="s">
        <v>3752</v>
      </c>
      <c r="D3258" t="s">
        <v>3</v>
      </c>
      <c r="E3258" t="s">
        <v>8</v>
      </c>
      <c r="F3258" t="s">
        <v>45</v>
      </c>
      <c r="G3258" t="s">
        <v>3753</v>
      </c>
      <c r="H3258" s="3">
        <v>19024</v>
      </c>
      <c r="I3258" s="3">
        <v>47.56</v>
      </c>
    </row>
    <row r="3259" spans="2:9" x14ac:dyDescent="0.25">
      <c r="B3259" t="s">
        <v>1959</v>
      </c>
      <c r="C3259" t="s">
        <v>1790</v>
      </c>
      <c r="D3259" t="s">
        <v>3</v>
      </c>
      <c r="E3259" t="s">
        <v>8</v>
      </c>
      <c r="F3259" t="s">
        <v>33</v>
      </c>
      <c r="G3259" t="s">
        <v>2316</v>
      </c>
      <c r="H3259" s="3">
        <v>19000</v>
      </c>
      <c r="I3259" s="3">
        <v>87.463157894736838</v>
      </c>
    </row>
    <row r="3260" spans="2:9" x14ac:dyDescent="0.25">
      <c r="B3260" t="s">
        <v>1802</v>
      </c>
      <c r="C3260" t="s">
        <v>1601</v>
      </c>
      <c r="D3260" t="s">
        <v>3</v>
      </c>
      <c r="E3260" t="s">
        <v>8</v>
      </c>
      <c r="F3260" t="s">
        <v>18</v>
      </c>
      <c r="G3260" t="s">
        <v>1600</v>
      </c>
      <c r="H3260" s="3">
        <v>8000</v>
      </c>
      <c r="I3260" s="3">
        <v>74.032499999999999</v>
      </c>
    </row>
    <row r="3261" spans="2:9" x14ac:dyDescent="0.25">
      <c r="C3261" t="s">
        <v>4674</v>
      </c>
      <c r="D3261" t="s">
        <v>3</v>
      </c>
      <c r="E3261" t="s">
        <v>8</v>
      </c>
      <c r="F3261" t="s">
        <v>33</v>
      </c>
      <c r="G3261" t="s">
        <v>4675</v>
      </c>
      <c r="H3261" s="3">
        <v>8000</v>
      </c>
      <c r="I3261" s="3">
        <v>100.5</v>
      </c>
    </row>
    <row r="3262" spans="2:9" x14ac:dyDescent="0.25">
      <c r="C3262" t="s">
        <v>3292</v>
      </c>
      <c r="D3262" t="s">
        <v>3</v>
      </c>
      <c r="E3262" t="s">
        <v>8</v>
      </c>
      <c r="F3262" t="s">
        <v>33</v>
      </c>
      <c r="G3262" t="s">
        <v>3291</v>
      </c>
      <c r="H3262" s="3">
        <v>3000</v>
      </c>
      <c r="I3262" s="3">
        <v>85</v>
      </c>
    </row>
    <row r="3263" spans="2:9" x14ac:dyDescent="0.25">
      <c r="B3263" t="s">
        <v>1958</v>
      </c>
      <c r="C3263" t="s">
        <v>1256</v>
      </c>
      <c r="D3263" t="s">
        <v>3</v>
      </c>
      <c r="E3263" t="s">
        <v>8</v>
      </c>
      <c r="F3263" t="s">
        <v>25</v>
      </c>
      <c r="G3263" t="s">
        <v>1255</v>
      </c>
      <c r="H3263" s="3">
        <v>11000</v>
      </c>
      <c r="I3263" s="3">
        <v>1012.34</v>
      </c>
    </row>
    <row r="3264" spans="2:9" x14ac:dyDescent="0.25">
      <c r="C3264" t="s">
        <v>2936</v>
      </c>
      <c r="D3264" t="s">
        <v>3</v>
      </c>
      <c r="E3264" t="s">
        <v>8</v>
      </c>
      <c r="F3264" t="s">
        <v>18</v>
      </c>
      <c r="G3264" t="s">
        <v>2937</v>
      </c>
      <c r="H3264" s="3">
        <v>7159</v>
      </c>
      <c r="I3264" s="3">
        <v>95.453333333333333</v>
      </c>
    </row>
    <row r="3265" spans="2:9" x14ac:dyDescent="0.25">
      <c r="B3265" t="s">
        <v>3374</v>
      </c>
      <c r="C3265" t="s">
        <v>3106</v>
      </c>
      <c r="D3265" t="s">
        <v>3</v>
      </c>
      <c r="E3265" t="s">
        <v>8</v>
      </c>
      <c r="F3265" t="s">
        <v>18</v>
      </c>
      <c r="G3265" t="s">
        <v>3105</v>
      </c>
      <c r="H3265" s="3">
        <v>17300</v>
      </c>
      <c r="I3265" s="3">
        <v>93.861387283236994</v>
      </c>
    </row>
    <row r="3266" spans="2:9" x14ac:dyDescent="0.25">
      <c r="B3266" t="s">
        <v>3405</v>
      </c>
      <c r="C3266" t="s">
        <v>3158</v>
      </c>
      <c r="D3266" t="s">
        <v>3</v>
      </c>
      <c r="E3266" t="s">
        <v>8</v>
      </c>
      <c r="F3266" t="s">
        <v>18</v>
      </c>
      <c r="G3266" t="s">
        <v>3157</v>
      </c>
      <c r="H3266" s="3">
        <v>10000</v>
      </c>
      <c r="I3266" s="3">
        <v>90.48</v>
      </c>
    </row>
    <row r="3267" spans="2:9" x14ac:dyDescent="0.25">
      <c r="C3267" t="s">
        <v>4533</v>
      </c>
      <c r="D3267" t="s">
        <v>3</v>
      </c>
      <c r="E3267" t="s">
        <v>8</v>
      </c>
      <c r="F3267" t="s">
        <v>25</v>
      </c>
      <c r="G3267" t="s">
        <v>4534</v>
      </c>
      <c r="H3267" s="3">
        <v>7000</v>
      </c>
      <c r="I3267" s="3">
        <v>975.56000000000006</v>
      </c>
    </row>
    <row r="3268" spans="2:9" x14ac:dyDescent="0.25">
      <c r="B3268" t="s">
        <v>2132</v>
      </c>
      <c r="C3268" t="s">
        <v>1745</v>
      </c>
      <c r="D3268" t="s">
        <v>3</v>
      </c>
      <c r="E3268" t="s">
        <v>8</v>
      </c>
      <c r="F3268" t="s">
        <v>18</v>
      </c>
      <c r="G3268" t="s">
        <v>3584</v>
      </c>
      <c r="H3268" s="3">
        <v>4000</v>
      </c>
      <c r="I3268" s="3">
        <v>101.53</v>
      </c>
    </row>
    <row r="3269" spans="2:9" x14ac:dyDescent="0.25">
      <c r="F3269" t="s">
        <v>33</v>
      </c>
      <c r="G3269" t="s">
        <v>2532</v>
      </c>
      <c r="H3269" s="3">
        <v>3000</v>
      </c>
      <c r="I3269" s="3">
        <v>102.23333333333333</v>
      </c>
    </row>
    <row r="3270" spans="2:9" x14ac:dyDescent="0.25">
      <c r="C3270" t="s">
        <v>912</v>
      </c>
      <c r="D3270" t="s">
        <v>3</v>
      </c>
      <c r="E3270" t="s">
        <v>8</v>
      </c>
      <c r="F3270" t="s">
        <v>18</v>
      </c>
      <c r="G3270" t="s">
        <v>911</v>
      </c>
      <c r="H3270" s="3">
        <v>5000</v>
      </c>
      <c r="I3270" s="3">
        <v>104.07</v>
      </c>
    </row>
    <row r="3271" spans="2:9" x14ac:dyDescent="0.25">
      <c r="C3271" t="s">
        <v>4704</v>
      </c>
      <c r="D3271" t="s">
        <v>3</v>
      </c>
      <c r="E3271" t="s">
        <v>8</v>
      </c>
      <c r="F3271" t="s">
        <v>18</v>
      </c>
      <c r="G3271" t="s">
        <v>4705</v>
      </c>
      <c r="H3271" s="3">
        <v>2800</v>
      </c>
      <c r="I3271" s="3">
        <v>106.25</v>
      </c>
    </row>
    <row r="3272" spans="2:9" x14ac:dyDescent="0.25">
      <c r="C3272" t="s">
        <v>3646</v>
      </c>
      <c r="D3272" t="s">
        <v>3</v>
      </c>
      <c r="E3272" t="s">
        <v>8</v>
      </c>
      <c r="F3272" t="s">
        <v>18</v>
      </c>
      <c r="G3272" t="s">
        <v>3647</v>
      </c>
      <c r="H3272" s="3">
        <v>2000</v>
      </c>
      <c r="I3272" s="3">
        <v>102.87</v>
      </c>
    </row>
    <row r="3273" spans="2:9" x14ac:dyDescent="0.25">
      <c r="B3273" t="s">
        <v>1885</v>
      </c>
      <c r="C3273" t="s">
        <v>916</v>
      </c>
      <c r="D3273" t="s">
        <v>3</v>
      </c>
      <c r="E3273" t="s">
        <v>8</v>
      </c>
      <c r="F3273" t="s">
        <v>18</v>
      </c>
      <c r="G3273" t="s">
        <v>915</v>
      </c>
      <c r="H3273" s="3">
        <v>16749.620000000003</v>
      </c>
      <c r="I3273" s="3">
        <v>837.48099999999999</v>
      </c>
    </row>
    <row r="3274" spans="2:9" x14ac:dyDescent="0.25">
      <c r="B3274" t="s">
        <v>1966</v>
      </c>
      <c r="C3274" t="s">
        <v>916</v>
      </c>
      <c r="D3274" t="s">
        <v>3</v>
      </c>
      <c r="E3274" t="s">
        <v>8</v>
      </c>
      <c r="F3274" t="s">
        <v>18</v>
      </c>
      <c r="G3274" t="s">
        <v>915</v>
      </c>
      <c r="H3274" s="3">
        <v>16749.620000000003</v>
      </c>
      <c r="I3274" s="3">
        <v>837.48099999999999</v>
      </c>
    </row>
    <row r="3275" spans="2:9" x14ac:dyDescent="0.25">
      <c r="B3275" t="s">
        <v>3754</v>
      </c>
      <c r="C3275" t="s">
        <v>3574</v>
      </c>
      <c r="D3275" t="s">
        <v>3</v>
      </c>
      <c r="E3275" t="s">
        <v>8</v>
      </c>
      <c r="F3275" t="s">
        <v>31</v>
      </c>
      <c r="G3275" t="s">
        <v>3575</v>
      </c>
      <c r="H3275" s="3">
        <v>13000</v>
      </c>
      <c r="I3275" s="3">
        <v>847.7323076923077</v>
      </c>
    </row>
    <row r="3276" spans="2:9" x14ac:dyDescent="0.25">
      <c r="C3276" t="s">
        <v>3755</v>
      </c>
      <c r="D3276" t="s">
        <v>3</v>
      </c>
      <c r="E3276" t="s">
        <v>8</v>
      </c>
      <c r="F3276" t="s">
        <v>18</v>
      </c>
      <c r="G3276" t="s">
        <v>3756</v>
      </c>
      <c r="H3276" s="3">
        <v>3210.34</v>
      </c>
      <c r="I3276" s="3">
        <v>78.300975609756108</v>
      </c>
    </row>
    <row r="3277" spans="2:9" x14ac:dyDescent="0.25">
      <c r="B3277" t="s">
        <v>2647</v>
      </c>
      <c r="C3277" t="s">
        <v>2647</v>
      </c>
      <c r="D3277" t="s">
        <v>3</v>
      </c>
      <c r="E3277" t="s">
        <v>8</v>
      </c>
      <c r="F3277" t="s">
        <v>18</v>
      </c>
      <c r="G3277" t="s">
        <v>2648</v>
      </c>
      <c r="H3277" s="3">
        <v>16000</v>
      </c>
      <c r="I3277" s="3">
        <v>101.5</v>
      </c>
    </row>
    <row r="3278" spans="2:9" x14ac:dyDescent="0.25">
      <c r="B3278" t="s">
        <v>2984</v>
      </c>
      <c r="C3278" t="s">
        <v>3402</v>
      </c>
      <c r="D3278" t="s">
        <v>3</v>
      </c>
      <c r="E3278" t="s">
        <v>8</v>
      </c>
      <c r="F3278" t="s">
        <v>45</v>
      </c>
      <c r="G3278" t="s">
        <v>3403</v>
      </c>
      <c r="H3278" s="3">
        <v>12000</v>
      </c>
      <c r="I3278" s="3">
        <v>102.22</v>
      </c>
    </row>
    <row r="3279" spans="2:9" x14ac:dyDescent="0.25">
      <c r="C3279" t="s">
        <v>2984</v>
      </c>
      <c r="D3279" t="s">
        <v>3</v>
      </c>
      <c r="E3279" t="s">
        <v>8</v>
      </c>
      <c r="F3279" t="s">
        <v>24</v>
      </c>
      <c r="G3279" t="s">
        <v>2985</v>
      </c>
      <c r="H3279" s="3">
        <v>4000</v>
      </c>
      <c r="I3279" s="3">
        <v>1011.5825</v>
      </c>
    </row>
    <row r="3280" spans="2:9" x14ac:dyDescent="0.25">
      <c r="B3280" t="s">
        <v>2082</v>
      </c>
      <c r="C3280" t="s">
        <v>2373</v>
      </c>
      <c r="D3280" t="s">
        <v>3</v>
      </c>
      <c r="E3280" t="s">
        <v>8</v>
      </c>
      <c r="F3280" t="s">
        <v>33</v>
      </c>
      <c r="G3280" t="s">
        <v>2372</v>
      </c>
      <c r="H3280" s="3">
        <v>10600</v>
      </c>
      <c r="I3280" s="3">
        <v>85.677830188679252</v>
      </c>
    </row>
    <row r="3281" spans="2:9" x14ac:dyDescent="0.25">
      <c r="C3281" t="s">
        <v>3245</v>
      </c>
      <c r="D3281" t="s">
        <v>3</v>
      </c>
      <c r="E3281" t="s">
        <v>8</v>
      </c>
      <c r="F3281" t="s">
        <v>33</v>
      </c>
      <c r="G3281" t="s">
        <v>3244</v>
      </c>
      <c r="H3281" s="3">
        <v>5000</v>
      </c>
      <c r="I3281" s="3">
        <v>87.1</v>
      </c>
    </row>
    <row r="3282" spans="2:9" x14ac:dyDescent="0.25">
      <c r="B3282" t="s">
        <v>2974</v>
      </c>
      <c r="C3282" t="s">
        <v>2925</v>
      </c>
      <c r="D3282" t="s">
        <v>3</v>
      </c>
      <c r="E3282" t="s">
        <v>8</v>
      </c>
      <c r="F3282" t="s">
        <v>18</v>
      </c>
      <c r="G3282" t="s">
        <v>2926</v>
      </c>
      <c r="H3282" s="3">
        <v>15165.470000000001</v>
      </c>
      <c r="I3282" s="3">
        <v>798.18263157894728</v>
      </c>
    </row>
    <row r="3283" spans="2:9" x14ac:dyDescent="0.25">
      <c r="B3283" t="s">
        <v>3757</v>
      </c>
      <c r="C3283" t="s">
        <v>3758</v>
      </c>
      <c r="D3283" t="s">
        <v>3</v>
      </c>
      <c r="E3283" t="s">
        <v>8</v>
      </c>
      <c r="F3283" t="s">
        <v>46</v>
      </c>
      <c r="G3283" t="s">
        <v>3759</v>
      </c>
      <c r="H3283" s="3">
        <v>15000</v>
      </c>
      <c r="I3283" s="3">
        <v>88.7</v>
      </c>
    </row>
    <row r="3284" spans="2:9" x14ac:dyDescent="0.25">
      <c r="B3284" t="s">
        <v>1337</v>
      </c>
      <c r="C3284" t="s">
        <v>1337</v>
      </c>
      <c r="D3284" t="s">
        <v>3</v>
      </c>
      <c r="E3284" t="s">
        <v>8</v>
      </c>
      <c r="F3284" t="s">
        <v>46</v>
      </c>
      <c r="G3284" t="s">
        <v>1336</v>
      </c>
      <c r="H3284" s="3">
        <v>15000</v>
      </c>
      <c r="I3284" s="3">
        <v>993.96999999999991</v>
      </c>
    </row>
    <row r="3285" spans="2:9" x14ac:dyDescent="0.25">
      <c r="B3285" t="s">
        <v>4737</v>
      </c>
      <c r="C3285" t="s">
        <v>4630</v>
      </c>
      <c r="D3285" t="s">
        <v>3</v>
      </c>
      <c r="E3285" t="s">
        <v>8</v>
      </c>
      <c r="F3285" t="s">
        <v>31</v>
      </c>
      <c r="G3285" t="s">
        <v>4631</v>
      </c>
      <c r="H3285" s="3">
        <v>15000</v>
      </c>
      <c r="I3285" s="3">
        <v>981.84</v>
      </c>
    </row>
    <row r="3286" spans="2:9" x14ac:dyDescent="0.25">
      <c r="B3286" t="s">
        <v>4738</v>
      </c>
      <c r="C3286" t="s">
        <v>4738</v>
      </c>
      <c r="D3286" t="s">
        <v>3</v>
      </c>
      <c r="E3286" t="s">
        <v>8</v>
      </c>
      <c r="F3286" t="s">
        <v>24</v>
      </c>
      <c r="G3286" t="s">
        <v>4739</v>
      </c>
      <c r="H3286" s="3">
        <v>15000</v>
      </c>
      <c r="I3286" s="3">
        <v>1004.8199999999999</v>
      </c>
    </row>
    <row r="3287" spans="2:9" x14ac:dyDescent="0.25">
      <c r="B3287" t="s">
        <v>2975</v>
      </c>
      <c r="C3287" t="s">
        <v>2975</v>
      </c>
      <c r="D3287" t="s">
        <v>3</v>
      </c>
      <c r="E3287" t="s">
        <v>8</v>
      </c>
      <c r="F3287" t="s">
        <v>24</v>
      </c>
      <c r="G3287" t="s">
        <v>2976</v>
      </c>
      <c r="H3287" s="3">
        <v>15000</v>
      </c>
      <c r="I3287" s="3">
        <v>888.94333333333327</v>
      </c>
    </row>
    <row r="3288" spans="2:9" x14ac:dyDescent="0.25">
      <c r="B3288" t="s">
        <v>2029</v>
      </c>
      <c r="C3288" t="s">
        <v>1011</v>
      </c>
      <c r="D3288" t="s">
        <v>3</v>
      </c>
      <c r="E3288" t="s">
        <v>8</v>
      </c>
      <c r="F3288" t="s">
        <v>18</v>
      </c>
      <c r="G3288" t="s">
        <v>1010</v>
      </c>
      <c r="H3288" s="3">
        <v>14900</v>
      </c>
      <c r="I3288" s="3">
        <v>98.718926174496644</v>
      </c>
    </row>
    <row r="3289" spans="2:9" x14ac:dyDescent="0.25">
      <c r="B3289" t="s">
        <v>3760</v>
      </c>
      <c r="C3289" t="s">
        <v>3455</v>
      </c>
      <c r="D3289" t="s">
        <v>3</v>
      </c>
      <c r="E3289" t="s">
        <v>8</v>
      </c>
      <c r="F3289" t="s">
        <v>28</v>
      </c>
      <c r="G3289" t="s">
        <v>3456</v>
      </c>
      <c r="H3289" s="3">
        <v>14000</v>
      </c>
      <c r="I3289" s="3">
        <v>957.51785714285711</v>
      </c>
    </row>
    <row r="3290" spans="2:9" x14ac:dyDescent="0.25">
      <c r="B3290" t="s">
        <v>2195</v>
      </c>
      <c r="C3290" t="s">
        <v>1716</v>
      </c>
      <c r="D3290" t="s">
        <v>3</v>
      </c>
      <c r="E3290" t="s">
        <v>8</v>
      </c>
      <c r="F3290" t="s">
        <v>18</v>
      </c>
      <c r="G3290" t="s">
        <v>1715</v>
      </c>
      <c r="H3290" s="3">
        <v>13900</v>
      </c>
      <c r="I3290" s="3">
        <v>98.553956834532372</v>
      </c>
    </row>
    <row r="3291" spans="2:9" x14ac:dyDescent="0.25">
      <c r="B3291" t="s">
        <v>2653</v>
      </c>
      <c r="C3291" t="s">
        <v>2588</v>
      </c>
      <c r="D3291" t="s">
        <v>3</v>
      </c>
      <c r="E3291" t="s">
        <v>8</v>
      </c>
      <c r="F3291" t="s">
        <v>18</v>
      </c>
      <c r="G3291" t="s">
        <v>2589</v>
      </c>
      <c r="H3291" s="3">
        <v>13500</v>
      </c>
      <c r="I3291" s="3">
        <v>75.8</v>
      </c>
    </row>
    <row r="3292" spans="2:9" x14ac:dyDescent="0.25">
      <c r="B3292" t="s">
        <v>2095</v>
      </c>
      <c r="C3292" t="s">
        <v>2337</v>
      </c>
      <c r="D3292" t="s">
        <v>3</v>
      </c>
      <c r="E3292" t="s">
        <v>8</v>
      </c>
      <c r="F3292" t="s">
        <v>33</v>
      </c>
      <c r="G3292" t="s">
        <v>2336</v>
      </c>
      <c r="H3292" s="3">
        <v>10000</v>
      </c>
      <c r="I3292" s="3">
        <v>98.6</v>
      </c>
    </row>
    <row r="3293" spans="2:9" x14ac:dyDescent="0.25">
      <c r="C3293" t="s">
        <v>658</v>
      </c>
      <c r="D3293" t="s">
        <v>3</v>
      </c>
      <c r="E3293" t="s">
        <v>8</v>
      </c>
      <c r="F3293" t="s">
        <v>33</v>
      </c>
      <c r="G3293" t="s">
        <v>657</v>
      </c>
      <c r="H3293" s="3">
        <v>3000</v>
      </c>
      <c r="I3293" s="3">
        <v>91.3</v>
      </c>
    </row>
    <row r="3294" spans="2:9" x14ac:dyDescent="0.25">
      <c r="B3294" t="s">
        <v>3776</v>
      </c>
      <c r="C3294" t="s">
        <v>3525</v>
      </c>
      <c r="D3294" t="s">
        <v>3</v>
      </c>
      <c r="E3294" t="s">
        <v>8</v>
      </c>
      <c r="F3294" t="s">
        <v>24</v>
      </c>
      <c r="G3294" t="s">
        <v>3526</v>
      </c>
      <c r="H3294" s="3">
        <v>10000</v>
      </c>
      <c r="I3294" s="3">
        <v>858.4</v>
      </c>
    </row>
    <row r="3295" spans="2:9" x14ac:dyDescent="0.25">
      <c r="C3295" t="s">
        <v>3777</v>
      </c>
      <c r="D3295" t="s">
        <v>3</v>
      </c>
      <c r="E3295" t="s">
        <v>8</v>
      </c>
      <c r="F3295" t="s">
        <v>24</v>
      </c>
      <c r="G3295" t="s">
        <v>3778</v>
      </c>
      <c r="H3295" s="3">
        <v>3000</v>
      </c>
      <c r="I3295" s="3">
        <v>954.5</v>
      </c>
    </row>
    <row r="3296" spans="2:9" x14ac:dyDescent="0.25">
      <c r="B3296" t="s">
        <v>2156</v>
      </c>
      <c r="C3296" t="s">
        <v>1633</v>
      </c>
      <c r="D3296" t="s">
        <v>3</v>
      </c>
      <c r="E3296" t="s">
        <v>8</v>
      </c>
      <c r="F3296" t="s">
        <v>18</v>
      </c>
      <c r="G3296" t="s">
        <v>1632</v>
      </c>
      <c r="H3296" s="3">
        <v>8000</v>
      </c>
      <c r="I3296" s="3">
        <v>100.95</v>
      </c>
    </row>
    <row r="3297" spans="2:9" x14ac:dyDescent="0.25">
      <c r="C3297" t="s">
        <v>4740</v>
      </c>
      <c r="D3297" t="s">
        <v>3</v>
      </c>
      <c r="E3297" t="s">
        <v>8</v>
      </c>
      <c r="F3297" t="s">
        <v>33</v>
      </c>
      <c r="G3297" t="s">
        <v>4741</v>
      </c>
      <c r="H3297" s="3">
        <v>5000</v>
      </c>
      <c r="I3297" s="3">
        <v>93.66</v>
      </c>
    </row>
    <row r="3298" spans="2:9" x14ac:dyDescent="0.25">
      <c r="B3298" t="s">
        <v>1940</v>
      </c>
      <c r="C3298" t="s">
        <v>1407</v>
      </c>
      <c r="D3298" t="s">
        <v>3</v>
      </c>
      <c r="E3298" t="s">
        <v>8</v>
      </c>
      <c r="F3298" t="s">
        <v>45</v>
      </c>
      <c r="G3298" t="s">
        <v>1406</v>
      </c>
      <c r="H3298" s="3">
        <v>13000</v>
      </c>
      <c r="I3298" s="3">
        <v>98.913076923076929</v>
      </c>
    </row>
    <row r="3299" spans="2:9" x14ac:dyDescent="0.25">
      <c r="B3299" t="s">
        <v>2978</v>
      </c>
      <c r="C3299" t="s">
        <v>2927</v>
      </c>
      <c r="D3299" t="s">
        <v>3</v>
      </c>
      <c r="E3299" t="s">
        <v>8</v>
      </c>
      <c r="F3299" t="s">
        <v>45</v>
      </c>
      <c r="G3299" t="s">
        <v>2928</v>
      </c>
      <c r="H3299" s="3">
        <v>12500</v>
      </c>
      <c r="I3299" s="3">
        <v>99.47</v>
      </c>
    </row>
    <row r="3300" spans="2:9" x14ac:dyDescent="0.25">
      <c r="B3300" t="s">
        <v>2979</v>
      </c>
      <c r="C3300" t="s">
        <v>2927</v>
      </c>
      <c r="D3300" t="s">
        <v>3</v>
      </c>
      <c r="E3300" t="s">
        <v>8</v>
      </c>
      <c r="F3300" t="s">
        <v>45</v>
      </c>
      <c r="G3300" t="s">
        <v>2928</v>
      </c>
      <c r="H3300" s="3">
        <v>12500</v>
      </c>
      <c r="I3300" s="3">
        <v>99.47</v>
      </c>
    </row>
    <row r="3301" spans="2:9" x14ac:dyDescent="0.25">
      <c r="B3301" t="s">
        <v>2155</v>
      </c>
      <c r="C3301" t="s">
        <v>614</v>
      </c>
      <c r="D3301" t="s">
        <v>3</v>
      </c>
      <c r="E3301" t="s">
        <v>8</v>
      </c>
      <c r="F3301" t="s">
        <v>18</v>
      </c>
      <c r="G3301" t="s">
        <v>613</v>
      </c>
      <c r="H3301" s="3">
        <v>12200</v>
      </c>
      <c r="I3301" s="3">
        <v>96.510163934426231</v>
      </c>
    </row>
    <row r="3302" spans="2:9" x14ac:dyDescent="0.25">
      <c r="B3302" t="s">
        <v>1722</v>
      </c>
      <c r="C3302" t="s">
        <v>1722</v>
      </c>
      <c r="D3302" t="s">
        <v>3</v>
      </c>
      <c r="E3302" t="s">
        <v>8</v>
      </c>
      <c r="F3302" t="s">
        <v>46</v>
      </c>
      <c r="G3302" t="s">
        <v>1721</v>
      </c>
      <c r="H3302" s="3">
        <v>9000</v>
      </c>
      <c r="I3302" s="3">
        <v>92.791111111111121</v>
      </c>
    </row>
    <row r="3303" spans="2:9" x14ac:dyDescent="0.25">
      <c r="G3303" t="s">
        <v>3322</v>
      </c>
      <c r="H3303" s="3">
        <v>3000</v>
      </c>
      <c r="I3303" s="3">
        <v>90.126666666666679</v>
      </c>
    </row>
    <row r="3304" spans="2:9" x14ac:dyDescent="0.25">
      <c r="B3304" t="s">
        <v>2967</v>
      </c>
      <c r="C3304" t="s">
        <v>2967</v>
      </c>
      <c r="D3304" t="s">
        <v>3</v>
      </c>
      <c r="E3304" t="s">
        <v>8</v>
      </c>
      <c r="F3304" t="s">
        <v>23</v>
      </c>
      <c r="G3304" t="s">
        <v>2968</v>
      </c>
      <c r="H3304" s="3">
        <v>12000</v>
      </c>
      <c r="I3304" s="3">
        <v>99.4</v>
      </c>
    </row>
    <row r="3305" spans="2:9" x14ac:dyDescent="0.25">
      <c r="B3305" t="s">
        <v>3375</v>
      </c>
      <c r="C3305" t="s">
        <v>3128</v>
      </c>
      <c r="D3305" t="s">
        <v>3</v>
      </c>
      <c r="E3305" t="s">
        <v>8</v>
      </c>
      <c r="F3305" t="s">
        <v>24</v>
      </c>
      <c r="G3305" t="s">
        <v>3127</v>
      </c>
      <c r="H3305" s="3">
        <v>11777.52</v>
      </c>
      <c r="I3305" s="3">
        <v>981.46</v>
      </c>
    </row>
    <row r="3306" spans="2:9" x14ac:dyDescent="0.25">
      <c r="B3306" t="s">
        <v>1065</v>
      </c>
      <c r="C3306" t="s">
        <v>1065</v>
      </c>
      <c r="D3306" t="s">
        <v>3</v>
      </c>
      <c r="E3306" t="s">
        <v>8</v>
      </c>
      <c r="F3306" t="s">
        <v>18</v>
      </c>
      <c r="G3306" t="s">
        <v>1064</v>
      </c>
      <c r="H3306" s="3">
        <v>11700</v>
      </c>
      <c r="I3306" s="3">
        <v>92.980769230769226</v>
      </c>
    </row>
    <row r="3307" spans="2:9" x14ac:dyDescent="0.25">
      <c r="B3307" t="s">
        <v>1923</v>
      </c>
      <c r="C3307" t="s">
        <v>1713</v>
      </c>
      <c r="D3307" t="s">
        <v>3</v>
      </c>
      <c r="E3307" t="s">
        <v>8</v>
      </c>
      <c r="F3307" t="s">
        <v>17</v>
      </c>
      <c r="G3307" t="s">
        <v>1712</v>
      </c>
      <c r="H3307" s="3">
        <v>6048.9</v>
      </c>
      <c r="I3307" s="3">
        <v>61.099999999999994</v>
      </c>
    </row>
    <row r="3308" spans="2:9" x14ac:dyDescent="0.25">
      <c r="C3308" t="s">
        <v>3202</v>
      </c>
      <c r="D3308" t="s">
        <v>3</v>
      </c>
      <c r="E3308" t="s">
        <v>8</v>
      </c>
      <c r="F3308" t="s">
        <v>18</v>
      </c>
      <c r="G3308" t="s">
        <v>3201</v>
      </c>
      <c r="H3308" s="3">
        <v>5019.5</v>
      </c>
      <c r="I3308" s="3">
        <v>100.39</v>
      </c>
    </row>
    <row r="3309" spans="2:9" x14ac:dyDescent="0.25">
      <c r="C3309" t="s">
        <v>3354</v>
      </c>
      <c r="D3309" t="s">
        <v>3</v>
      </c>
      <c r="E3309" t="s">
        <v>8</v>
      </c>
      <c r="F3309" t="s">
        <v>30</v>
      </c>
      <c r="G3309" t="s">
        <v>3353</v>
      </c>
      <c r="H3309" s="3">
        <v>603</v>
      </c>
      <c r="I3309" s="3">
        <v>603</v>
      </c>
    </row>
    <row r="3310" spans="2:9" x14ac:dyDescent="0.25">
      <c r="B3310" t="s">
        <v>1619</v>
      </c>
      <c r="C3310" t="s">
        <v>1619</v>
      </c>
      <c r="D3310" t="s">
        <v>3</v>
      </c>
      <c r="E3310" t="s">
        <v>8</v>
      </c>
      <c r="F3310" t="s">
        <v>20</v>
      </c>
      <c r="G3310" t="s">
        <v>1618</v>
      </c>
      <c r="H3310" s="3">
        <v>11000</v>
      </c>
      <c r="I3310" s="3">
        <v>1019.0572727272727</v>
      </c>
    </row>
    <row r="3311" spans="2:9" x14ac:dyDescent="0.25">
      <c r="B3311" t="s">
        <v>2147</v>
      </c>
      <c r="C3311" t="s">
        <v>1256</v>
      </c>
      <c r="D3311" t="s">
        <v>3</v>
      </c>
      <c r="E3311" t="s">
        <v>8</v>
      </c>
      <c r="F3311" t="s">
        <v>25</v>
      </c>
      <c r="G3311" t="s">
        <v>1255</v>
      </c>
      <c r="H3311" s="3">
        <v>11000</v>
      </c>
      <c r="I3311" s="3">
        <v>1012.34</v>
      </c>
    </row>
    <row r="3312" spans="2:9" x14ac:dyDescent="0.25">
      <c r="B3312" t="s">
        <v>2977</v>
      </c>
      <c r="C3312" t="s">
        <v>2909</v>
      </c>
      <c r="D3312" t="s">
        <v>3</v>
      </c>
      <c r="E3312" t="s">
        <v>8</v>
      </c>
      <c r="F3312" t="s">
        <v>33</v>
      </c>
      <c r="G3312" t="s">
        <v>2910</v>
      </c>
      <c r="H3312" s="3">
        <v>10900</v>
      </c>
      <c r="I3312" s="3">
        <v>97.393944954128443</v>
      </c>
    </row>
    <row r="3313" spans="2:9" x14ac:dyDescent="0.25">
      <c r="B3313" t="s">
        <v>1358</v>
      </c>
      <c r="C3313" t="s">
        <v>1358</v>
      </c>
      <c r="D3313" t="s">
        <v>3</v>
      </c>
      <c r="E3313" t="s">
        <v>8</v>
      </c>
      <c r="F3313" t="s">
        <v>18</v>
      </c>
      <c r="G3313" t="s">
        <v>1357</v>
      </c>
      <c r="H3313" s="3">
        <v>10749.5</v>
      </c>
      <c r="I3313" s="3">
        <v>106.43069306930693</v>
      </c>
    </row>
    <row r="3314" spans="2:9" x14ac:dyDescent="0.25">
      <c r="B3314" t="s">
        <v>1986</v>
      </c>
      <c r="C3314" t="s">
        <v>2945</v>
      </c>
      <c r="D3314" t="s">
        <v>3</v>
      </c>
      <c r="E3314" t="s">
        <v>8</v>
      </c>
      <c r="F3314" t="s">
        <v>18</v>
      </c>
      <c r="G3314" t="s">
        <v>2946</v>
      </c>
      <c r="H3314" s="3">
        <v>10000</v>
      </c>
      <c r="I3314" s="3">
        <v>46.428000000000004</v>
      </c>
    </row>
    <row r="3315" spans="2:9" x14ac:dyDescent="0.25">
      <c r="C3315" t="s">
        <v>1779</v>
      </c>
      <c r="D3315" t="s">
        <v>3</v>
      </c>
      <c r="E3315" t="s">
        <v>8</v>
      </c>
      <c r="F3315" t="s">
        <v>18</v>
      </c>
      <c r="G3315" t="s">
        <v>1778</v>
      </c>
      <c r="H3315" s="3">
        <v>500</v>
      </c>
      <c r="I3315" s="3">
        <v>57.35</v>
      </c>
    </row>
    <row r="3316" spans="2:9" x14ac:dyDescent="0.25">
      <c r="B3316" t="s">
        <v>3376</v>
      </c>
      <c r="C3316" t="s">
        <v>3136</v>
      </c>
      <c r="D3316" t="s">
        <v>3</v>
      </c>
      <c r="E3316" t="s">
        <v>8</v>
      </c>
      <c r="F3316" t="s">
        <v>25</v>
      </c>
      <c r="G3316" t="s">
        <v>3135</v>
      </c>
      <c r="H3316" s="3">
        <v>10038.1</v>
      </c>
      <c r="I3316" s="3">
        <v>1003.8100000000001</v>
      </c>
    </row>
    <row r="3317" spans="2:9" x14ac:dyDescent="0.25">
      <c r="B3317" t="s">
        <v>1823</v>
      </c>
      <c r="C3317" t="s">
        <v>1024</v>
      </c>
      <c r="D3317" t="s">
        <v>3</v>
      </c>
      <c r="E3317" t="s">
        <v>8</v>
      </c>
      <c r="F3317" t="s">
        <v>45</v>
      </c>
      <c r="G3317" t="s">
        <v>1023</v>
      </c>
      <c r="H3317" s="3">
        <v>10000</v>
      </c>
      <c r="I3317" s="3">
        <v>99.65</v>
      </c>
    </row>
    <row r="3318" spans="2:9" x14ac:dyDescent="0.25">
      <c r="B3318" t="s">
        <v>3379</v>
      </c>
      <c r="C3318" t="s">
        <v>3173</v>
      </c>
      <c r="D3318" t="s">
        <v>3</v>
      </c>
      <c r="E3318" t="s">
        <v>8</v>
      </c>
      <c r="F3318" t="s">
        <v>25</v>
      </c>
      <c r="G3318" t="s">
        <v>3172</v>
      </c>
      <c r="H3318" s="3">
        <v>10000</v>
      </c>
      <c r="I3318" s="3">
        <v>1010.68</v>
      </c>
    </row>
    <row r="3319" spans="2:9" x14ac:dyDescent="0.25">
      <c r="B3319" t="s">
        <v>3765</v>
      </c>
      <c r="C3319" t="s">
        <v>3766</v>
      </c>
      <c r="D3319" t="s">
        <v>3</v>
      </c>
      <c r="E3319" t="s">
        <v>8</v>
      </c>
      <c r="F3319" t="s">
        <v>33</v>
      </c>
      <c r="G3319" t="s">
        <v>3767</v>
      </c>
      <c r="H3319" s="3">
        <v>10000</v>
      </c>
      <c r="I3319" s="3">
        <v>97.7</v>
      </c>
    </row>
    <row r="3320" spans="2:9" x14ac:dyDescent="0.25">
      <c r="B3320" t="s">
        <v>1857</v>
      </c>
      <c r="C3320" t="s">
        <v>758</v>
      </c>
      <c r="D3320" t="s">
        <v>3</v>
      </c>
      <c r="E3320" t="s">
        <v>8</v>
      </c>
      <c r="F3320" t="s">
        <v>17</v>
      </c>
      <c r="G3320" t="s">
        <v>757</v>
      </c>
      <c r="H3320" s="3">
        <v>10000</v>
      </c>
      <c r="I3320" s="3">
        <v>96.67</v>
      </c>
    </row>
    <row r="3321" spans="2:9" x14ac:dyDescent="0.25">
      <c r="B3321" t="s">
        <v>1254</v>
      </c>
      <c r="C3321" t="s">
        <v>1254</v>
      </c>
      <c r="D3321" t="s">
        <v>3</v>
      </c>
      <c r="E3321" t="s">
        <v>8</v>
      </c>
      <c r="F3321" t="s">
        <v>18</v>
      </c>
      <c r="G3321" t="s">
        <v>1253</v>
      </c>
      <c r="H3321" s="3">
        <v>10000</v>
      </c>
      <c r="I3321" s="3">
        <v>105.39</v>
      </c>
    </row>
    <row r="3322" spans="2:9" x14ac:dyDescent="0.25">
      <c r="B3322" t="s">
        <v>3768</v>
      </c>
      <c r="C3322" t="s">
        <v>3651</v>
      </c>
      <c r="D3322" t="s">
        <v>3</v>
      </c>
      <c r="E3322" t="s">
        <v>8</v>
      </c>
      <c r="F3322" t="s">
        <v>45</v>
      </c>
      <c r="G3322" t="s">
        <v>3652</v>
      </c>
      <c r="H3322" s="3">
        <v>10000</v>
      </c>
      <c r="I3322" s="3">
        <v>89.97</v>
      </c>
    </row>
    <row r="3323" spans="2:9" x14ac:dyDescent="0.25">
      <c r="B3323" t="s">
        <v>3377</v>
      </c>
      <c r="C3323" t="s">
        <v>3146</v>
      </c>
      <c r="D3323" t="s">
        <v>3</v>
      </c>
      <c r="E3323" t="s">
        <v>8</v>
      </c>
      <c r="F3323" t="s">
        <v>25</v>
      </c>
      <c r="G3323" t="s">
        <v>3145</v>
      </c>
      <c r="H3323" s="3">
        <v>10000</v>
      </c>
      <c r="I3323" s="3">
        <v>978.85799999999995</v>
      </c>
    </row>
    <row r="3324" spans="2:9" x14ac:dyDescent="0.25">
      <c r="B3324" t="s">
        <v>2431</v>
      </c>
      <c r="C3324" t="s">
        <v>2337</v>
      </c>
      <c r="D3324" t="s">
        <v>3</v>
      </c>
      <c r="E3324" t="s">
        <v>8</v>
      </c>
      <c r="F3324" t="s">
        <v>33</v>
      </c>
      <c r="G3324" t="s">
        <v>2336</v>
      </c>
      <c r="H3324" s="3">
        <v>10000</v>
      </c>
      <c r="I3324" s="3">
        <v>98.6</v>
      </c>
    </row>
    <row r="3325" spans="2:9" x14ac:dyDescent="0.25">
      <c r="B3325" t="s">
        <v>2655</v>
      </c>
      <c r="C3325" t="s">
        <v>2610</v>
      </c>
      <c r="D3325" t="s">
        <v>3</v>
      </c>
      <c r="E3325" t="s">
        <v>8</v>
      </c>
      <c r="F3325" t="s">
        <v>24</v>
      </c>
      <c r="G3325" t="s">
        <v>2611</v>
      </c>
      <c r="H3325" s="3">
        <v>10000</v>
      </c>
      <c r="I3325" s="3">
        <v>926.16000000000008</v>
      </c>
    </row>
    <row r="3326" spans="2:9" x14ac:dyDescent="0.25">
      <c r="B3326" t="s">
        <v>3764</v>
      </c>
      <c r="C3326" t="s">
        <v>3651</v>
      </c>
      <c r="D3326" t="s">
        <v>3</v>
      </c>
      <c r="E3326" t="s">
        <v>8</v>
      </c>
      <c r="F3326" t="s">
        <v>45</v>
      </c>
      <c r="G3326" t="s">
        <v>3652</v>
      </c>
      <c r="H3326" s="3">
        <v>10000</v>
      </c>
      <c r="I3326" s="3">
        <v>89.97</v>
      </c>
    </row>
    <row r="3327" spans="2:9" x14ac:dyDescent="0.25">
      <c r="B3327" t="s">
        <v>4742</v>
      </c>
      <c r="C3327" t="s">
        <v>4657</v>
      </c>
      <c r="D3327" t="s">
        <v>3</v>
      </c>
      <c r="E3327" t="s">
        <v>8</v>
      </c>
      <c r="F3327" t="s">
        <v>24</v>
      </c>
      <c r="G3327" t="s">
        <v>4658</v>
      </c>
      <c r="H3327" s="3">
        <v>10000</v>
      </c>
      <c r="I3327" s="3">
        <v>972.07999999999993</v>
      </c>
    </row>
    <row r="3328" spans="2:9" x14ac:dyDescent="0.25">
      <c r="B3328" t="s">
        <v>3378</v>
      </c>
      <c r="C3328" t="s">
        <v>3144</v>
      </c>
      <c r="D3328" t="s">
        <v>3</v>
      </c>
      <c r="E3328" t="s">
        <v>8</v>
      </c>
      <c r="F3328" t="s">
        <v>45</v>
      </c>
      <c r="G3328" t="s">
        <v>3143</v>
      </c>
      <c r="H3328" s="3">
        <v>10000</v>
      </c>
      <c r="I3328" s="3">
        <v>94.79</v>
      </c>
    </row>
    <row r="3329" spans="2:9" x14ac:dyDescent="0.25">
      <c r="B3329" t="s">
        <v>2198</v>
      </c>
      <c r="C3329" t="s">
        <v>1425</v>
      </c>
      <c r="D3329" t="s">
        <v>3</v>
      </c>
      <c r="E3329" t="s">
        <v>8</v>
      </c>
      <c r="F3329" t="s">
        <v>33</v>
      </c>
      <c r="G3329" t="s">
        <v>1424</v>
      </c>
      <c r="H3329" s="3">
        <v>10000</v>
      </c>
      <c r="I3329" s="3">
        <v>92.8</v>
      </c>
    </row>
    <row r="3330" spans="2:9" x14ac:dyDescent="0.25">
      <c r="B3330" t="s">
        <v>3769</v>
      </c>
      <c r="C3330" t="s">
        <v>3658</v>
      </c>
      <c r="D3330" t="s">
        <v>3</v>
      </c>
      <c r="E3330" t="s">
        <v>8</v>
      </c>
      <c r="F3330" t="s">
        <v>18</v>
      </c>
      <c r="G3330" t="s">
        <v>3659</v>
      </c>
      <c r="H3330" s="3">
        <v>10000</v>
      </c>
      <c r="I3330" s="3">
        <v>70.763000000000005</v>
      </c>
    </row>
    <row r="3331" spans="2:9" x14ac:dyDescent="0.25">
      <c r="B3331" t="s">
        <v>3761</v>
      </c>
      <c r="C3331" t="s">
        <v>3762</v>
      </c>
      <c r="D3331" t="s">
        <v>3</v>
      </c>
      <c r="E3331" t="s">
        <v>8</v>
      </c>
      <c r="F3331" t="s">
        <v>33</v>
      </c>
      <c r="G3331" t="s">
        <v>3763</v>
      </c>
      <c r="H3331" s="3">
        <v>10000</v>
      </c>
      <c r="I3331" s="3">
        <v>70.3</v>
      </c>
    </row>
    <row r="3332" spans="2:9" x14ac:dyDescent="0.25">
      <c r="B3332" t="s">
        <v>3380</v>
      </c>
      <c r="C3332" t="s">
        <v>3138</v>
      </c>
      <c r="D3332" t="s">
        <v>3</v>
      </c>
      <c r="E3332" t="s">
        <v>8</v>
      </c>
      <c r="F3332" t="s">
        <v>46</v>
      </c>
      <c r="G3332" t="s">
        <v>3137</v>
      </c>
      <c r="H3332" s="3">
        <v>10000</v>
      </c>
      <c r="I3332" s="3">
        <v>96.58</v>
      </c>
    </row>
    <row r="3333" spans="2:9" x14ac:dyDescent="0.25">
      <c r="B3333" t="s">
        <v>3771</v>
      </c>
      <c r="C3333" t="s">
        <v>3772</v>
      </c>
      <c r="D3333" t="s">
        <v>3</v>
      </c>
      <c r="E3333" t="s">
        <v>8</v>
      </c>
      <c r="F3333" t="s">
        <v>33</v>
      </c>
      <c r="G3333" t="s">
        <v>3773</v>
      </c>
      <c r="H3333" s="3">
        <v>9500</v>
      </c>
      <c r="I3333" s="3">
        <v>99.2</v>
      </c>
    </row>
    <row r="3334" spans="2:9" x14ac:dyDescent="0.25">
      <c r="B3334" t="s">
        <v>2094</v>
      </c>
      <c r="C3334" t="s">
        <v>1198</v>
      </c>
      <c r="D3334" t="s">
        <v>3</v>
      </c>
      <c r="E3334" t="s">
        <v>8</v>
      </c>
      <c r="F3334" t="s">
        <v>33</v>
      </c>
      <c r="G3334" t="s">
        <v>1197</v>
      </c>
      <c r="H3334" s="3">
        <v>5000</v>
      </c>
      <c r="I3334" s="3">
        <v>94.3</v>
      </c>
    </row>
    <row r="3335" spans="2:9" x14ac:dyDescent="0.25">
      <c r="C3335" t="s">
        <v>2572</v>
      </c>
      <c r="D3335" t="s">
        <v>3</v>
      </c>
      <c r="E3335" t="s">
        <v>8</v>
      </c>
      <c r="F3335" t="s">
        <v>18</v>
      </c>
      <c r="G3335" t="s">
        <v>2573</v>
      </c>
      <c r="H3335" s="3">
        <v>4000</v>
      </c>
      <c r="I3335" s="3">
        <v>85.4</v>
      </c>
    </row>
    <row r="3336" spans="2:9" x14ac:dyDescent="0.25">
      <c r="B3336" t="s">
        <v>2044</v>
      </c>
      <c r="C3336" t="s">
        <v>1330</v>
      </c>
      <c r="D3336" t="s">
        <v>3</v>
      </c>
      <c r="E3336" t="s">
        <v>8</v>
      </c>
      <c r="F3336" t="s">
        <v>33</v>
      </c>
      <c r="G3336" t="s">
        <v>1329</v>
      </c>
      <c r="H3336" s="3">
        <v>9000</v>
      </c>
      <c r="I3336" s="3">
        <v>84.466666666666669</v>
      </c>
    </row>
    <row r="3337" spans="2:9" x14ac:dyDescent="0.25">
      <c r="B3337" t="s">
        <v>1924</v>
      </c>
      <c r="C3337" t="s">
        <v>1330</v>
      </c>
      <c r="D3337" t="s">
        <v>3</v>
      </c>
      <c r="E3337" t="s">
        <v>8</v>
      </c>
      <c r="F3337" t="s">
        <v>33</v>
      </c>
      <c r="G3337" t="s">
        <v>1329</v>
      </c>
      <c r="H3337" s="3">
        <v>9000</v>
      </c>
      <c r="I3337" s="3">
        <v>84.466666666666669</v>
      </c>
    </row>
    <row r="3338" spans="2:9" x14ac:dyDescent="0.25">
      <c r="B3338" t="s">
        <v>2432</v>
      </c>
      <c r="C3338" t="s">
        <v>2656</v>
      </c>
      <c r="D3338" t="s">
        <v>3</v>
      </c>
      <c r="E3338" t="s">
        <v>8</v>
      </c>
      <c r="F3338" t="s">
        <v>30</v>
      </c>
      <c r="G3338" t="s">
        <v>2341</v>
      </c>
      <c r="H3338" s="3">
        <v>8803.2000000000007</v>
      </c>
      <c r="I3338" s="3">
        <v>41.92</v>
      </c>
    </row>
    <row r="3339" spans="2:9" x14ac:dyDescent="0.25">
      <c r="B3339" t="s">
        <v>33</v>
      </c>
      <c r="C3339" t="s">
        <v>2656</v>
      </c>
      <c r="D3339" t="s">
        <v>3</v>
      </c>
      <c r="E3339" t="s">
        <v>8</v>
      </c>
      <c r="F3339" t="s">
        <v>30</v>
      </c>
      <c r="G3339" t="s">
        <v>2341</v>
      </c>
      <c r="H3339" s="3">
        <v>8803.2000000000007</v>
      </c>
      <c r="I3339" s="3">
        <v>41.92</v>
      </c>
    </row>
    <row r="3340" spans="2:9" x14ac:dyDescent="0.25">
      <c r="B3340" t="s">
        <v>2657</v>
      </c>
      <c r="C3340" t="s">
        <v>2656</v>
      </c>
      <c r="D3340" t="s">
        <v>3</v>
      </c>
      <c r="E3340" t="s">
        <v>8</v>
      </c>
      <c r="F3340" t="s">
        <v>30</v>
      </c>
      <c r="G3340" t="s">
        <v>2341</v>
      </c>
      <c r="H3340" s="3">
        <v>8803.2000000000007</v>
      </c>
      <c r="I3340" s="3">
        <v>41.92</v>
      </c>
    </row>
    <row r="3341" spans="2:9" x14ac:dyDescent="0.25">
      <c r="B3341" t="s">
        <v>2433</v>
      </c>
      <c r="C3341" t="s">
        <v>2656</v>
      </c>
      <c r="D3341" t="s">
        <v>3</v>
      </c>
      <c r="E3341" t="s">
        <v>8</v>
      </c>
      <c r="F3341" t="s">
        <v>30</v>
      </c>
      <c r="G3341" t="s">
        <v>2341</v>
      </c>
      <c r="H3341" s="3">
        <v>8803.2000000000007</v>
      </c>
      <c r="I3341" s="3">
        <v>41.92</v>
      </c>
    </row>
    <row r="3342" spans="2:9" x14ac:dyDescent="0.25">
      <c r="B3342" t="s">
        <v>1297</v>
      </c>
      <c r="C3342" t="s">
        <v>1297</v>
      </c>
      <c r="D3342" t="s">
        <v>3</v>
      </c>
      <c r="E3342" t="s">
        <v>8</v>
      </c>
      <c r="F3342" t="s">
        <v>32</v>
      </c>
      <c r="G3342" t="s">
        <v>1296</v>
      </c>
      <c r="H3342" s="3">
        <v>8711.5</v>
      </c>
      <c r="I3342" s="3">
        <v>871.15</v>
      </c>
    </row>
    <row r="3343" spans="2:9" x14ac:dyDescent="0.25">
      <c r="B3343" t="s">
        <v>3381</v>
      </c>
      <c r="C3343" t="s">
        <v>3182</v>
      </c>
      <c r="D3343" t="s">
        <v>3</v>
      </c>
      <c r="E3343" t="s">
        <v>8</v>
      </c>
      <c r="F3343" t="s">
        <v>18</v>
      </c>
      <c r="G3343" t="s">
        <v>3181</v>
      </c>
      <c r="H3343" s="3">
        <v>8000</v>
      </c>
      <c r="I3343" s="3">
        <v>82.74</v>
      </c>
    </row>
    <row r="3344" spans="2:9" x14ac:dyDescent="0.25">
      <c r="B3344" t="s">
        <v>3387</v>
      </c>
      <c r="C3344" t="s">
        <v>3267</v>
      </c>
      <c r="D3344" t="s">
        <v>3</v>
      </c>
      <c r="E3344" t="s">
        <v>8</v>
      </c>
      <c r="F3344" t="s">
        <v>17</v>
      </c>
      <c r="G3344" t="s">
        <v>3266</v>
      </c>
      <c r="H3344" s="3">
        <v>8000</v>
      </c>
      <c r="I3344" s="3">
        <v>99.47999999999999</v>
      </c>
    </row>
    <row r="3345" spans="2:9" x14ac:dyDescent="0.25">
      <c r="B3345" t="s">
        <v>3388</v>
      </c>
      <c r="C3345" t="s">
        <v>3267</v>
      </c>
      <c r="D3345" t="s">
        <v>3</v>
      </c>
      <c r="E3345" t="s">
        <v>8</v>
      </c>
      <c r="F3345" t="s">
        <v>17</v>
      </c>
      <c r="G3345" t="s">
        <v>3266</v>
      </c>
      <c r="H3345" s="3">
        <v>8000</v>
      </c>
      <c r="I3345" s="3">
        <v>99.47999999999999</v>
      </c>
    </row>
    <row r="3346" spans="2:9" x14ac:dyDescent="0.25">
      <c r="B3346" t="s">
        <v>4743</v>
      </c>
      <c r="C3346" t="s">
        <v>4594</v>
      </c>
      <c r="D3346" t="s">
        <v>3</v>
      </c>
      <c r="E3346" t="s">
        <v>8</v>
      </c>
      <c r="F3346" t="s">
        <v>18</v>
      </c>
      <c r="G3346" t="s">
        <v>4595</v>
      </c>
      <c r="H3346" s="3">
        <v>3968.22</v>
      </c>
      <c r="I3346" s="3">
        <v>793.64400000000001</v>
      </c>
    </row>
    <row r="3347" spans="2:9" x14ac:dyDescent="0.25">
      <c r="C3347" t="s">
        <v>4640</v>
      </c>
      <c r="D3347" t="s">
        <v>3</v>
      </c>
      <c r="E3347" t="s">
        <v>8</v>
      </c>
      <c r="F3347" t="s">
        <v>24</v>
      </c>
      <c r="G3347" t="s">
        <v>4641</v>
      </c>
      <c r="H3347" s="3">
        <v>3735.9</v>
      </c>
      <c r="I3347" s="3">
        <v>249.06</v>
      </c>
    </row>
    <row r="3348" spans="2:9" x14ac:dyDescent="0.25">
      <c r="B3348" t="s">
        <v>2026</v>
      </c>
      <c r="C3348" t="s">
        <v>1645</v>
      </c>
      <c r="D3348" t="s">
        <v>3</v>
      </c>
      <c r="E3348" t="s">
        <v>8</v>
      </c>
      <c r="F3348" t="s">
        <v>18</v>
      </c>
      <c r="G3348" t="s">
        <v>1644</v>
      </c>
      <c r="H3348" s="3">
        <v>7176.9599999999991</v>
      </c>
      <c r="I3348" s="3">
        <v>598.08000000000004</v>
      </c>
    </row>
    <row r="3349" spans="2:9" x14ac:dyDescent="0.25">
      <c r="B3349" t="s">
        <v>2123</v>
      </c>
      <c r="C3349" t="s">
        <v>1772</v>
      </c>
      <c r="D3349" t="s">
        <v>3</v>
      </c>
      <c r="E3349" t="s">
        <v>8</v>
      </c>
      <c r="F3349" t="s">
        <v>18</v>
      </c>
      <c r="G3349" t="s">
        <v>1771</v>
      </c>
      <c r="H3349" s="3">
        <v>7022.74</v>
      </c>
      <c r="I3349" s="3">
        <v>390.15222222222224</v>
      </c>
    </row>
    <row r="3350" spans="2:9" x14ac:dyDescent="0.25">
      <c r="B3350" t="s">
        <v>4744</v>
      </c>
      <c r="C3350" t="s">
        <v>4533</v>
      </c>
      <c r="D3350" t="s">
        <v>3</v>
      </c>
      <c r="E3350" t="s">
        <v>8</v>
      </c>
      <c r="F3350" t="s">
        <v>25</v>
      </c>
      <c r="G3350" t="s">
        <v>4534</v>
      </c>
      <c r="H3350" s="3">
        <v>7000</v>
      </c>
      <c r="I3350" s="3">
        <v>975.56000000000006</v>
      </c>
    </row>
    <row r="3351" spans="2:9" x14ac:dyDescent="0.25">
      <c r="B3351" t="s">
        <v>4745</v>
      </c>
      <c r="C3351" t="s">
        <v>4533</v>
      </c>
      <c r="D3351" t="s">
        <v>3</v>
      </c>
      <c r="E3351" t="s">
        <v>8</v>
      </c>
      <c r="F3351" t="s">
        <v>25</v>
      </c>
      <c r="G3351" t="s">
        <v>4534</v>
      </c>
      <c r="H3351" s="3">
        <v>7000</v>
      </c>
      <c r="I3351" s="3">
        <v>975.56000000000006</v>
      </c>
    </row>
    <row r="3352" spans="2:9" x14ac:dyDescent="0.25">
      <c r="B3352" t="s">
        <v>4746</v>
      </c>
      <c r="C3352" t="s">
        <v>4680</v>
      </c>
      <c r="D3352" t="s">
        <v>3</v>
      </c>
      <c r="E3352" t="s">
        <v>8</v>
      </c>
      <c r="F3352" t="s">
        <v>45</v>
      </c>
      <c r="G3352" t="s">
        <v>4681</v>
      </c>
      <c r="H3352" s="3">
        <v>6800</v>
      </c>
      <c r="I3352" s="3">
        <v>95.442941176470583</v>
      </c>
    </row>
    <row r="3353" spans="2:9" x14ac:dyDescent="0.25">
      <c r="B3353" t="s">
        <v>2180</v>
      </c>
      <c r="C3353" t="s">
        <v>1713</v>
      </c>
      <c r="D3353" t="s">
        <v>3</v>
      </c>
      <c r="E3353" t="s">
        <v>8</v>
      </c>
      <c r="F3353" t="s">
        <v>17</v>
      </c>
      <c r="G3353" t="s">
        <v>1712</v>
      </c>
      <c r="H3353" s="3">
        <v>6048.9</v>
      </c>
      <c r="I3353" s="3">
        <v>61.099999999999994</v>
      </c>
    </row>
    <row r="3354" spans="2:9" x14ac:dyDescent="0.25">
      <c r="C3354" t="s">
        <v>3354</v>
      </c>
      <c r="D3354" t="s">
        <v>3</v>
      </c>
      <c r="E3354" t="s">
        <v>8</v>
      </c>
      <c r="F3354" t="s">
        <v>30</v>
      </c>
      <c r="G3354" t="s">
        <v>3353</v>
      </c>
      <c r="H3354" s="3">
        <v>603</v>
      </c>
      <c r="I3354" s="3">
        <v>603</v>
      </c>
    </row>
    <row r="3355" spans="2:9" x14ac:dyDescent="0.25">
      <c r="B3355" t="s">
        <v>3774</v>
      </c>
      <c r="C3355" t="s">
        <v>3774</v>
      </c>
      <c r="D3355" t="s">
        <v>3</v>
      </c>
      <c r="E3355" t="s">
        <v>8</v>
      </c>
      <c r="F3355" t="s">
        <v>18</v>
      </c>
      <c r="G3355" t="s">
        <v>3775</v>
      </c>
      <c r="H3355" s="3">
        <v>6012.35</v>
      </c>
      <c r="I3355" s="3">
        <v>1202.47</v>
      </c>
    </row>
    <row r="3356" spans="2:9" x14ac:dyDescent="0.25">
      <c r="B3356" t="s">
        <v>1849</v>
      </c>
      <c r="C3356" t="s">
        <v>1280</v>
      </c>
      <c r="D3356" t="s">
        <v>3</v>
      </c>
      <c r="E3356" t="s">
        <v>8</v>
      </c>
      <c r="F3356" t="s">
        <v>17</v>
      </c>
      <c r="G3356" t="s">
        <v>2643</v>
      </c>
      <c r="H3356" s="3">
        <v>6000</v>
      </c>
      <c r="I3356" s="3">
        <v>987.4899999999999</v>
      </c>
    </row>
    <row r="3357" spans="2:9" x14ac:dyDescent="0.25">
      <c r="B3357" t="s">
        <v>2088</v>
      </c>
      <c r="C3357" t="s">
        <v>1280</v>
      </c>
      <c r="D3357" t="s">
        <v>3</v>
      </c>
      <c r="E3357" t="s">
        <v>8</v>
      </c>
      <c r="F3357" t="s">
        <v>17</v>
      </c>
      <c r="G3357" t="s">
        <v>2643</v>
      </c>
      <c r="H3357" s="3">
        <v>6000</v>
      </c>
      <c r="I3357" s="3">
        <v>987.4899999999999</v>
      </c>
    </row>
    <row r="3358" spans="2:9" x14ac:dyDescent="0.25">
      <c r="B3358" t="s">
        <v>2179</v>
      </c>
      <c r="C3358" t="s">
        <v>1280</v>
      </c>
      <c r="D3358" t="s">
        <v>3</v>
      </c>
      <c r="E3358" t="s">
        <v>8</v>
      </c>
      <c r="F3358" t="s">
        <v>17</v>
      </c>
      <c r="G3358" t="s">
        <v>2643</v>
      </c>
      <c r="H3358" s="3">
        <v>6000</v>
      </c>
      <c r="I3358" s="3">
        <v>987.4899999999999</v>
      </c>
    </row>
    <row r="3359" spans="2:9" x14ac:dyDescent="0.25">
      <c r="B3359" t="s">
        <v>2130</v>
      </c>
      <c r="C3359" t="s">
        <v>940</v>
      </c>
      <c r="D3359" t="s">
        <v>3</v>
      </c>
      <c r="E3359" t="s">
        <v>8</v>
      </c>
      <c r="F3359" t="s">
        <v>18</v>
      </c>
      <c r="G3359" t="s">
        <v>1529</v>
      </c>
      <c r="H3359" s="3">
        <v>6000</v>
      </c>
      <c r="I3359" s="3">
        <v>93.186666666666667</v>
      </c>
    </row>
    <row r="3360" spans="2:9" x14ac:dyDescent="0.25">
      <c r="B3360" t="s">
        <v>3382</v>
      </c>
      <c r="C3360" t="s">
        <v>3294</v>
      </c>
      <c r="D3360" t="s">
        <v>3</v>
      </c>
      <c r="E3360" t="s">
        <v>8</v>
      </c>
      <c r="F3360" t="s">
        <v>25</v>
      </c>
      <c r="G3360" t="s">
        <v>3293</v>
      </c>
      <c r="H3360" s="3">
        <v>3000</v>
      </c>
      <c r="I3360" s="3">
        <v>968.34</v>
      </c>
    </row>
    <row r="3361" spans="2:9" x14ac:dyDescent="0.25">
      <c r="C3361" t="s">
        <v>3296</v>
      </c>
      <c r="D3361" t="s">
        <v>3</v>
      </c>
      <c r="E3361" t="s">
        <v>8</v>
      </c>
      <c r="F3361" t="s">
        <v>45</v>
      </c>
      <c r="G3361" t="s">
        <v>3295</v>
      </c>
      <c r="H3361" s="3">
        <v>2952.75</v>
      </c>
      <c r="I3361" s="3">
        <v>95.25</v>
      </c>
    </row>
    <row r="3362" spans="2:9" x14ac:dyDescent="0.25">
      <c r="B3362" t="s">
        <v>2077</v>
      </c>
      <c r="C3362" t="s">
        <v>1617</v>
      </c>
      <c r="D3362" t="s">
        <v>3</v>
      </c>
      <c r="E3362" t="s">
        <v>8</v>
      </c>
      <c r="F3362" t="s">
        <v>31</v>
      </c>
      <c r="G3362" t="s">
        <v>1616</v>
      </c>
      <c r="H3362" s="3">
        <v>5000</v>
      </c>
      <c r="I3362" s="3">
        <v>840.35</v>
      </c>
    </row>
    <row r="3363" spans="2:9" x14ac:dyDescent="0.25">
      <c r="C3363" t="s">
        <v>1675</v>
      </c>
      <c r="D3363" t="s">
        <v>3</v>
      </c>
      <c r="E3363" t="s">
        <v>8</v>
      </c>
      <c r="F3363" t="s">
        <v>18</v>
      </c>
      <c r="G3363" t="s">
        <v>1674</v>
      </c>
      <c r="H3363" s="3">
        <v>500</v>
      </c>
      <c r="I3363" s="3">
        <v>90.45</v>
      </c>
    </row>
    <row r="3364" spans="2:9" x14ac:dyDescent="0.25">
      <c r="B3364" t="s">
        <v>3383</v>
      </c>
      <c r="C3364" t="s">
        <v>3202</v>
      </c>
      <c r="D3364" t="s">
        <v>3</v>
      </c>
      <c r="E3364" t="s">
        <v>8</v>
      </c>
      <c r="F3364" t="s">
        <v>18</v>
      </c>
      <c r="G3364" t="s">
        <v>3201</v>
      </c>
      <c r="H3364" s="3">
        <v>5019.5</v>
      </c>
      <c r="I3364" s="3">
        <v>100.39</v>
      </c>
    </row>
    <row r="3365" spans="2:9" x14ac:dyDescent="0.25">
      <c r="B3365" t="s">
        <v>3384</v>
      </c>
      <c r="C3365" t="s">
        <v>3202</v>
      </c>
      <c r="D3365" t="s">
        <v>3</v>
      </c>
      <c r="E3365" t="s">
        <v>8</v>
      </c>
      <c r="F3365" t="s">
        <v>18</v>
      </c>
      <c r="G3365" t="s">
        <v>3201</v>
      </c>
      <c r="H3365" s="3">
        <v>5019.5</v>
      </c>
      <c r="I3365" s="3">
        <v>100.39</v>
      </c>
    </row>
    <row r="3366" spans="2:9" x14ac:dyDescent="0.25">
      <c r="B3366" t="s">
        <v>4747</v>
      </c>
      <c r="C3366" t="s">
        <v>4748</v>
      </c>
      <c r="D3366" t="s">
        <v>3</v>
      </c>
      <c r="E3366" t="s">
        <v>8</v>
      </c>
      <c r="F3366" t="s">
        <v>45</v>
      </c>
      <c r="G3366" t="s">
        <v>4749</v>
      </c>
      <c r="H3366" s="3">
        <v>5000</v>
      </c>
      <c r="I3366" s="3">
        <v>93.85</v>
      </c>
    </row>
    <row r="3367" spans="2:9" x14ac:dyDescent="0.25">
      <c r="B3367" t="s">
        <v>2193</v>
      </c>
      <c r="C3367" t="s">
        <v>1341</v>
      </c>
      <c r="D3367" t="s">
        <v>3</v>
      </c>
      <c r="E3367" t="s">
        <v>8</v>
      </c>
      <c r="F3367" t="s">
        <v>33</v>
      </c>
      <c r="G3367" t="s">
        <v>1340</v>
      </c>
      <c r="H3367" s="3">
        <v>5000</v>
      </c>
      <c r="I3367" s="3">
        <v>89.6</v>
      </c>
    </row>
    <row r="3368" spans="2:9" x14ac:dyDescent="0.25">
      <c r="B3368" t="s">
        <v>1995</v>
      </c>
      <c r="C3368" t="s">
        <v>1181</v>
      </c>
      <c r="D3368" t="s">
        <v>3</v>
      </c>
      <c r="E3368" t="s">
        <v>8</v>
      </c>
      <c r="F3368" t="s">
        <v>20</v>
      </c>
      <c r="G3368" t="s">
        <v>1180</v>
      </c>
      <c r="H3368" s="3">
        <v>5000</v>
      </c>
      <c r="I3368" s="3">
        <v>599.83000000000004</v>
      </c>
    </row>
    <row r="3369" spans="2:9" x14ac:dyDescent="0.25">
      <c r="B3369" t="s">
        <v>3784</v>
      </c>
      <c r="C3369" t="s">
        <v>3624</v>
      </c>
      <c r="D3369" t="s">
        <v>3</v>
      </c>
      <c r="E3369" t="s">
        <v>8</v>
      </c>
      <c r="F3369" t="s">
        <v>24</v>
      </c>
      <c r="G3369" t="s">
        <v>3625</v>
      </c>
      <c r="H3369" s="3">
        <v>5000</v>
      </c>
      <c r="I3369" s="3">
        <v>958.37999999999988</v>
      </c>
    </row>
    <row r="3370" spans="2:9" x14ac:dyDescent="0.25">
      <c r="B3370" t="s">
        <v>2090</v>
      </c>
      <c r="C3370" t="s">
        <v>2356</v>
      </c>
      <c r="D3370" t="s">
        <v>3</v>
      </c>
      <c r="E3370" t="s">
        <v>8</v>
      </c>
      <c r="F3370" t="s">
        <v>18</v>
      </c>
      <c r="G3370" t="s">
        <v>2355</v>
      </c>
      <c r="H3370" s="3">
        <v>5000</v>
      </c>
      <c r="I3370" s="3">
        <v>72.11</v>
      </c>
    </row>
    <row r="3371" spans="2:9" x14ac:dyDescent="0.25">
      <c r="B3371" t="s">
        <v>3785</v>
      </c>
      <c r="C3371" t="s">
        <v>3624</v>
      </c>
      <c r="D3371" t="s">
        <v>3</v>
      </c>
      <c r="E3371" t="s">
        <v>8</v>
      </c>
      <c r="F3371" t="s">
        <v>24</v>
      </c>
      <c r="G3371" t="s">
        <v>3625</v>
      </c>
      <c r="H3371" s="3">
        <v>5000</v>
      </c>
      <c r="I3371" s="3">
        <v>958.37999999999988</v>
      </c>
    </row>
    <row r="3372" spans="2:9" x14ac:dyDescent="0.25">
      <c r="B3372" t="s">
        <v>3386</v>
      </c>
      <c r="C3372" t="s">
        <v>3245</v>
      </c>
      <c r="D3372" t="s">
        <v>3</v>
      </c>
      <c r="E3372" t="s">
        <v>8</v>
      </c>
      <c r="F3372" t="s">
        <v>33</v>
      </c>
      <c r="G3372" t="s">
        <v>3244</v>
      </c>
      <c r="H3372" s="3">
        <v>5000</v>
      </c>
      <c r="I3372" s="3">
        <v>87.1</v>
      </c>
    </row>
    <row r="3373" spans="2:9" x14ac:dyDescent="0.25">
      <c r="B3373" t="s">
        <v>2435</v>
      </c>
      <c r="C3373" t="s">
        <v>2365</v>
      </c>
      <c r="D3373" t="s">
        <v>3</v>
      </c>
      <c r="E3373" t="s">
        <v>8</v>
      </c>
      <c r="F3373" t="s">
        <v>18</v>
      </c>
      <c r="G3373" t="s">
        <v>2364</v>
      </c>
      <c r="H3373" s="3">
        <v>5000</v>
      </c>
      <c r="I3373" s="3">
        <v>82.64</v>
      </c>
    </row>
    <row r="3374" spans="2:9" x14ac:dyDescent="0.25">
      <c r="B3374" t="s">
        <v>4750</v>
      </c>
      <c r="C3374" t="s">
        <v>4751</v>
      </c>
      <c r="D3374" t="s">
        <v>3</v>
      </c>
      <c r="E3374" t="s">
        <v>8</v>
      </c>
      <c r="F3374" t="s">
        <v>46</v>
      </c>
      <c r="G3374" t="s">
        <v>4752</v>
      </c>
      <c r="H3374" s="3">
        <v>5000</v>
      </c>
      <c r="I3374" s="3">
        <v>1002.6299999999999</v>
      </c>
    </row>
    <row r="3375" spans="2:9" x14ac:dyDescent="0.25">
      <c r="B3375" t="s">
        <v>2434</v>
      </c>
      <c r="C3375" t="s">
        <v>2370</v>
      </c>
      <c r="D3375" t="s">
        <v>3</v>
      </c>
      <c r="E3375" t="s">
        <v>8</v>
      </c>
      <c r="F3375" t="s">
        <v>18</v>
      </c>
      <c r="G3375" t="s">
        <v>2369</v>
      </c>
      <c r="H3375" s="3">
        <v>5000</v>
      </c>
      <c r="I3375" s="3">
        <v>84.67</v>
      </c>
    </row>
    <row r="3376" spans="2:9" x14ac:dyDescent="0.25">
      <c r="B3376" t="s">
        <v>1994</v>
      </c>
      <c r="C3376" t="s">
        <v>1599</v>
      </c>
      <c r="D3376" t="s">
        <v>3</v>
      </c>
      <c r="E3376" t="s">
        <v>8</v>
      </c>
      <c r="F3376" t="s">
        <v>18</v>
      </c>
      <c r="G3376" t="s">
        <v>1598</v>
      </c>
      <c r="H3376" s="3">
        <v>5000</v>
      </c>
      <c r="I3376" s="3">
        <v>90.41</v>
      </c>
    </row>
    <row r="3377" spans="2:9" x14ac:dyDescent="0.25">
      <c r="B3377" t="s">
        <v>1973</v>
      </c>
      <c r="C3377" t="s">
        <v>912</v>
      </c>
      <c r="D3377" t="s">
        <v>3</v>
      </c>
      <c r="E3377" t="s">
        <v>8</v>
      </c>
      <c r="F3377" t="s">
        <v>18</v>
      </c>
      <c r="G3377" t="s">
        <v>911</v>
      </c>
      <c r="H3377" s="3">
        <v>5000</v>
      </c>
      <c r="I3377" s="3">
        <v>104.07</v>
      </c>
    </row>
    <row r="3378" spans="2:9" x14ac:dyDescent="0.25">
      <c r="B3378" t="s">
        <v>1960</v>
      </c>
      <c r="C3378" t="s">
        <v>1599</v>
      </c>
      <c r="D3378" t="s">
        <v>3</v>
      </c>
      <c r="E3378" t="s">
        <v>8</v>
      </c>
      <c r="F3378" t="s">
        <v>18</v>
      </c>
      <c r="G3378" t="s">
        <v>1598</v>
      </c>
      <c r="H3378" s="3">
        <v>5000</v>
      </c>
      <c r="I3378" s="3">
        <v>90.41</v>
      </c>
    </row>
    <row r="3379" spans="2:9" x14ac:dyDescent="0.25">
      <c r="B3379" t="s">
        <v>2092</v>
      </c>
      <c r="C3379" t="s">
        <v>1198</v>
      </c>
      <c r="D3379" t="s">
        <v>3</v>
      </c>
      <c r="E3379" t="s">
        <v>8</v>
      </c>
      <c r="F3379" t="s">
        <v>33</v>
      </c>
      <c r="G3379" t="s">
        <v>1197</v>
      </c>
      <c r="H3379" s="3">
        <v>5000</v>
      </c>
      <c r="I3379" s="3">
        <v>94.3</v>
      </c>
    </row>
    <row r="3380" spans="2:9" x14ac:dyDescent="0.25">
      <c r="B3380" t="s">
        <v>2051</v>
      </c>
      <c r="C3380" t="s">
        <v>1341</v>
      </c>
      <c r="D3380" t="s">
        <v>3</v>
      </c>
      <c r="E3380" t="s">
        <v>8</v>
      </c>
      <c r="F3380" t="s">
        <v>33</v>
      </c>
      <c r="G3380" t="s">
        <v>1340</v>
      </c>
      <c r="H3380" s="3">
        <v>5000</v>
      </c>
      <c r="I3380" s="3">
        <v>89.6</v>
      </c>
    </row>
    <row r="3381" spans="2:9" x14ac:dyDescent="0.25">
      <c r="B3381" t="s">
        <v>2971</v>
      </c>
      <c r="C3381" t="s">
        <v>2828</v>
      </c>
      <c r="D3381" t="s">
        <v>3</v>
      </c>
      <c r="E3381" t="s">
        <v>8</v>
      </c>
      <c r="F3381" t="s">
        <v>24</v>
      </c>
      <c r="G3381" t="s">
        <v>2829</v>
      </c>
      <c r="H3381" s="3">
        <v>4000</v>
      </c>
      <c r="I3381" s="3">
        <v>915.38</v>
      </c>
    </row>
    <row r="3382" spans="2:9" x14ac:dyDescent="0.25">
      <c r="C3382" t="s">
        <v>2972</v>
      </c>
      <c r="D3382" t="s">
        <v>3</v>
      </c>
      <c r="E3382" t="s">
        <v>8</v>
      </c>
      <c r="F3382" t="s">
        <v>24</v>
      </c>
      <c r="G3382" t="s">
        <v>2973</v>
      </c>
      <c r="H3382" s="3">
        <v>1000</v>
      </c>
      <c r="I3382" s="3">
        <v>908.18</v>
      </c>
    </row>
    <row r="3383" spans="2:9" x14ac:dyDescent="0.25">
      <c r="B3383" t="s">
        <v>1804</v>
      </c>
      <c r="C3383" t="s">
        <v>1198</v>
      </c>
      <c r="D3383" t="s">
        <v>3</v>
      </c>
      <c r="E3383" t="s">
        <v>8</v>
      </c>
      <c r="F3383" t="s">
        <v>33</v>
      </c>
      <c r="G3383" t="s">
        <v>1197</v>
      </c>
      <c r="H3383" s="3">
        <v>5000</v>
      </c>
      <c r="I3383" s="3">
        <v>94.3</v>
      </c>
    </row>
    <row r="3384" spans="2:9" x14ac:dyDescent="0.25">
      <c r="B3384" t="s">
        <v>2436</v>
      </c>
      <c r="C3384" t="s">
        <v>2359</v>
      </c>
      <c r="D3384" t="s">
        <v>3</v>
      </c>
      <c r="E3384" t="s">
        <v>8</v>
      </c>
      <c r="F3384" t="s">
        <v>17</v>
      </c>
      <c r="G3384" t="s">
        <v>2358</v>
      </c>
      <c r="H3384" s="3">
        <v>5000</v>
      </c>
      <c r="I3384" s="3">
        <v>90.37</v>
      </c>
    </row>
    <row r="3385" spans="2:9" x14ac:dyDescent="0.25">
      <c r="B3385" t="s">
        <v>3779</v>
      </c>
      <c r="C3385" t="s">
        <v>3780</v>
      </c>
      <c r="D3385" t="s">
        <v>3</v>
      </c>
      <c r="E3385" t="s">
        <v>8</v>
      </c>
      <c r="F3385" t="s">
        <v>25</v>
      </c>
      <c r="G3385" t="s">
        <v>3781</v>
      </c>
      <c r="H3385" s="3">
        <v>5000</v>
      </c>
      <c r="I3385" s="3">
        <v>975.39</v>
      </c>
    </row>
    <row r="3386" spans="2:9" x14ac:dyDescent="0.25">
      <c r="B3386" t="s">
        <v>3385</v>
      </c>
      <c r="C3386" t="s">
        <v>3227</v>
      </c>
      <c r="D3386" t="s">
        <v>3</v>
      </c>
      <c r="E3386" t="s">
        <v>8</v>
      </c>
      <c r="F3386" t="s">
        <v>33</v>
      </c>
      <c r="G3386" t="s">
        <v>3226</v>
      </c>
      <c r="H3386" s="3">
        <v>5000</v>
      </c>
      <c r="I3386" s="3">
        <v>97.4</v>
      </c>
    </row>
    <row r="3387" spans="2:9" x14ac:dyDescent="0.25">
      <c r="B3387" t="s">
        <v>2988</v>
      </c>
      <c r="C3387" t="s">
        <v>2988</v>
      </c>
      <c r="D3387" t="s">
        <v>3</v>
      </c>
      <c r="E3387" t="s">
        <v>8</v>
      </c>
      <c r="F3387" t="s">
        <v>18</v>
      </c>
      <c r="G3387" t="s">
        <v>2989</v>
      </c>
      <c r="H3387" s="3">
        <v>4951.6400000000003</v>
      </c>
      <c r="I3387" s="3">
        <v>1237.9100000000001</v>
      </c>
    </row>
    <row r="3388" spans="2:9" x14ac:dyDescent="0.25">
      <c r="B3388" t="s">
        <v>2666</v>
      </c>
      <c r="C3388" t="s">
        <v>2666</v>
      </c>
      <c r="D3388" t="s">
        <v>3</v>
      </c>
      <c r="E3388" t="s">
        <v>8</v>
      </c>
      <c r="F3388" t="s">
        <v>46</v>
      </c>
      <c r="G3388" t="s">
        <v>2667</v>
      </c>
      <c r="H3388" s="3">
        <v>4523.7</v>
      </c>
      <c r="I3388" s="3">
        <v>904.74</v>
      </c>
    </row>
    <row r="3389" spans="2:9" x14ac:dyDescent="0.25">
      <c r="B3389" t="s">
        <v>2437</v>
      </c>
      <c r="C3389" t="s">
        <v>2394</v>
      </c>
      <c r="D3389" t="s">
        <v>3</v>
      </c>
      <c r="E3389" t="s">
        <v>8</v>
      </c>
      <c r="F3389" t="s">
        <v>30</v>
      </c>
      <c r="G3389" t="s">
        <v>2393</v>
      </c>
      <c r="H3389" s="3">
        <v>4419.8</v>
      </c>
      <c r="I3389" s="3">
        <v>37.455932203389835</v>
      </c>
    </row>
    <row r="3390" spans="2:9" x14ac:dyDescent="0.25">
      <c r="B3390" t="s">
        <v>4753</v>
      </c>
      <c r="C3390" t="s">
        <v>4754</v>
      </c>
      <c r="D3390" t="s">
        <v>3</v>
      </c>
      <c r="E3390" t="s">
        <v>8</v>
      </c>
      <c r="F3390" t="s">
        <v>45</v>
      </c>
      <c r="G3390" t="s">
        <v>4755</v>
      </c>
      <c r="H3390" s="3">
        <v>4000</v>
      </c>
      <c r="I3390" s="3">
        <v>101.08</v>
      </c>
    </row>
    <row r="3391" spans="2:9" x14ac:dyDescent="0.25">
      <c r="B3391" t="s">
        <v>2668</v>
      </c>
      <c r="C3391" t="s">
        <v>2669</v>
      </c>
      <c r="D3391" t="s">
        <v>3</v>
      </c>
      <c r="E3391" t="s">
        <v>8</v>
      </c>
      <c r="F3391" t="s">
        <v>24</v>
      </c>
      <c r="G3391" t="s">
        <v>2670</v>
      </c>
      <c r="H3391" s="3">
        <v>4000</v>
      </c>
      <c r="I3391" s="3">
        <v>938.27</v>
      </c>
    </row>
    <row r="3392" spans="2:9" x14ac:dyDescent="0.25">
      <c r="B3392" t="s">
        <v>2041</v>
      </c>
      <c r="C3392" t="s">
        <v>1321</v>
      </c>
      <c r="D3392" t="s">
        <v>3</v>
      </c>
      <c r="E3392" t="s">
        <v>8</v>
      </c>
      <c r="F3392" t="s">
        <v>33</v>
      </c>
      <c r="G3392" t="s">
        <v>1320</v>
      </c>
      <c r="H3392" s="3">
        <v>4000</v>
      </c>
      <c r="I3392" s="3">
        <v>99.5</v>
      </c>
    </row>
    <row r="3393" spans="2:9" x14ac:dyDescent="0.25">
      <c r="B3393" t="s">
        <v>2677</v>
      </c>
      <c r="C3393" t="s">
        <v>2619</v>
      </c>
      <c r="D3393" t="s">
        <v>3</v>
      </c>
      <c r="E3393" t="s">
        <v>8</v>
      </c>
      <c r="F3393" t="s">
        <v>18</v>
      </c>
      <c r="G3393" t="s">
        <v>2620</v>
      </c>
      <c r="H3393" s="3">
        <v>1900</v>
      </c>
      <c r="I3393" s="3">
        <v>98.99</v>
      </c>
    </row>
    <row r="3394" spans="2:9" x14ac:dyDescent="0.25">
      <c r="G3394" t="s">
        <v>3682</v>
      </c>
      <c r="H3394" s="3">
        <v>1700</v>
      </c>
      <c r="I3394" s="3">
        <v>96.850000000000009</v>
      </c>
    </row>
    <row r="3395" spans="2:9" x14ac:dyDescent="0.25">
      <c r="B3395" t="s">
        <v>1987</v>
      </c>
      <c r="C3395" t="s">
        <v>1515</v>
      </c>
      <c r="D3395" t="s">
        <v>3</v>
      </c>
      <c r="E3395" t="s">
        <v>8</v>
      </c>
      <c r="F3395" t="s">
        <v>18</v>
      </c>
      <c r="G3395" t="s">
        <v>1514</v>
      </c>
      <c r="H3395" s="3">
        <v>3556.93</v>
      </c>
      <c r="I3395" s="3">
        <v>77.324565217391296</v>
      </c>
    </row>
    <row r="3396" spans="2:9" x14ac:dyDescent="0.25">
      <c r="B3396" t="s">
        <v>1974</v>
      </c>
      <c r="C3396" t="s">
        <v>1515</v>
      </c>
      <c r="D3396" t="s">
        <v>3</v>
      </c>
      <c r="E3396" t="s">
        <v>8</v>
      </c>
      <c r="F3396" t="s">
        <v>18</v>
      </c>
      <c r="G3396" t="s">
        <v>1514</v>
      </c>
      <c r="H3396" s="3">
        <v>3556.93</v>
      </c>
      <c r="I3396" s="3">
        <v>77.324565217391296</v>
      </c>
    </row>
    <row r="3397" spans="2:9" x14ac:dyDescent="0.25">
      <c r="B3397" t="s">
        <v>3786</v>
      </c>
      <c r="C3397" t="s">
        <v>3733</v>
      </c>
      <c r="D3397" t="s">
        <v>3</v>
      </c>
      <c r="E3397" t="s">
        <v>8</v>
      </c>
      <c r="F3397" t="s">
        <v>33</v>
      </c>
      <c r="G3397" t="s">
        <v>3734</v>
      </c>
      <c r="H3397" s="3">
        <v>3500</v>
      </c>
      <c r="I3397" s="3">
        <v>97.528571428571425</v>
      </c>
    </row>
    <row r="3398" spans="2:9" x14ac:dyDescent="0.25">
      <c r="B3398" t="s">
        <v>3389</v>
      </c>
      <c r="C3398" t="s">
        <v>3275</v>
      </c>
      <c r="D3398" t="s">
        <v>3</v>
      </c>
      <c r="E3398" t="s">
        <v>8</v>
      </c>
      <c r="F3398" t="s">
        <v>17</v>
      </c>
      <c r="G3398" t="s">
        <v>3274</v>
      </c>
      <c r="H3398" s="3">
        <v>3300</v>
      </c>
      <c r="I3398" s="3">
        <v>90.64</v>
      </c>
    </row>
    <row r="3399" spans="2:9" x14ac:dyDescent="0.25">
      <c r="B3399" t="s">
        <v>2050</v>
      </c>
      <c r="C3399" t="s">
        <v>1495</v>
      </c>
      <c r="D3399" t="s">
        <v>3</v>
      </c>
      <c r="E3399" t="s">
        <v>8</v>
      </c>
      <c r="F3399" t="s">
        <v>18</v>
      </c>
      <c r="G3399" t="s">
        <v>1494</v>
      </c>
      <c r="H3399" s="3">
        <v>3142.5</v>
      </c>
      <c r="I3399" s="3">
        <v>31.425000000000001</v>
      </c>
    </row>
    <row r="3400" spans="2:9" x14ac:dyDescent="0.25">
      <c r="B3400" t="s">
        <v>1930</v>
      </c>
      <c r="C3400" t="s">
        <v>3661</v>
      </c>
      <c r="D3400" t="s">
        <v>3</v>
      </c>
      <c r="E3400" t="s">
        <v>8</v>
      </c>
      <c r="F3400" t="s">
        <v>18</v>
      </c>
      <c r="G3400" t="s">
        <v>3662</v>
      </c>
      <c r="H3400" s="3">
        <v>2300</v>
      </c>
      <c r="I3400" s="3">
        <v>58.813478260869566</v>
      </c>
    </row>
    <row r="3401" spans="2:9" x14ac:dyDescent="0.25">
      <c r="C3401" t="s">
        <v>4700</v>
      </c>
      <c r="D3401" t="s">
        <v>3</v>
      </c>
      <c r="E3401" t="s">
        <v>8</v>
      </c>
      <c r="F3401" t="s">
        <v>18</v>
      </c>
      <c r="G3401" t="s">
        <v>4701</v>
      </c>
      <c r="H3401" s="3">
        <v>504.4</v>
      </c>
      <c r="I3401" s="3">
        <v>10.087999999999999</v>
      </c>
    </row>
    <row r="3402" spans="2:9" x14ac:dyDescent="0.25">
      <c r="C3402" t="s">
        <v>1654</v>
      </c>
      <c r="D3402" t="s">
        <v>3</v>
      </c>
      <c r="E3402" t="s">
        <v>8</v>
      </c>
      <c r="F3402" t="s">
        <v>18</v>
      </c>
      <c r="G3402" t="s">
        <v>3724</v>
      </c>
      <c r="H3402" s="3">
        <v>201.5</v>
      </c>
      <c r="I3402" s="3">
        <v>20.149999999999999</v>
      </c>
    </row>
    <row r="3403" spans="2:9" x14ac:dyDescent="0.25">
      <c r="G3403" t="s">
        <v>1791</v>
      </c>
      <c r="H3403" s="3">
        <v>103.5</v>
      </c>
      <c r="I3403" s="3">
        <v>2.0699999999999998</v>
      </c>
    </row>
    <row r="3404" spans="2:9" x14ac:dyDescent="0.25">
      <c r="B3404" t="s">
        <v>3390</v>
      </c>
      <c r="C3404" t="s">
        <v>3300</v>
      </c>
      <c r="D3404" t="s">
        <v>3</v>
      </c>
      <c r="E3404" t="s">
        <v>8</v>
      </c>
      <c r="F3404" t="s">
        <v>33</v>
      </c>
      <c r="G3404" t="s">
        <v>3299</v>
      </c>
      <c r="H3404" s="3">
        <v>2400</v>
      </c>
      <c r="I3404" s="3">
        <v>100.3</v>
      </c>
    </row>
    <row r="3405" spans="2:9" x14ac:dyDescent="0.25">
      <c r="C3405" t="s">
        <v>3351</v>
      </c>
      <c r="D3405" t="s">
        <v>3</v>
      </c>
      <c r="E3405" t="s">
        <v>8</v>
      </c>
      <c r="F3405" t="s">
        <v>45</v>
      </c>
      <c r="G3405" t="s">
        <v>3350</v>
      </c>
      <c r="H3405" s="3">
        <v>700</v>
      </c>
      <c r="I3405" s="3">
        <v>99.7</v>
      </c>
    </row>
    <row r="3406" spans="2:9" x14ac:dyDescent="0.25">
      <c r="B3406" t="s">
        <v>3790</v>
      </c>
      <c r="C3406" t="s">
        <v>3683</v>
      </c>
      <c r="D3406" t="s">
        <v>3</v>
      </c>
      <c r="E3406" t="s">
        <v>8</v>
      </c>
      <c r="F3406" t="s">
        <v>18</v>
      </c>
      <c r="G3406" t="s">
        <v>3684</v>
      </c>
      <c r="H3406" s="3">
        <v>3000</v>
      </c>
      <c r="I3406" s="3">
        <v>97.7</v>
      </c>
    </row>
    <row r="3407" spans="2:9" x14ac:dyDescent="0.25">
      <c r="B3407" t="s">
        <v>4756</v>
      </c>
      <c r="C3407" t="s">
        <v>4757</v>
      </c>
      <c r="D3407" t="s">
        <v>3</v>
      </c>
      <c r="E3407" t="s">
        <v>8</v>
      </c>
      <c r="F3407" t="s">
        <v>31</v>
      </c>
      <c r="G3407" t="s">
        <v>4758</v>
      </c>
      <c r="H3407" s="3">
        <v>3000</v>
      </c>
      <c r="I3407" s="3">
        <v>734.12</v>
      </c>
    </row>
    <row r="3408" spans="2:9" x14ac:dyDescent="0.25">
      <c r="B3408" t="s">
        <v>1832</v>
      </c>
      <c r="C3408" t="s">
        <v>658</v>
      </c>
      <c r="D3408" t="s">
        <v>3</v>
      </c>
      <c r="E3408" t="s">
        <v>8</v>
      </c>
      <c r="F3408" t="s">
        <v>33</v>
      </c>
      <c r="G3408" t="s">
        <v>657</v>
      </c>
      <c r="H3408" s="3">
        <v>3000</v>
      </c>
      <c r="I3408" s="3">
        <v>91.3</v>
      </c>
    </row>
    <row r="3409" spans="2:9" x14ac:dyDescent="0.25">
      <c r="B3409" t="s">
        <v>3791</v>
      </c>
      <c r="C3409" t="s">
        <v>3792</v>
      </c>
      <c r="D3409" t="s">
        <v>3</v>
      </c>
      <c r="E3409" t="s">
        <v>8</v>
      </c>
      <c r="F3409" t="s">
        <v>24</v>
      </c>
      <c r="G3409" t="s">
        <v>3793</v>
      </c>
      <c r="H3409" s="3">
        <v>3000</v>
      </c>
      <c r="I3409" s="3">
        <v>774.05000000000007</v>
      </c>
    </row>
    <row r="3410" spans="2:9" x14ac:dyDescent="0.25">
      <c r="B3410" t="s">
        <v>2167</v>
      </c>
      <c r="C3410" t="s">
        <v>1628</v>
      </c>
      <c r="D3410" t="s">
        <v>3</v>
      </c>
      <c r="E3410" t="s">
        <v>8</v>
      </c>
      <c r="F3410" t="s">
        <v>18</v>
      </c>
      <c r="G3410" t="s">
        <v>1627</v>
      </c>
      <c r="H3410" s="3">
        <v>3000</v>
      </c>
      <c r="I3410" s="3">
        <v>81.289999999999992</v>
      </c>
    </row>
    <row r="3411" spans="2:9" x14ac:dyDescent="0.25">
      <c r="B3411" t="s">
        <v>3391</v>
      </c>
      <c r="C3411" t="s">
        <v>3292</v>
      </c>
      <c r="D3411" t="s">
        <v>3</v>
      </c>
      <c r="E3411" t="s">
        <v>8</v>
      </c>
      <c r="F3411" t="s">
        <v>33</v>
      </c>
      <c r="G3411" t="s">
        <v>3291</v>
      </c>
      <c r="H3411" s="3">
        <v>3000</v>
      </c>
      <c r="I3411" s="3">
        <v>85</v>
      </c>
    </row>
    <row r="3412" spans="2:9" x14ac:dyDescent="0.25">
      <c r="B3412" t="s">
        <v>3393</v>
      </c>
      <c r="C3412" t="s">
        <v>3296</v>
      </c>
      <c r="D3412" t="s">
        <v>3</v>
      </c>
      <c r="E3412" t="s">
        <v>8</v>
      </c>
      <c r="F3412" t="s">
        <v>45</v>
      </c>
      <c r="G3412" t="s">
        <v>3295</v>
      </c>
      <c r="H3412" s="3">
        <v>2952.75</v>
      </c>
      <c r="I3412" s="3">
        <v>95.25</v>
      </c>
    </row>
    <row r="3413" spans="2:9" x14ac:dyDescent="0.25">
      <c r="B3413" t="s">
        <v>3392</v>
      </c>
      <c r="C3413" t="s">
        <v>3296</v>
      </c>
      <c r="D3413" t="s">
        <v>3</v>
      </c>
      <c r="E3413" t="s">
        <v>8</v>
      </c>
      <c r="F3413" t="s">
        <v>45</v>
      </c>
      <c r="G3413" t="s">
        <v>3295</v>
      </c>
      <c r="H3413" s="3">
        <v>2952.75</v>
      </c>
      <c r="I3413" s="3">
        <v>95.25</v>
      </c>
    </row>
    <row r="3414" spans="2:9" x14ac:dyDescent="0.25">
      <c r="B3414" t="s">
        <v>4759</v>
      </c>
      <c r="C3414" t="s">
        <v>4719</v>
      </c>
      <c r="D3414" t="s">
        <v>3</v>
      </c>
      <c r="E3414" t="s">
        <v>8</v>
      </c>
      <c r="F3414" t="s">
        <v>18</v>
      </c>
      <c r="G3414" t="s">
        <v>4720</v>
      </c>
      <c r="H3414" s="3">
        <v>2900</v>
      </c>
      <c r="I3414" s="3">
        <v>90.63</v>
      </c>
    </row>
    <row r="3415" spans="2:9" x14ac:dyDescent="0.25">
      <c r="B3415" t="s">
        <v>2672</v>
      </c>
      <c r="C3415" t="s">
        <v>2578</v>
      </c>
      <c r="D3415" t="s">
        <v>3</v>
      </c>
      <c r="E3415" t="s">
        <v>8</v>
      </c>
      <c r="F3415" t="s">
        <v>33</v>
      </c>
      <c r="G3415" t="s">
        <v>2579</v>
      </c>
      <c r="H3415" s="3">
        <v>2786.1</v>
      </c>
      <c r="I3415" s="3">
        <v>75.3</v>
      </c>
    </row>
    <row r="3416" spans="2:9" x14ac:dyDescent="0.25">
      <c r="B3416" t="s">
        <v>4760</v>
      </c>
      <c r="C3416" t="s">
        <v>4761</v>
      </c>
      <c r="D3416" t="s">
        <v>3</v>
      </c>
      <c r="E3416" t="s">
        <v>8</v>
      </c>
      <c r="F3416" t="s">
        <v>45</v>
      </c>
      <c r="G3416" t="s">
        <v>4762</v>
      </c>
      <c r="H3416" s="3">
        <v>2779</v>
      </c>
      <c r="I3416" s="3">
        <v>27.79</v>
      </c>
    </row>
    <row r="3417" spans="2:9" x14ac:dyDescent="0.25">
      <c r="B3417" t="s">
        <v>2186</v>
      </c>
      <c r="C3417" t="s">
        <v>1753</v>
      </c>
      <c r="D3417" t="s">
        <v>3</v>
      </c>
      <c r="E3417" t="s">
        <v>8</v>
      </c>
      <c r="F3417" t="s">
        <v>18</v>
      </c>
      <c r="G3417" t="s">
        <v>1752</v>
      </c>
      <c r="H3417" s="3">
        <v>2700</v>
      </c>
      <c r="I3417" s="3">
        <v>83.396296296296285</v>
      </c>
    </row>
    <row r="3418" spans="2:9" x14ac:dyDescent="0.25">
      <c r="B3418" t="s">
        <v>4763</v>
      </c>
      <c r="C3418" t="s">
        <v>4764</v>
      </c>
      <c r="D3418" t="s">
        <v>3</v>
      </c>
      <c r="E3418" t="s">
        <v>8</v>
      </c>
      <c r="F3418" t="s">
        <v>18</v>
      </c>
      <c r="G3418" t="s">
        <v>4765</v>
      </c>
      <c r="H3418" s="3">
        <v>2670.2</v>
      </c>
      <c r="I3418" s="3">
        <v>20.54</v>
      </c>
    </row>
    <row r="3419" spans="2:9" x14ac:dyDescent="0.25">
      <c r="B3419" t="s">
        <v>4766</v>
      </c>
      <c r="C3419" t="s">
        <v>4764</v>
      </c>
      <c r="D3419" t="s">
        <v>3</v>
      </c>
      <c r="E3419" t="s">
        <v>8</v>
      </c>
      <c r="F3419" t="s">
        <v>18</v>
      </c>
      <c r="G3419" t="s">
        <v>4765</v>
      </c>
      <c r="H3419" s="3">
        <v>2670.2</v>
      </c>
      <c r="I3419" s="3">
        <v>20.54</v>
      </c>
    </row>
    <row r="3420" spans="2:9" x14ac:dyDescent="0.25">
      <c r="B3420" t="s">
        <v>2016</v>
      </c>
      <c r="C3420" t="s">
        <v>2392</v>
      </c>
      <c r="D3420" t="s">
        <v>3</v>
      </c>
      <c r="E3420" t="s">
        <v>8</v>
      </c>
      <c r="F3420" t="s">
        <v>33</v>
      </c>
      <c r="G3420" t="s">
        <v>2391</v>
      </c>
      <c r="H3420" s="3">
        <v>2600</v>
      </c>
      <c r="I3420" s="3">
        <v>92.5</v>
      </c>
    </row>
    <row r="3421" spans="2:9" x14ac:dyDescent="0.25">
      <c r="B3421" t="s">
        <v>2010</v>
      </c>
      <c r="C3421" t="s">
        <v>1541</v>
      </c>
      <c r="D3421" t="s">
        <v>3</v>
      </c>
      <c r="E3421" t="s">
        <v>8</v>
      </c>
      <c r="F3421" t="s">
        <v>18</v>
      </c>
      <c r="G3421" t="s">
        <v>1540</v>
      </c>
      <c r="H3421" s="3">
        <v>2563.1800000000003</v>
      </c>
      <c r="I3421" s="3">
        <v>512.63599999999997</v>
      </c>
    </row>
    <row r="3422" spans="2:9" x14ac:dyDescent="0.25">
      <c r="B3422" t="s">
        <v>2178</v>
      </c>
      <c r="C3422" t="s">
        <v>1541</v>
      </c>
      <c r="D3422" t="s">
        <v>3</v>
      </c>
      <c r="E3422" t="s">
        <v>8</v>
      </c>
      <c r="F3422" t="s">
        <v>18</v>
      </c>
      <c r="G3422" t="s">
        <v>1540</v>
      </c>
      <c r="H3422" s="3">
        <v>2563.1800000000003</v>
      </c>
      <c r="I3422" s="3">
        <v>512.63599999999997</v>
      </c>
    </row>
    <row r="3423" spans="2:9" x14ac:dyDescent="0.25">
      <c r="B3423" t="s">
        <v>2987</v>
      </c>
      <c r="C3423" t="s">
        <v>4642</v>
      </c>
      <c r="D3423" t="s">
        <v>3</v>
      </c>
      <c r="E3423" t="s">
        <v>8</v>
      </c>
      <c r="F3423" t="s">
        <v>30</v>
      </c>
      <c r="G3423" t="s">
        <v>4643</v>
      </c>
      <c r="H3423" s="3">
        <v>1282</v>
      </c>
      <c r="I3423" s="3">
        <v>32.049999999999997</v>
      </c>
    </row>
    <row r="3424" spans="2:9" x14ac:dyDescent="0.25">
      <c r="C3424" t="s">
        <v>2920</v>
      </c>
      <c r="D3424" t="s">
        <v>3</v>
      </c>
      <c r="E3424" t="s">
        <v>8</v>
      </c>
      <c r="F3424" t="s">
        <v>30</v>
      </c>
      <c r="G3424" t="s">
        <v>2921</v>
      </c>
      <c r="H3424" s="3">
        <v>1279.06</v>
      </c>
      <c r="I3424" s="3">
        <v>639.53</v>
      </c>
    </row>
    <row r="3425" spans="2:9" x14ac:dyDescent="0.25">
      <c r="B3425" t="s">
        <v>3799</v>
      </c>
      <c r="C3425" t="s">
        <v>3799</v>
      </c>
      <c r="D3425" t="s">
        <v>3</v>
      </c>
      <c r="E3425" t="s">
        <v>8</v>
      </c>
      <c r="F3425" t="s">
        <v>18</v>
      </c>
      <c r="G3425" t="s">
        <v>3800</v>
      </c>
      <c r="H3425" s="3">
        <v>2367.02</v>
      </c>
      <c r="I3425" s="3">
        <v>473.404</v>
      </c>
    </row>
    <row r="3426" spans="2:9" x14ac:dyDescent="0.25">
      <c r="B3426" t="s">
        <v>2673</v>
      </c>
      <c r="C3426" t="s">
        <v>2674</v>
      </c>
      <c r="D3426" t="s">
        <v>3</v>
      </c>
      <c r="E3426" t="s">
        <v>8</v>
      </c>
      <c r="F3426" t="s">
        <v>17</v>
      </c>
      <c r="G3426" t="s">
        <v>2675</v>
      </c>
      <c r="H3426" s="3">
        <v>2162.4</v>
      </c>
      <c r="I3426" s="3">
        <v>72.08</v>
      </c>
    </row>
    <row r="3427" spans="2:9" x14ac:dyDescent="0.25">
      <c r="B3427" t="s">
        <v>2980</v>
      </c>
      <c r="C3427" t="s">
        <v>2981</v>
      </c>
      <c r="D3427" t="s">
        <v>3</v>
      </c>
      <c r="E3427" t="s">
        <v>8</v>
      </c>
      <c r="F3427" t="s">
        <v>18</v>
      </c>
      <c r="G3427" t="s">
        <v>2982</v>
      </c>
      <c r="H3427" s="3">
        <v>2122.5</v>
      </c>
      <c r="I3427" s="3">
        <v>84.9</v>
      </c>
    </row>
    <row r="3428" spans="2:9" x14ac:dyDescent="0.25">
      <c r="B3428" t="s">
        <v>2983</v>
      </c>
      <c r="C3428" t="s">
        <v>2981</v>
      </c>
      <c r="D3428" t="s">
        <v>3</v>
      </c>
      <c r="E3428" t="s">
        <v>8</v>
      </c>
      <c r="F3428" t="s">
        <v>18</v>
      </c>
      <c r="G3428" t="s">
        <v>2982</v>
      </c>
      <c r="H3428" s="3">
        <v>2122.5</v>
      </c>
      <c r="I3428" s="3">
        <v>84.9</v>
      </c>
    </row>
    <row r="3429" spans="2:9" x14ac:dyDescent="0.25">
      <c r="B3429" t="s">
        <v>2200</v>
      </c>
      <c r="C3429" t="s">
        <v>2658</v>
      </c>
      <c r="D3429" t="s">
        <v>3</v>
      </c>
      <c r="E3429" t="s">
        <v>8</v>
      </c>
      <c r="F3429" t="s">
        <v>23</v>
      </c>
      <c r="G3429" t="s">
        <v>2659</v>
      </c>
      <c r="H3429" s="3">
        <v>1884</v>
      </c>
      <c r="I3429" s="3">
        <v>188.4</v>
      </c>
    </row>
    <row r="3430" spans="2:9" x14ac:dyDescent="0.25">
      <c r="C3430" t="s">
        <v>4702</v>
      </c>
      <c r="D3430" t="s">
        <v>3</v>
      </c>
      <c r="E3430" t="s">
        <v>8</v>
      </c>
      <c r="F3430" t="s">
        <v>20</v>
      </c>
      <c r="G3430" t="s">
        <v>4703</v>
      </c>
      <c r="H3430" s="3">
        <v>219.75</v>
      </c>
      <c r="I3430" s="3">
        <v>14.65</v>
      </c>
    </row>
    <row r="3431" spans="2:9" x14ac:dyDescent="0.25">
      <c r="B3431" t="s">
        <v>3794</v>
      </c>
      <c r="C3431" t="s">
        <v>3686</v>
      </c>
      <c r="D3431" t="s">
        <v>3</v>
      </c>
      <c r="E3431" t="s">
        <v>8</v>
      </c>
      <c r="F3431" t="s">
        <v>33</v>
      </c>
      <c r="G3431" t="s">
        <v>3687</v>
      </c>
      <c r="H3431" s="3">
        <v>2020</v>
      </c>
      <c r="I3431" s="3">
        <v>1010</v>
      </c>
    </row>
    <row r="3432" spans="2:9" x14ac:dyDescent="0.25">
      <c r="B3432" t="s">
        <v>2438</v>
      </c>
      <c r="C3432" t="s">
        <v>2398</v>
      </c>
      <c r="D3432" t="s">
        <v>3</v>
      </c>
      <c r="E3432" t="s">
        <v>8</v>
      </c>
      <c r="F3432" t="s">
        <v>18</v>
      </c>
      <c r="G3432" t="s">
        <v>2397</v>
      </c>
      <c r="H3432" s="3">
        <v>2000</v>
      </c>
      <c r="I3432" s="3">
        <v>87.22</v>
      </c>
    </row>
    <row r="3433" spans="2:9" x14ac:dyDescent="0.25">
      <c r="B3433" t="s">
        <v>2164</v>
      </c>
      <c r="C3433" t="s">
        <v>957</v>
      </c>
      <c r="D3433" t="s">
        <v>3</v>
      </c>
      <c r="E3433" t="s">
        <v>8</v>
      </c>
      <c r="F3433" t="s">
        <v>25</v>
      </c>
      <c r="G3433" t="s">
        <v>956</v>
      </c>
      <c r="H3433" s="3">
        <v>2000</v>
      </c>
      <c r="I3433" s="3">
        <v>951.23</v>
      </c>
    </row>
    <row r="3434" spans="2:9" x14ac:dyDescent="0.25">
      <c r="B3434" t="s">
        <v>2034</v>
      </c>
      <c r="C3434" t="s">
        <v>2398</v>
      </c>
      <c r="D3434" t="s">
        <v>3</v>
      </c>
      <c r="E3434" t="s">
        <v>8</v>
      </c>
      <c r="F3434" t="s">
        <v>18</v>
      </c>
      <c r="G3434" t="s">
        <v>2397</v>
      </c>
      <c r="H3434" s="3">
        <v>2000</v>
      </c>
      <c r="I3434" s="3">
        <v>87.22</v>
      </c>
    </row>
    <row r="3435" spans="2:9" x14ac:dyDescent="0.25">
      <c r="B3435" t="s">
        <v>2676</v>
      </c>
      <c r="C3435" t="s">
        <v>2601</v>
      </c>
      <c r="D3435" t="s">
        <v>3</v>
      </c>
      <c r="E3435" t="s">
        <v>8</v>
      </c>
      <c r="F3435" t="s">
        <v>25</v>
      </c>
      <c r="G3435" t="s">
        <v>2602</v>
      </c>
      <c r="H3435" s="3">
        <v>2000</v>
      </c>
      <c r="I3435" s="3">
        <v>969.46</v>
      </c>
    </row>
    <row r="3436" spans="2:9" x14ac:dyDescent="0.25">
      <c r="B3436" t="s">
        <v>3796</v>
      </c>
      <c r="C3436" t="s">
        <v>3646</v>
      </c>
      <c r="D3436" t="s">
        <v>3</v>
      </c>
      <c r="E3436" t="s">
        <v>8</v>
      </c>
      <c r="F3436" t="s">
        <v>18</v>
      </c>
      <c r="G3436" t="s">
        <v>3647</v>
      </c>
      <c r="H3436" s="3">
        <v>2000</v>
      </c>
      <c r="I3436" s="3">
        <v>102.87</v>
      </c>
    </row>
    <row r="3437" spans="2:9" x14ac:dyDescent="0.25">
      <c r="B3437" t="s">
        <v>3795</v>
      </c>
      <c r="C3437" t="s">
        <v>3700</v>
      </c>
      <c r="D3437" t="s">
        <v>3</v>
      </c>
      <c r="E3437" t="s">
        <v>8</v>
      </c>
      <c r="F3437" t="s">
        <v>33</v>
      </c>
      <c r="G3437" t="s">
        <v>3701</v>
      </c>
      <c r="H3437" s="3">
        <v>2000</v>
      </c>
      <c r="I3437" s="3">
        <v>103.5</v>
      </c>
    </row>
    <row r="3438" spans="2:9" x14ac:dyDescent="0.25">
      <c r="B3438" t="s">
        <v>2439</v>
      </c>
      <c r="C3438" t="s">
        <v>2398</v>
      </c>
      <c r="D3438" t="s">
        <v>3</v>
      </c>
      <c r="E3438" t="s">
        <v>8</v>
      </c>
      <c r="F3438" t="s">
        <v>18</v>
      </c>
      <c r="G3438" t="s">
        <v>2397</v>
      </c>
      <c r="H3438" s="3">
        <v>2000</v>
      </c>
      <c r="I3438" s="3">
        <v>87.22</v>
      </c>
    </row>
    <row r="3439" spans="2:9" x14ac:dyDescent="0.25">
      <c r="B3439" t="s">
        <v>2001</v>
      </c>
      <c r="C3439" t="s">
        <v>1585</v>
      </c>
      <c r="D3439" t="s">
        <v>3</v>
      </c>
      <c r="E3439" t="s">
        <v>8</v>
      </c>
      <c r="F3439" t="s">
        <v>18</v>
      </c>
      <c r="G3439" t="s">
        <v>1584</v>
      </c>
      <c r="H3439" s="3">
        <v>2000</v>
      </c>
      <c r="I3439" s="3">
        <v>93.204999999999998</v>
      </c>
    </row>
    <row r="3440" spans="2:9" x14ac:dyDescent="0.25">
      <c r="B3440" t="s">
        <v>2678</v>
      </c>
      <c r="C3440" t="s">
        <v>2658</v>
      </c>
      <c r="D3440" t="s">
        <v>3</v>
      </c>
      <c r="E3440" t="s">
        <v>8</v>
      </c>
      <c r="F3440" t="s">
        <v>23</v>
      </c>
      <c r="G3440" t="s">
        <v>2659</v>
      </c>
      <c r="H3440" s="3">
        <v>1884</v>
      </c>
      <c r="I3440" s="3">
        <v>188.4</v>
      </c>
    </row>
    <row r="3441" spans="2:9" x14ac:dyDescent="0.25">
      <c r="B3441" t="s">
        <v>2008</v>
      </c>
      <c r="C3441" t="s">
        <v>2658</v>
      </c>
      <c r="D3441" t="s">
        <v>3</v>
      </c>
      <c r="E3441" t="s">
        <v>8</v>
      </c>
      <c r="F3441" t="s">
        <v>23</v>
      </c>
      <c r="G3441" t="s">
        <v>2659</v>
      </c>
      <c r="H3441" s="3">
        <v>1884</v>
      </c>
      <c r="I3441" s="3">
        <v>188.4</v>
      </c>
    </row>
    <row r="3442" spans="2:9" x14ac:dyDescent="0.25">
      <c r="B3442" t="s">
        <v>2440</v>
      </c>
      <c r="C3442" t="s">
        <v>2413</v>
      </c>
      <c r="D3442" t="s">
        <v>3</v>
      </c>
      <c r="E3442" t="s">
        <v>8</v>
      </c>
      <c r="F3442" t="s">
        <v>30</v>
      </c>
      <c r="G3442" t="s">
        <v>2412</v>
      </c>
      <c r="H3442" s="3">
        <v>1697</v>
      </c>
      <c r="I3442" s="3">
        <v>24.242857142857144</v>
      </c>
    </row>
    <row r="3443" spans="2:9" x14ac:dyDescent="0.25">
      <c r="B3443" t="s">
        <v>2679</v>
      </c>
      <c r="C3443" t="s">
        <v>2503</v>
      </c>
      <c r="D3443" t="s">
        <v>3</v>
      </c>
      <c r="E3443" t="s">
        <v>8</v>
      </c>
      <c r="F3443" t="s">
        <v>27</v>
      </c>
      <c r="G3443" t="s">
        <v>2504</v>
      </c>
      <c r="H3443" s="3">
        <v>1128</v>
      </c>
      <c r="I3443" s="3">
        <v>37.6</v>
      </c>
    </row>
    <row r="3444" spans="2:9" x14ac:dyDescent="0.25">
      <c r="C3444" t="s">
        <v>4571</v>
      </c>
      <c r="D3444" t="s">
        <v>3</v>
      </c>
      <c r="E3444" t="s">
        <v>8</v>
      </c>
      <c r="F3444" t="s">
        <v>33</v>
      </c>
      <c r="G3444" t="s">
        <v>4572</v>
      </c>
      <c r="H3444" s="3">
        <v>252.2</v>
      </c>
      <c r="I3444" s="3">
        <v>3.88</v>
      </c>
    </row>
    <row r="3445" spans="2:9" x14ac:dyDescent="0.25">
      <c r="B3445" t="s">
        <v>2986</v>
      </c>
      <c r="C3445" t="s">
        <v>2920</v>
      </c>
      <c r="D3445" t="s">
        <v>3</v>
      </c>
      <c r="E3445" t="s">
        <v>8</v>
      </c>
      <c r="F3445" t="s">
        <v>30</v>
      </c>
      <c r="G3445" t="s">
        <v>2921</v>
      </c>
      <c r="H3445" s="3">
        <v>1279.06</v>
      </c>
      <c r="I3445" s="3">
        <v>639.53</v>
      </c>
    </row>
    <row r="3446" spans="2:9" x14ac:dyDescent="0.25">
      <c r="B3446" t="s">
        <v>3397</v>
      </c>
      <c r="C3446" t="s">
        <v>3356</v>
      </c>
      <c r="D3446" t="s">
        <v>3</v>
      </c>
      <c r="E3446" t="s">
        <v>8</v>
      </c>
      <c r="F3446" t="s">
        <v>30</v>
      </c>
      <c r="G3446" t="s">
        <v>3355</v>
      </c>
      <c r="H3446" s="3">
        <v>1262</v>
      </c>
      <c r="I3446" s="3">
        <v>1.8028571428571429</v>
      </c>
    </row>
    <row r="3447" spans="2:9" x14ac:dyDescent="0.25">
      <c r="B3447" t="s">
        <v>3398</v>
      </c>
      <c r="C3447" t="s">
        <v>3356</v>
      </c>
      <c r="D3447" t="s">
        <v>3</v>
      </c>
      <c r="E3447" t="s">
        <v>8</v>
      </c>
      <c r="F3447" t="s">
        <v>30</v>
      </c>
      <c r="G3447" t="s">
        <v>3355</v>
      </c>
      <c r="H3447" s="3">
        <v>1262</v>
      </c>
      <c r="I3447" s="3">
        <v>1.8028571428571429</v>
      </c>
    </row>
    <row r="3448" spans="2:9" x14ac:dyDescent="0.25">
      <c r="B3448" t="s">
        <v>3396</v>
      </c>
      <c r="C3448" t="s">
        <v>3356</v>
      </c>
      <c r="D3448" t="s">
        <v>3</v>
      </c>
      <c r="E3448" t="s">
        <v>8</v>
      </c>
      <c r="F3448" t="s">
        <v>30</v>
      </c>
      <c r="G3448" t="s">
        <v>3355</v>
      </c>
      <c r="H3448" s="3">
        <v>1262</v>
      </c>
      <c r="I3448" s="3">
        <v>1.8028571428571429</v>
      </c>
    </row>
    <row r="3449" spans="2:9" x14ac:dyDescent="0.25">
      <c r="B3449" t="s">
        <v>4767</v>
      </c>
      <c r="C3449" t="s">
        <v>4722</v>
      </c>
      <c r="D3449" t="s">
        <v>3</v>
      </c>
      <c r="E3449" t="s">
        <v>8</v>
      </c>
      <c r="F3449" t="s">
        <v>18</v>
      </c>
      <c r="G3449" t="s">
        <v>4723</v>
      </c>
      <c r="H3449" s="3">
        <v>1100</v>
      </c>
      <c r="I3449" s="3">
        <v>96.11999999999999</v>
      </c>
    </row>
    <row r="3450" spans="2:9" x14ac:dyDescent="0.25">
      <c r="B3450" t="s">
        <v>1356</v>
      </c>
      <c r="C3450" t="s">
        <v>1356</v>
      </c>
      <c r="D3450" t="s">
        <v>3</v>
      </c>
      <c r="E3450" t="s">
        <v>8</v>
      </c>
      <c r="F3450" t="s">
        <v>18</v>
      </c>
      <c r="G3450" t="s">
        <v>1355</v>
      </c>
      <c r="H3450" s="3">
        <v>1017.79</v>
      </c>
      <c r="I3450" s="3">
        <v>1017.79</v>
      </c>
    </row>
    <row r="3451" spans="2:9" x14ac:dyDescent="0.25">
      <c r="B3451" t="s">
        <v>2680</v>
      </c>
      <c r="C3451" t="s">
        <v>2604</v>
      </c>
      <c r="D3451" t="s">
        <v>3</v>
      </c>
      <c r="E3451" t="s">
        <v>8</v>
      </c>
      <c r="F3451" t="s">
        <v>33</v>
      </c>
      <c r="G3451" t="s">
        <v>2605</v>
      </c>
      <c r="H3451" s="3">
        <v>1000</v>
      </c>
      <c r="I3451" s="3">
        <v>93.9</v>
      </c>
    </row>
    <row r="3452" spans="2:9" x14ac:dyDescent="0.25">
      <c r="B3452" t="s">
        <v>2684</v>
      </c>
      <c r="C3452" t="s">
        <v>2685</v>
      </c>
      <c r="D3452" t="s">
        <v>3</v>
      </c>
      <c r="E3452" t="s">
        <v>8</v>
      </c>
      <c r="F3452" t="s">
        <v>17</v>
      </c>
      <c r="G3452" t="s">
        <v>2686</v>
      </c>
      <c r="H3452" s="3">
        <v>1000</v>
      </c>
      <c r="I3452" s="3">
        <v>920.7</v>
      </c>
    </row>
    <row r="3453" spans="2:9" x14ac:dyDescent="0.25">
      <c r="B3453" t="s">
        <v>2681</v>
      </c>
      <c r="C3453" t="s">
        <v>2682</v>
      </c>
      <c r="D3453" t="s">
        <v>3</v>
      </c>
      <c r="E3453" t="s">
        <v>8</v>
      </c>
      <c r="F3453" t="s">
        <v>24</v>
      </c>
      <c r="G3453" t="s">
        <v>2683</v>
      </c>
      <c r="H3453" s="3">
        <v>1000</v>
      </c>
      <c r="I3453" s="3">
        <v>952.03</v>
      </c>
    </row>
    <row r="3454" spans="2:9" x14ac:dyDescent="0.25">
      <c r="B3454" t="s">
        <v>1801</v>
      </c>
      <c r="C3454" t="s">
        <v>1740</v>
      </c>
      <c r="D3454" t="s">
        <v>3</v>
      </c>
      <c r="E3454" t="s">
        <v>8</v>
      </c>
      <c r="F3454" t="s">
        <v>20</v>
      </c>
      <c r="G3454" t="s">
        <v>2671</v>
      </c>
      <c r="H3454" s="3">
        <v>1000</v>
      </c>
      <c r="I3454" s="3">
        <v>299.75</v>
      </c>
    </row>
    <row r="3455" spans="2:9" x14ac:dyDescent="0.25">
      <c r="B3455" t="s">
        <v>1898</v>
      </c>
      <c r="C3455" t="s">
        <v>1442</v>
      </c>
      <c r="D3455" t="s">
        <v>3</v>
      </c>
      <c r="E3455" t="s">
        <v>8</v>
      </c>
      <c r="F3455" t="s">
        <v>33</v>
      </c>
      <c r="G3455" t="s">
        <v>1441</v>
      </c>
      <c r="H3455" s="3">
        <v>800</v>
      </c>
      <c r="I3455" s="3">
        <v>91.1</v>
      </c>
    </row>
    <row r="3456" spans="2:9" x14ac:dyDescent="0.25">
      <c r="B3456" t="s">
        <v>3394</v>
      </c>
      <c r="C3456" t="s">
        <v>3345</v>
      </c>
      <c r="D3456" t="s">
        <v>3</v>
      </c>
      <c r="E3456" t="s">
        <v>8</v>
      </c>
      <c r="F3456" t="s">
        <v>33</v>
      </c>
      <c r="G3456" t="s">
        <v>3344</v>
      </c>
      <c r="H3456" s="3">
        <v>800</v>
      </c>
      <c r="I3456" s="3">
        <v>2.5950000000000002</v>
      </c>
    </row>
    <row r="3457" spans="2:9" x14ac:dyDescent="0.25">
      <c r="B3457" t="s">
        <v>1829</v>
      </c>
      <c r="C3457" t="s">
        <v>1442</v>
      </c>
      <c r="D3457" t="s">
        <v>3</v>
      </c>
      <c r="E3457" t="s">
        <v>8</v>
      </c>
      <c r="F3457" t="s">
        <v>33</v>
      </c>
      <c r="G3457" t="s">
        <v>1441</v>
      </c>
      <c r="H3457" s="3">
        <v>800</v>
      </c>
      <c r="I3457" s="3">
        <v>91.1</v>
      </c>
    </row>
    <row r="3458" spans="2:9" x14ac:dyDescent="0.25">
      <c r="B3458" t="s">
        <v>2043</v>
      </c>
      <c r="C3458" t="s">
        <v>1442</v>
      </c>
      <c r="D3458" t="s">
        <v>3</v>
      </c>
      <c r="E3458" t="s">
        <v>8</v>
      </c>
      <c r="F3458" t="s">
        <v>33</v>
      </c>
      <c r="G3458" t="s">
        <v>1441</v>
      </c>
      <c r="H3458" s="3">
        <v>800</v>
      </c>
      <c r="I3458" s="3">
        <v>91.1</v>
      </c>
    </row>
    <row r="3459" spans="2:9" x14ac:dyDescent="0.25">
      <c r="B3459" t="s">
        <v>3395</v>
      </c>
      <c r="C3459" t="s">
        <v>3351</v>
      </c>
      <c r="D3459" t="s">
        <v>3</v>
      </c>
      <c r="E3459" t="s">
        <v>8</v>
      </c>
      <c r="F3459" t="s">
        <v>45</v>
      </c>
      <c r="G3459" t="s">
        <v>3350</v>
      </c>
      <c r="H3459" s="3">
        <v>700</v>
      </c>
      <c r="I3459" s="3">
        <v>99.7</v>
      </c>
    </row>
    <row r="3460" spans="2:9" x14ac:dyDescent="0.25">
      <c r="B3460" t="s">
        <v>4768</v>
      </c>
      <c r="C3460" t="s">
        <v>4709</v>
      </c>
      <c r="D3460" t="s">
        <v>3</v>
      </c>
      <c r="E3460" t="s">
        <v>8</v>
      </c>
      <c r="F3460" t="s">
        <v>18</v>
      </c>
      <c r="G3460" t="s">
        <v>4710</v>
      </c>
      <c r="H3460" s="3">
        <v>558.9</v>
      </c>
      <c r="I3460" s="3">
        <v>18.63</v>
      </c>
    </row>
    <row r="3461" spans="2:9" x14ac:dyDescent="0.25">
      <c r="B3461" t="s">
        <v>2114</v>
      </c>
      <c r="C3461" t="s">
        <v>1795</v>
      </c>
      <c r="D3461" t="s">
        <v>3</v>
      </c>
      <c r="E3461" t="s">
        <v>8</v>
      </c>
      <c r="F3461" t="s">
        <v>18</v>
      </c>
      <c r="G3461" t="s">
        <v>1794</v>
      </c>
      <c r="H3461" s="3">
        <v>290</v>
      </c>
      <c r="I3461" s="3">
        <v>2.9</v>
      </c>
    </row>
    <row r="3462" spans="2:9" x14ac:dyDescent="0.25">
      <c r="C3462" t="s">
        <v>1797</v>
      </c>
      <c r="D3462" t="s">
        <v>3</v>
      </c>
      <c r="E3462" t="s">
        <v>8</v>
      </c>
      <c r="F3462" t="s">
        <v>18</v>
      </c>
      <c r="G3462" t="s">
        <v>1796</v>
      </c>
      <c r="H3462" s="3">
        <v>183.6</v>
      </c>
      <c r="I3462" s="3">
        <v>0.45899999999999996</v>
      </c>
    </row>
    <row r="3463" spans="2:9" x14ac:dyDescent="0.25">
      <c r="C3463" t="s">
        <v>2608</v>
      </c>
      <c r="D3463" t="s">
        <v>3</v>
      </c>
      <c r="E3463" t="s">
        <v>8</v>
      </c>
      <c r="F3463" t="s">
        <v>18</v>
      </c>
      <c r="G3463" t="s">
        <v>2609</v>
      </c>
      <c r="H3463" s="3">
        <v>21.42</v>
      </c>
      <c r="I3463" s="3">
        <v>0.42000000000000004</v>
      </c>
    </row>
    <row r="3464" spans="2:9" x14ac:dyDescent="0.25">
      <c r="B3464" t="s">
        <v>3801</v>
      </c>
      <c r="C3464" t="s">
        <v>3802</v>
      </c>
      <c r="D3464" t="s">
        <v>3</v>
      </c>
      <c r="E3464" t="s">
        <v>8</v>
      </c>
      <c r="F3464" t="s">
        <v>45</v>
      </c>
      <c r="G3464" t="s">
        <v>3803</v>
      </c>
      <c r="H3464" s="3">
        <v>474.5</v>
      </c>
      <c r="I3464" s="3">
        <v>47.45</v>
      </c>
    </row>
    <row r="3465" spans="2:9" x14ac:dyDescent="0.25">
      <c r="B3465" t="s">
        <v>2069</v>
      </c>
      <c r="C3465" t="s">
        <v>1787</v>
      </c>
      <c r="D3465" t="s">
        <v>3</v>
      </c>
      <c r="E3465" t="s">
        <v>8</v>
      </c>
      <c r="F3465" t="s">
        <v>18</v>
      </c>
      <c r="G3465" t="s">
        <v>1786</v>
      </c>
      <c r="H3465" s="3">
        <v>306</v>
      </c>
      <c r="I3465" s="3">
        <v>3.06</v>
      </c>
    </row>
    <row r="3466" spans="2:9" x14ac:dyDescent="0.25">
      <c r="B3466" t="s">
        <v>3804</v>
      </c>
      <c r="C3466" t="s">
        <v>3805</v>
      </c>
      <c r="D3466" t="s">
        <v>3</v>
      </c>
      <c r="E3466" t="s">
        <v>8</v>
      </c>
      <c r="F3466" t="s">
        <v>23</v>
      </c>
      <c r="G3466" t="s">
        <v>3806</v>
      </c>
      <c r="H3466" s="3">
        <v>252.2</v>
      </c>
      <c r="I3466" s="3">
        <v>63.05</v>
      </c>
    </row>
    <row r="3467" spans="2:9" x14ac:dyDescent="0.25">
      <c r="B3467" t="s">
        <v>2442</v>
      </c>
      <c r="C3467" t="s">
        <v>3807</v>
      </c>
      <c r="D3467" t="s">
        <v>3</v>
      </c>
      <c r="E3467" t="s">
        <v>8</v>
      </c>
      <c r="F3467" t="s">
        <v>31</v>
      </c>
      <c r="G3467" t="s">
        <v>3808</v>
      </c>
      <c r="H3467" s="3">
        <v>85.6</v>
      </c>
      <c r="I3467" s="3">
        <v>4.2799999999999994</v>
      </c>
    </row>
    <row r="3468" spans="2:9" x14ac:dyDescent="0.25">
      <c r="C3468" t="s">
        <v>2419</v>
      </c>
      <c r="D3468" t="s">
        <v>3</v>
      </c>
      <c r="E3468" t="s">
        <v>8</v>
      </c>
      <c r="F3468" t="s">
        <v>24</v>
      </c>
      <c r="G3468" t="s">
        <v>2418</v>
      </c>
      <c r="H3468" s="3">
        <v>38.1</v>
      </c>
      <c r="I3468" s="3">
        <v>7.62</v>
      </c>
    </row>
    <row r="3469" spans="2:9" x14ac:dyDescent="0.25">
      <c r="B3469" t="s">
        <v>4769</v>
      </c>
      <c r="C3469" t="s">
        <v>4770</v>
      </c>
      <c r="D3469" t="s">
        <v>3</v>
      </c>
      <c r="E3469" t="s">
        <v>8</v>
      </c>
      <c r="F3469" t="s">
        <v>17</v>
      </c>
      <c r="G3469" t="s">
        <v>4771</v>
      </c>
      <c r="H3469" s="3">
        <v>100</v>
      </c>
      <c r="I3469" s="3">
        <v>93.59</v>
      </c>
    </row>
    <row r="3470" spans="2:9" x14ac:dyDescent="0.25">
      <c r="B3470" t="s">
        <v>3811</v>
      </c>
      <c r="C3470" t="s">
        <v>3807</v>
      </c>
      <c r="D3470" t="s">
        <v>3</v>
      </c>
      <c r="E3470" t="s">
        <v>8</v>
      </c>
      <c r="F3470" t="s">
        <v>31</v>
      </c>
      <c r="G3470" t="s">
        <v>3808</v>
      </c>
      <c r="H3470" s="3">
        <v>85.6</v>
      </c>
      <c r="I3470" s="3">
        <v>4.2799999999999994</v>
      </c>
    </row>
    <row r="3471" spans="2:9" x14ac:dyDescent="0.25">
      <c r="B3471" t="s">
        <v>2443</v>
      </c>
      <c r="C3471" t="s">
        <v>2419</v>
      </c>
      <c r="D3471" t="s">
        <v>3</v>
      </c>
      <c r="E3471" t="s">
        <v>8</v>
      </c>
      <c r="F3471" t="s">
        <v>24</v>
      </c>
      <c r="G3471" t="s">
        <v>2418</v>
      </c>
      <c r="H3471" s="3">
        <v>38.1</v>
      </c>
      <c r="I3471" s="3">
        <v>7.62</v>
      </c>
    </row>
    <row r="3472" spans="2:9" x14ac:dyDescent="0.25">
      <c r="B3472" t="s">
        <v>2441</v>
      </c>
      <c r="C3472" t="s">
        <v>2419</v>
      </c>
      <c r="D3472" t="s">
        <v>3</v>
      </c>
      <c r="E3472" t="s">
        <v>8</v>
      </c>
      <c r="F3472" t="s">
        <v>24</v>
      </c>
      <c r="G3472" t="s">
        <v>2418</v>
      </c>
      <c r="H3472" s="3">
        <v>38.1</v>
      </c>
      <c r="I3472" s="3">
        <v>7.62</v>
      </c>
    </row>
    <row r="3473" spans="2:9" x14ac:dyDescent="0.25">
      <c r="B3473" t="s">
        <v>0</v>
      </c>
      <c r="H3473" s="3">
        <v>184683386.29999998</v>
      </c>
      <c r="I3473" s="3">
        <v>168.07601799773943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9DE3A-759A-42EA-AC3A-DA8E7B3B3BF9}">
  <dimension ref="T1:W9"/>
  <sheetViews>
    <sheetView showGridLines="0" tabSelected="1" zoomScale="85" zoomScaleNormal="85" workbookViewId="0"/>
  </sheetViews>
  <sheetFormatPr defaultRowHeight="15" x14ac:dyDescent="0.25"/>
  <cols>
    <col min="1" max="1" width="3.5703125" customWidth="1"/>
    <col min="21" max="21" width="15.7109375" bestFit="1" customWidth="1"/>
  </cols>
  <sheetData>
    <row r="1" spans="20:23" x14ac:dyDescent="0.25">
      <c r="T1" t="s">
        <v>12</v>
      </c>
      <c r="U1" t="str" cm="1" vm="1">
        <f t="array" ref="U1">CUBERANKEDMEMBER("ThisWorkbookDataModel", Slicer_Type3, 1)</f>
        <v>All</v>
      </c>
      <c r="V1" t="e" cm="1">
        <f t="array" ref="V1">CUBERANKEDMEMBER("ThisWorkbookDataModel", Slicer_Type3, 2)</f>
        <v>#N/A</v>
      </c>
      <c r="W1" t="str" vm="1">
        <f>IF(ISERROR(V1),U1,"Multiple "&amp;T1&amp;"s")</f>
        <v>All</v>
      </c>
    </row>
    <row r="2" spans="20:23" x14ac:dyDescent="0.25">
      <c r="T2" t="s">
        <v>13</v>
      </c>
      <c r="U2" t="str" cm="1" vm="2">
        <f t="array" ref="U2">CUBERANKEDMEMBER("ThisWorkbookDataModel", Slicer_SubType3, 1)</f>
        <v>Yield Enhancement</v>
      </c>
      <c r="V2" t="e" cm="1">
        <f t="array" ref="V2">CUBERANKEDMEMBER("ThisWorkbookDataModel", Slicer_SubType3, 2)</f>
        <v>#N/A</v>
      </c>
      <c r="W2" t="str" vm="2">
        <f>IF(ISERROR(V2),U2,"Multiple "&amp;T2&amp;"s")</f>
        <v>Yield Enhancement</v>
      </c>
    </row>
    <row r="3" spans="20:23" x14ac:dyDescent="0.25">
      <c r="T3" t="s">
        <v>14</v>
      </c>
      <c r="U3" t="str" cm="1" vm="3">
        <f t="array" ref="U3">CUBERANKEDMEMBER("ThisWorkbookDataModel", Slicer_Issuer3, 1)</f>
        <v>All</v>
      </c>
      <c r="V3" t="e" cm="1">
        <f t="array" ref="V3">CUBERANKEDMEMBER("ThisWorkbookDataModel", Slicer_Issuer3, 2)</f>
        <v>#N/A</v>
      </c>
      <c r="W3" t="str" vm="3">
        <f>IF(ISERROR(V3),U3,"Multiple "&amp;T3&amp;"s")</f>
        <v>All</v>
      </c>
    </row>
    <row r="4" spans="20:23" x14ac:dyDescent="0.25">
      <c r="V4" t="str">
        <f>"Daily Turnover" &amp;
IF(W1&lt;&gt;"All", " - " &amp; W1, "") &amp;
IF(W2&lt;&gt;"All", " - " &amp; W2, "")</f>
        <v>Daily Turnover - Yield Enhancement</v>
      </c>
    </row>
    <row r="5" spans="20:23" x14ac:dyDescent="0.25">
      <c r="V5" t="str">
        <f>"Turnover by Top 10 Issuers" &amp;
IF($W$1&lt;&gt;"All", " - " &amp; $W$1, "") &amp;
IF($W$2&lt;&gt;"All", " - " &amp; $W$2, "") &amp;
IF($W$3&lt;&gt;"All", " - " &amp; $W$3, "")</f>
        <v>Turnover by Top 10 Issuers - Yield Enhancement</v>
      </c>
    </row>
    <row r="6" spans="20:23" x14ac:dyDescent="0.25">
      <c r="V6" t="str">
        <f>"Turnover by Type" &amp;
IF($W$1&lt;&gt;"All", " - " &amp; $W$1, "") &amp;
IF($W$3&lt;&gt;"All", " - " &amp; $W$3, "")</f>
        <v>Turnover by Type</v>
      </c>
    </row>
    <row r="7" spans="20:23" x14ac:dyDescent="0.25">
      <c r="V7" t="str">
        <f>"Total Turnover by Underlying (single name or as part of basket)" &amp;
IF($W$1&lt;&gt;"All", " - " &amp; $W$1, "") &amp;
IF($W$2&lt;&gt;"All", " - " &amp; $W$2, "") &amp;
IF($W$3&lt;&gt;"All", " - " &amp; $W$3, "")</f>
        <v>Total Turnover by Underlying (single name or as part of basket) - Yield Enhancement</v>
      </c>
    </row>
    <row r="8" spans="20:23" x14ac:dyDescent="0.25">
      <c r="V8" t="str">
        <f>"Turnover by Basket" &amp;
IF($W$1&lt;&gt;"All", " - " &amp; $W$1, "") &amp;
IF($W$2&lt;&gt;"All", " - " &amp; $W$2, "") &amp;
IF($W$3&lt;&gt;"All", " - " &amp; $W$3, "")</f>
        <v>Turnover by Basket - Yield Enhancement</v>
      </c>
    </row>
    <row r="9" spans="20:23" x14ac:dyDescent="0.25">
      <c r="V9" t="str">
        <f>"Turnover by Top 10 Products" &amp;
IF($W$1&lt;&gt;"All", " - " &amp; $W$1, "") &amp;
IF($W$2&lt;&gt;"All", " - " &amp; $W$2, "") &amp;
IF($W$3&lt;&gt;"All", " - " &amp; $W$3, "")</f>
        <v>Turnover by Top 10 Products - Yield Enhancement</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C7CF5983-FDB2-4EF5-8543-B5E696425538}">
  <ds:schemaRefs/>
</ds:datastoreItem>
</file>

<file path=customXml/itemProps2.xml><?xml version="1.0" encoding="utf-8"?>
<ds:datastoreItem xmlns:ds="http://schemas.openxmlformats.org/officeDocument/2006/customXml" ds:itemID="{5684C768-FC1C-4F16-87EF-117AA3B44CB0}">
  <ds:schemaRefs/>
</ds:datastoreItem>
</file>

<file path=customXml/itemProps3.xml><?xml version="1.0" encoding="utf-8"?>
<ds:datastoreItem xmlns:ds="http://schemas.openxmlformats.org/officeDocument/2006/customXml" ds:itemID="{63134208-3DD0-47AB-89F3-6789C54015A7}">
  <ds:schemaRefs/>
</ds:datastoreItem>
</file>

<file path=customXml/itemProps4.xml><?xml version="1.0" encoding="utf-8"?>
<ds:datastoreItem xmlns:ds="http://schemas.openxmlformats.org/officeDocument/2006/customXml" ds:itemID="{DFD0C78E-7354-4CDB-8F89-1AB70DFF8A68}">
  <ds:schemaRefs/>
</ds:datastoreItem>
</file>

<file path=customXml/itemProps5.xml><?xml version="1.0" encoding="utf-8"?>
<ds:datastoreItem xmlns:ds="http://schemas.openxmlformats.org/officeDocument/2006/customXml" ds:itemID="{B757B5F1-1B37-46EC-8D80-AEC578C2B7BA}">
  <ds:schemaRefs/>
</ds:datastoreItem>
</file>

<file path=customXml/itemProps6.xml><?xml version="1.0" encoding="utf-8"?>
<ds:datastoreItem xmlns:ds="http://schemas.openxmlformats.org/officeDocument/2006/customXml" ds:itemID="{88385E6F-4C32-4E01-838F-0A78BE119B2F}">
  <ds:schemaRefs/>
</ds:datastoreItem>
</file>

<file path=customXml/itemProps7.xml><?xml version="1.0" encoding="utf-8"?>
<ds:datastoreItem xmlns:ds="http://schemas.openxmlformats.org/officeDocument/2006/customXml" ds:itemID="{86D009A4-8EEC-4843-A5E4-AC6221847656}">
  <ds:schemaRefs/>
</ds:datastoreItem>
</file>

<file path=customXml/itemProps8.xml><?xml version="1.0" encoding="utf-8"?>
<ds:datastoreItem xmlns:ds="http://schemas.openxmlformats.org/officeDocument/2006/customXml" ds:itemID="{2765DC1C-E1AF-4FB5-879C-9B4EFDC19553}">
  <ds:schemaRefs/>
</ds:datastoreItem>
</file>

<file path=customXml/itemProps9.xml><?xml version="1.0" encoding="utf-8"?>
<ds:datastoreItem xmlns:ds="http://schemas.openxmlformats.org/officeDocument/2006/customXml" ds:itemID="{98EC6F32-2AC6-4B8C-BC6B-3E90D0A4EE5C}">
  <ds:schemaRefs/>
</ds:datastoreItem>
</file>

<file path=customXml/itemProps10.xml><?xml version="1.0" encoding="utf-8"?>
<ds:datastoreItem xmlns:ds="http://schemas.openxmlformats.org/officeDocument/2006/customXml" ds:itemID="{D6BC4D6A-5A3A-4401-93F0-9ECCABBB9197}">
  <ds:schemaRefs/>
</ds:datastoreItem>
</file>

<file path=customXml/itemProps11.xml><?xml version="1.0" encoding="utf-8"?>
<ds:datastoreItem xmlns:ds="http://schemas.openxmlformats.org/officeDocument/2006/customXml" ds:itemID="{7665F00A-858D-4171-8ACD-D883E8E0EA2F}">
  <ds:schemaRefs/>
</ds:datastoreItem>
</file>

<file path=customXml/itemProps12.xml><?xml version="1.0" encoding="utf-8"?>
<ds:datastoreItem xmlns:ds="http://schemas.openxmlformats.org/officeDocument/2006/customXml" ds:itemID="{1ECCF105-6BD5-4FB1-B466-C833877F3268}">
  <ds:schemaRefs/>
</ds:datastoreItem>
</file>

<file path=customXml/itemProps13.xml><?xml version="1.0" encoding="utf-8"?>
<ds:datastoreItem xmlns:ds="http://schemas.openxmlformats.org/officeDocument/2006/customXml" ds:itemID="{BF4B1250-3D39-4BF3-9ED6-C8CA318D149F}">
  <ds:schemaRefs/>
</ds:datastoreItem>
</file>

<file path=customXml/itemProps14.xml><?xml version="1.0" encoding="utf-8"?>
<ds:datastoreItem xmlns:ds="http://schemas.openxmlformats.org/officeDocument/2006/customXml" ds:itemID="{378A9DB7-B693-47D6-B1D3-FFEE0791701A}">
  <ds:schemaRefs/>
</ds:datastoreItem>
</file>

<file path=customXml/itemProps15.xml><?xml version="1.0" encoding="utf-8"?>
<ds:datastoreItem xmlns:ds="http://schemas.openxmlformats.org/officeDocument/2006/customXml" ds:itemID="{DBBB2A4F-8C36-45D9-A4EA-9FC283C518E1}">
  <ds:schemaRefs/>
</ds:datastoreItem>
</file>

<file path=customXml/itemProps16.xml><?xml version="1.0" encoding="utf-8"?>
<ds:datastoreItem xmlns:ds="http://schemas.openxmlformats.org/officeDocument/2006/customXml" ds:itemID="{F2DC9976-B57C-49E1-9E51-14EC391EE6F2}">
  <ds:schemaRefs/>
</ds:datastoreItem>
</file>

<file path=customXml/itemProps17.xml><?xml version="1.0" encoding="utf-8"?>
<ds:datastoreItem xmlns:ds="http://schemas.openxmlformats.org/officeDocument/2006/customXml" ds:itemID="{3DD1FE69-B666-41BE-8DD9-4A89023ABF73}">
  <ds:schemaRefs/>
</ds:datastoreItem>
</file>

<file path=customXml/itemProps18.xml><?xml version="1.0" encoding="utf-8"?>
<ds:datastoreItem xmlns:ds="http://schemas.openxmlformats.org/officeDocument/2006/customXml" ds:itemID="{23B5966A-57E3-42F1-A028-CB21E576E22D}">
  <ds:schemaRefs/>
</ds:datastoreItem>
</file>

<file path=customXml/itemProps19.xml><?xml version="1.0" encoding="utf-8"?>
<ds:datastoreItem xmlns:ds="http://schemas.openxmlformats.org/officeDocument/2006/customXml" ds:itemID="{A7CF65C2-FCD0-4BDE-8ED7-62EEE20F1B09}">
  <ds:schemaRefs/>
</ds:datastoreItem>
</file>

<file path=customXml/itemProps20.xml><?xml version="1.0" encoding="utf-8"?>
<ds:datastoreItem xmlns:ds="http://schemas.openxmlformats.org/officeDocument/2006/customXml" ds:itemID="{2377841F-57E1-4B77-93EE-D1E43D62820B}">
  <ds:schemaRefs/>
</ds:datastoreItem>
</file>

<file path=customXml/itemProps21.xml><?xml version="1.0" encoding="utf-8"?>
<ds:datastoreItem xmlns:ds="http://schemas.openxmlformats.org/officeDocument/2006/customXml" ds:itemID="{6C9CC236-6F5F-43D9-BF83-64970B336259}">
  <ds:schemaRefs/>
</ds:datastoreItem>
</file>

<file path=customXml/itemProps22.xml><?xml version="1.0" encoding="utf-8"?>
<ds:datastoreItem xmlns:ds="http://schemas.openxmlformats.org/officeDocument/2006/customXml" ds:itemID="{A45911D7-2339-4A75-9F24-D7A79AE1BD42}">
  <ds:schemaRefs/>
</ds:datastoreItem>
</file>

<file path=customXml/itemProps23.xml><?xml version="1.0" encoding="utf-8"?>
<ds:datastoreItem xmlns:ds="http://schemas.openxmlformats.org/officeDocument/2006/customXml" ds:itemID="{E92C9C20-F154-4989-92A4-53D32F2366A0}">
  <ds:schemaRefs/>
</ds:datastoreItem>
</file>

<file path=customXml/itemProps24.xml><?xml version="1.0" encoding="utf-8"?>
<ds:datastoreItem xmlns:ds="http://schemas.openxmlformats.org/officeDocument/2006/customXml" ds:itemID="{F0231DDF-0B19-4A18-A69D-27DBC3EF7256}">
  <ds:schemaRefs/>
</ds:datastoreItem>
</file>

<file path=customXml/itemProps25.xml><?xml version="1.0" encoding="utf-8"?>
<ds:datastoreItem xmlns:ds="http://schemas.openxmlformats.org/officeDocument/2006/customXml" ds:itemID="{3237B244-5D61-4DF6-8C08-4ECD24F52150}">
  <ds:schemaRefs/>
</ds:datastoreItem>
</file>

<file path=customXml/itemProps26.xml><?xml version="1.0" encoding="utf-8"?>
<ds:datastoreItem xmlns:ds="http://schemas.openxmlformats.org/officeDocument/2006/customXml" ds:itemID="{64FFB426-53AE-4DB5-B989-7D969C15B101}">
  <ds:schemaRefs/>
</ds:datastoreItem>
</file>

<file path=customXml/itemProps27.xml><?xml version="1.0" encoding="utf-8"?>
<ds:datastoreItem xmlns:ds="http://schemas.openxmlformats.org/officeDocument/2006/customXml" ds:itemID="{15387114-3FBE-4087-A79D-99AEF7ADE5B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Top Issuers</vt:lpstr>
      <vt:lpstr>Top Products</vt:lpstr>
      <vt:lpstr>Top Underlyings</vt:lpstr>
      <vt:lpstr>Plots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SANQUIRICO Edoardo</dc:creator>
  <cp:lastModifiedBy>SANQUIRICO Edoardo</cp:lastModifiedBy>
  <dcterms:created xsi:type="dcterms:W3CDTF">2015-06-05T18:19:34Z</dcterms:created>
  <dcterms:modified xsi:type="dcterms:W3CDTF">2025-05-24T14:39:58Z</dcterms:modified>
</cp:coreProperties>
</file>