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mon\OneDrive\Escritorio\Proyectos2024\03-UPRA\07-Proyectos\Agrosavia\"/>
    </mc:Choice>
  </mc:AlternateContent>
  <xr:revisionPtr revIDLastSave="0" documentId="13_ncr:1_{704B363E-7E1D-469E-95CD-3BEE2F27CAD0}" xr6:coauthVersionLast="47" xr6:coauthVersionMax="47" xr10:uidLastSave="{00000000-0000-0000-0000-000000000000}"/>
  <bookViews>
    <workbookView xWindow="22944" yWindow="0" windowWidth="15552" windowHeight="13056" xr2:uid="{79CD1D2B-B777-4F43-BDE2-F0B43A353504}"/>
  </bookViews>
  <sheets>
    <sheet name="IAG Agrosavia" sheetId="5" r:id="rId1"/>
    <sheet name="Agrosavia-P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4" i="5" s="1"/>
  <c r="F4" i="5" s="1"/>
  <c r="E5" i="5" s="1"/>
  <c r="F5" i="5" l="1"/>
  <c r="E6" i="5" s="1"/>
  <c r="F6" i="5" l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3" i="5" l="1"/>
  <c r="E12" i="5"/>
  <c r="F13" i="5" l="1"/>
  <c r="E14" i="5" s="1"/>
  <c r="F14" i="5" s="1"/>
  <c r="E15" i="5" s="1"/>
  <c r="F15" i="5" s="1"/>
  <c r="E16" i="5" s="1"/>
  <c r="F16" i="5" s="1"/>
  <c r="E17" i="5" s="1"/>
  <c r="F17" i="5" s="1"/>
  <c r="F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Manuel Mondragon Maca</author>
  </authors>
  <commentList>
    <comment ref="B6" authorId="0" shapeId="0" xr:uid="{B19EAD5F-ACAF-4133-8130-FDD51B3ECD5E}">
      <text>
        <r>
          <rPr>
            <b/>
            <sz val="9"/>
            <color indexed="81"/>
            <rFont val="Tahoma"/>
            <charset val="1"/>
          </rPr>
          <t>Victor Manuel Mondragon Maca:</t>
        </r>
        <r>
          <rPr>
            <sz val="9"/>
            <color indexed="81"/>
            <rFont val="Tahoma"/>
            <charset val="1"/>
          </rPr>
          <t xml:space="preserve">
-Avanzar tematicas sobre videos a fuentes de datos. snuira
- Estado del Arte Agrosavia. (GPT relizado)
-  </t>
        </r>
      </text>
    </comment>
    <comment ref="E7" authorId="0" shapeId="0" xr:uid="{C03356CD-FAC5-4FA3-B8E8-8A144A0709CD}">
      <text>
        <r>
          <rPr>
            <b/>
            <sz val="9"/>
            <color indexed="81"/>
            <rFont val="Tahoma"/>
            <charset val="1"/>
          </rPr>
          <t>Victor Manuel Mondragon Maca:</t>
        </r>
        <r>
          <rPr>
            <sz val="9"/>
            <color indexed="81"/>
            <rFont val="Tahoma"/>
            <charset val="1"/>
          </rPr>
          <t xml:space="preserve">
Propuesta: 2024-04-21</t>
        </r>
      </text>
    </comment>
  </commentList>
</comments>
</file>

<file path=xl/sharedStrings.xml><?xml version="1.0" encoding="utf-8"?>
<sst xmlns="http://schemas.openxmlformats.org/spreadsheetml/2006/main" count="118" uniqueCount="89">
  <si>
    <t>Etapa</t>
  </si>
  <si>
    <t>Descripción</t>
  </si>
  <si>
    <t>Recursos</t>
  </si>
  <si>
    <t>Fecha de inicio</t>
  </si>
  <si>
    <t>Producto</t>
  </si>
  <si>
    <t>Fecha de finalización</t>
  </si>
  <si>
    <t>Tiempo actividad</t>
  </si>
  <si>
    <t>3 semanas</t>
  </si>
  <si>
    <t>Actividades (divididas en dos sprints):
Sprint 1: Implementación de la arquitectura básica y las conexiones de datos.
Sprint 2: Desarrollo de algoritmos de procesamiento de lenguaje natural y primeros modelos de IAG.</t>
  </si>
  <si>
    <t>4 semanas</t>
  </si>
  <si>
    <t>Prototipo - modulo de pruebas - Modelo GPT - 3.5 API - Acceso -Prompt API</t>
  </si>
  <si>
    <t>5 semanas</t>
  </si>
  <si>
    <t>Actividades (divididas en dos sprints):
Sprint 3: Integración de la visión artificial y ajuste de modelos de IAG.
Sprint 4: Pruebas de funcionalidad y usabilidad con un personas - usuarios.</t>
  </si>
  <si>
    <t xml:space="preserve">Documento con la descripción del prototipo versión 1. acceso a prototipo para pruebas. </t>
  </si>
  <si>
    <t>Actividades (divididas en dos sprints):
Sprint 7: Pruebas de campo extensivas y recolección de feedback de usuarios.
Sprint 8: Implementación de mejoras y ajustes basados en las pruebas de campo</t>
  </si>
  <si>
    <t xml:space="preserve">4 semanas </t>
  </si>
  <si>
    <t>Documento resultado del prototipo versión 1. Prueba de concepto.</t>
  </si>
  <si>
    <t>Plataforma  Cloud Azure.
Modelo LLM acceso.
Herramienta LLM ( GPT, YOLO9, ect)
Equipo agrosavia - Desarrollo Softwarev -Equipo Funcional</t>
  </si>
  <si>
    <t>2 Entendimiento - Diseño y Arquitectura</t>
  </si>
  <si>
    <t>1 Entendimiento del negocio</t>
  </si>
  <si>
    <t>3 Desarrollo Inicial</t>
  </si>
  <si>
    <t>4 Integración y Pruebas Iniciales</t>
  </si>
  <si>
    <t>5 Pruebas de Campo y Ajustes</t>
  </si>
  <si>
    <t xml:space="preserve">6. Preparación para el Lanzamiento </t>
  </si>
  <si>
    <t>Actividades:
Finalización de la documentación del proyecto
Proyección de fases futuras. 
Evaluación del prototipo experimental</t>
  </si>
  <si>
    <t>Equipo de Agrosavia.</t>
  </si>
  <si>
    <t xml:space="preserve">5 semanas </t>
  </si>
  <si>
    <t>2 semanas</t>
  </si>
  <si>
    <t xml:space="preserve">Documento propuesta inicial arquitectura Cloud par aIAG. 
</t>
  </si>
  <si>
    <t>Documento Evaluación de prototipo . Proyección en la evolución del modelo
Paper Borrador para Publicacíon</t>
  </si>
  <si>
    <t>Estado del Arte
Antecedentes de aplicaciones IA en diferentes campos conocimiento (Medicina, Derecho, Agricultura y otros) (Proyectos /aplicaciones/prototipos)
Definición de objetivos del proyecto YoCAMPO</t>
  </si>
  <si>
    <t>Roles y responsables</t>
  </si>
  <si>
    <t>Cronograma</t>
  </si>
  <si>
    <t>Socializar las capacidades del equipo AGROSAVIA</t>
  </si>
  <si>
    <t>Socializar las plataformas BAC, Siembra y Linkata</t>
  </si>
  <si>
    <t>Estado del Arte</t>
  </si>
  <si>
    <t>Antecedentes de aplicaciones IA en diferentes campos conocimiento (Medicina, Derecho, Agricultura y otros) (Proyectos /aplicaciones/prototipos)</t>
  </si>
  <si>
    <t>Definición de objetivos del proyecto YoCAMPO</t>
  </si>
  <si>
    <t>Definición de metodología</t>
  </si>
  <si>
    <t>Definición de productos</t>
  </si>
  <si>
    <t>Requerimientos-Presupuesto</t>
  </si>
  <si>
    <t>Desarrollo e implementación de metodología</t>
  </si>
  <si>
    <t>Socialización de la metodología UPRA -SNUIRA</t>
  </si>
  <si>
    <t>Socializar las capacidades del equipo UPRA -UPRA -SNUIRA</t>
  </si>
  <si>
    <t>1 semana</t>
  </si>
  <si>
    <t>Equipo SNUIRA
Equipo AGROSAVIA</t>
  </si>
  <si>
    <t xml:space="preserve">Socializar las capacidades del equipo AGROSAVIA
Socializar las plataformas BAC, Siembra y Linkata
</t>
  </si>
  <si>
    <t xml:space="preserve">Equipo SNUIRA
</t>
  </si>
  <si>
    <t>Equipo AGROSAVIA</t>
  </si>
  <si>
    <t>Planificiación para la definición de fases y activiades conjuntos</t>
  </si>
  <si>
    <t xml:space="preserve">Reunión TEAM. Propuesta borrador presdentadas .
</t>
  </si>
  <si>
    <t xml:space="preserve">Activiades:
Socialización de la metodología UPRA
Socializar las capacidades del equipo UPRA
</t>
  </si>
  <si>
    <t>Presentación - Mesa de trabajo TEAM</t>
  </si>
  <si>
    <t xml:space="preserve">Prpuesta de Cronogramas entre los equipos AgroSavia- SNUIRA UPRA
</t>
  </si>
  <si>
    <t>Borrador de la Ficha de Proyecto "Yo Campo". Ficha Prototipo.</t>
  </si>
  <si>
    <t>2 semana</t>
  </si>
  <si>
    <t>Depuraciónb Borrador de la Ficha de Proyecto "Yo Campo" Cornograma de Activiades y Gestión de Recursos.</t>
  </si>
  <si>
    <t>Equipo SNUIRA</t>
  </si>
  <si>
    <t>Ficha de Proyecto - Cronograma - Metodologia - Activiades para desarrollar.</t>
  </si>
  <si>
    <t>Definición de Alcance y objetivos del Prototipo experimental "YoCAMPO"</t>
  </si>
  <si>
    <t>Documento de Arquitectura Solucíón basada en IAG.</t>
  </si>
  <si>
    <t>Equipo de AGROSAVIA presentación y depuración del Alcance. Metodlogia de Requerimientos.</t>
  </si>
  <si>
    <t>Entrega de Datos - Contenidos que soportan el Piloto Experimental  IAG</t>
  </si>
  <si>
    <t>3 Entendimiento de los datos - Validación de Calidad</t>
  </si>
  <si>
    <t xml:space="preserve">EDA y Validación de contenidos </t>
  </si>
  <si>
    <t>Repositorio y acceso a fuentes de información. Depuración según alcance del prototipo.</t>
  </si>
  <si>
    <t>Reposotorio destino de Datos</t>
  </si>
  <si>
    <t>Informe de Calidad de los Datos - EDA.</t>
  </si>
  <si>
    <t>Estado del Arte y tecnologias Inteligencia Artificial Generativa adaptable al Prototipo "Yo CAMPO"
Selección de tecnologías y herramientas para IAG y visión artificial.</t>
  </si>
  <si>
    <t>Equipo de AGROSAVIA - SNUIRA en la definición del modelo LLM  de IAG.
Selección de tecnologías y herramientas para IAG y visión artificial.</t>
  </si>
  <si>
    <t xml:space="preserve">Actividades:
Diseño de la arquitectura de software.
Prototipado inicial de la interfaz de usuario modelo IA Generativo
</t>
  </si>
  <si>
    <t>Infraestructura AZURE
Acceso plataforma despliegue Prototipo funcional.</t>
  </si>
  <si>
    <t xml:space="preserve">Refinamiento – Casos de Uso – Historias de Usuario para el Prototipo Experimental
</t>
  </si>
  <si>
    <t>Actividad : Actividad : Diseño Software de prototipo Intefase de usuario - Piloto de Despluiegue.</t>
  </si>
  <si>
    <t>Infraestructura AZURE
Acceso plataforma despliegue Prototipo funcional.
Acceso Modelo LLM - IGE para pruebas.</t>
  </si>
  <si>
    <t>Mesa de Trabajo TEAM- Artefacto de Casos de Uso - Historias de Usuarios.
Experto - Historias de Usuario.</t>
  </si>
  <si>
    <t>Documento Casos de Uso o  Historias de Usuario</t>
  </si>
  <si>
    <t>Documento Arquitectura de Solución- Prototipo.</t>
  </si>
  <si>
    <t>Cronograma Agrosavia Desarrollo de una aplicación basada en inteligencia artificial generativa-IAG y visión artificial para la Asistencia Inteligente de extensionistas, investigadores y productores agropecuarios</t>
  </si>
  <si>
    <t>Repositorio</t>
  </si>
  <si>
    <t>01_Gestión</t>
  </si>
  <si>
    <t xml:space="preserve">Nombre del archivo </t>
  </si>
  <si>
    <t>20240401_Cronograma_LABDATOS_AI_AGROSAVIA.xlsx</t>
  </si>
  <si>
    <t>2024_04_20_Ficha de Proyecto YoCAMPO.docx</t>
  </si>
  <si>
    <t>02_Arquitectura</t>
  </si>
  <si>
    <t>2024_05_17_Arquitectura_Solución RAG.docx</t>
  </si>
  <si>
    <t>X</t>
  </si>
  <si>
    <t>07_Validacion_Datos</t>
  </si>
  <si>
    <t>2024_06_20_Casos de Uso_Perfiles de Usuario YoCampo.docx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</si>
</sst>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wrapText="1"/>
    </xf>
    <xf numFmtId="0" fontId="4" fillId="4" borderId="1" xfId="1" applyBorder="1" applyAlignment="1">
      <alignment wrapText="1"/>
    </xf>
    <xf numFmtId="0" fontId="4" fillId="4" borderId="1" xfId="1" applyBorder="1" applyAlignment="1">
      <alignment horizontal="center" wrapText="1"/>
    </xf>
    <xf numFmtId="0" fontId="4" fillId="4" borderId="1" xfId="1" applyBorder="1" applyAlignment="1">
      <alignment horizontal="center" vertical="center"/>
    </xf>
    <xf numFmtId="164" fontId="4" fillId="4" borderId="1" xfId="1" applyNumberFormat="1" applyBorder="1" applyAlignment="1">
      <alignment horizontal="center" vertical="center" wrapText="1"/>
    </xf>
    <xf numFmtId="0" fontId="4" fillId="4" borderId="1" xfId="1" applyBorder="1" applyAlignment="1">
      <alignment vertical="center" wrapText="1"/>
    </xf>
    <xf numFmtId="0" fontId="4" fillId="4" borderId="0" xfId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1EC5B-BC3E-4FFC-9867-25EAA8D6008A}">
  <dimension ref="A1:K17"/>
  <sheetViews>
    <sheetView tabSelected="1" topLeftCell="F9" zoomScaleNormal="100" workbookViewId="0">
      <selection activeCell="I11" sqref="I11"/>
    </sheetView>
  </sheetViews>
  <sheetFormatPr baseColWidth="10" defaultRowHeight="14.4" x14ac:dyDescent="0.3"/>
  <cols>
    <col min="1" max="1" width="41.33203125" customWidth="1"/>
    <col min="2" max="2" width="53.21875" customWidth="1"/>
    <col min="3" max="3" width="40.109375" customWidth="1"/>
    <col min="4" max="4" width="31.109375" customWidth="1"/>
    <col min="5" max="5" width="24.6640625" customWidth="1"/>
    <col min="6" max="6" width="22.109375" customWidth="1"/>
    <col min="7" max="7" width="22.33203125" customWidth="1"/>
    <col min="8" max="8" width="53.6640625" style="1" customWidth="1"/>
    <col min="9" max="9" width="17.33203125" customWidth="1"/>
    <col min="10" max="10" width="31.88671875" customWidth="1"/>
  </cols>
  <sheetData>
    <row r="1" spans="1:11" ht="82.8" customHeight="1" x14ac:dyDescent="0.3">
      <c r="A1" s="34" t="s">
        <v>78</v>
      </c>
      <c r="B1" s="35"/>
      <c r="C1" s="35"/>
      <c r="D1" s="35"/>
      <c r="E1" s="35"/>
      <c r="F1" s="35"/>
      <c r="G1" s="35"/>
      <c r="H1" s="35"/>
    </row>
    <row r="2" spans="1:11" ht="21.75" customHeight="1" x14ac:dyDescent="0.3">
      <c r="A2" s="2" t="s">
        <v>0</v>
      </c>
      <c r="B2" s="2" t="s">
        <v>1</v>
      </c>
      <c r="C2" s="2" t="s">
        <v>31</v>
      </c>
      <c r="D2" s="2" t="s">
        <v>6</v>
      </c>
      <c r="E2" s="2" t="s">
        <v>3</v>
      </c>
      <c r="F2" s="2" t="s">
        <v>5</v>
      </c>
      <c r="G2" s="2" t="s">
        <v>2</v>
      </c>
      <c r="H2" s="2" t="s">
        <v>4</v>
      </c>
      <c r="I2" s="40" t="s">
        <v>79</v>
      </c>
      <c r="J2" s="40" t="s">
        <v>81</v>
      </c>
    </row>
    <row r="3" spans="1:11" ht="37.200000000000003" customHeight="1" x14ac:dyDescent="0.3">
      <c r="A3" s="36" t="s">
        <v>19</v>
      </c>
      <c r="B3" t="s">
        <v>49</v>
      </c>
      <c r="C3" s="10" t="s">
        <v>45</v>
      </c>
      <c r="D3" s="14" t="s">
        <v>44</v>
      </c>
      <c r="E3" s="5">
        <v>45384</v>
      </c>
      <c r="F3" s="5">
        <f t="shared" ref="F3:F12" si="0">E3+(VALUE(MID(D3, 1, FIND(" ", D3) - 1)) * 7-2)</f>
        <v>45389</v>
      </c>
      <c r="G3" s="6" t="s">
        <v>50</v>
      </c>
      <c r="H3" s="6" t="s">
        <v>53</v>
      </c>
      <c r="I3" t="s">
        <v>80</v>
      </c>
      <c r="J3" t="s">
        <v>82</v>
      </c>
    </row>
    <row r="4" spans="1:11" s="24" customFormat="1" ht="79.8" customHeight="1" x14ac:dyDescent="0.3">
      <c r="A4" s="37"/>
      <c r="B4" s="19" t="s">
        <v>51</v>
      </c>
      <c r="C4" s="20" t="s">
        <v>47</v>
      </c>
      <c r="D4" s="21" t="s">
        <v>44</v>
      </c>
      <c r="E4" s="22">
        <f>F3</f>
        <v>45389</v>
      </c>
      <c r="F4" s="22">
        <f t="shared" si="0"/>
        <v>45394</v>
      </c>
      <c r="G4" s="23" t="s">
        <v>52</v>
      </c>
      <c r="H4" s="23" t="s">
        <v>54</v>
      </c>
      <c r="I4" s="24" t="s">
        <v>80</v>
      </c>
      <c r="J4" s="24" t="s">
        <v>83</v>
      </c>
    </row>
    <row r="5" spans="1:11" ht="72.599999999999994" customHeight="1" x14ac:dyDescent="0.3">
      <c r="A5" s="37"/>
      <c r="B5" s="4" t="s">
        <v>46</v>
      </c>
      <c r="C5" s="10" t="s">
        <v>48</v>
      </c>
      <c r="D5" s="9" t="s">
        <v>44</v>
      </c>
      <c r="E5" s="5">
        <f t="shared" ref="E5:E12" si="1">F4+2</f>
        <v>45396</v>
      </c>
      <c r="F5" s="5">
        <f t="shared" si="0"/>
        <v>45401</v>
      </c>
      <c r="G5" s="6" t="s">
        <v>52</v>
      </c>
      <c r="H5" s="6" t="s">
        <v>54</v>
      </c>
      <c r="I5" s="24" t="s">
        <v>80</v>
      </c>
      <c r="J5" s="24" t="s">
        <v>83</v>
      </c>
    </row>
    <row r="6" spans="1:11" s="30" customFormat="1" ht="117" customHeight="1" x14ac:dyDescent="0.3">
      <c r="A6" s="37"/>
      <c r="B6" s="25" t="s">
        <v>30</v>
      </c>
      <c r="C6" s="26" t="s">
        <v>48</v>
      </c>
      <c r="D6" s="27" t="s">
        <v>55</v>
      </c>
      <c r="E6" s="28">
        <f t="shared" si="1"/>
        <v>45403</v>
      </c>
      <c r="F6" s="28">
        <f t="shared" si="0"/>
        <v>45415</v>
      </c>
      <c r="G6" s="29" t="s">
        <v>52</v>
      </c>
      <c r="H6" s="29" t="s">
        <v>56</v>
      </c>
      <c r="I6" s="24" t="s">
        <v>80</v>
      </c>
      <c r="J6" s="24" t="s">
        <v>83</v>
      </c>
    </row>
    <row r="7" spans="1:11" ht="78" customHeight="1" x14ac:dyDescent="0.3">
      <c r="A7" s="37"/>
      <c r="B7" s="15" t="s">
        <v>59</v>
      </c>
      <c r="C7" s="16" t="s">
        <v>45</v>
      </c>
      <c r="D7" s="9" t="s">
        <v>44</v>
      </c>
      <c r="E7" s="28">
        <f t="shared" si="1"/>
        <v>45417</v>
      </c>
      <c r="F7" s="5">
        <f t="shared" si="0"/>
        <v>45422</v>
      </c>
      <c r="G7" s="17" t="s">
        <v>61</v>
      </c>
      <c r="H7" s="6" t="s">
        <v>58</v>
      </c>
    </row>
    <row r="8" spans="1:11" ht="78" customHeight="1" x14ac:dyDescent="0.3">
      <c r="A8" s="38" t="s">
        <v>63</v>
      </c>
      <c r="B8" s="18" t="s">
        <v>68</v>
      </c>
      <c r="C8" s="13" t="s">
        <v>45</v>
      </c>
      <c r="D8" s="9" t="s">
        <v>44</v>
      </c>
      <c r="E8" s="5">
        <f t="shared" si="1"/>
        <v>45424</v>
      </c>
      <c r="F8" s="5">
        <f t="shared" si="0"/>
        <v>45429</v>
      </c>
      <c r="G8" s="17" t="s">
        <v>69</v>
      </c>
      <c r="H8" s="6" t="s">
        <v>60</v>
      </c>
      <c r="I8" t="s">
        <v>84</v>
      </c>
      <c r="J8" s="24" t="s">
        <v>85</v>
      </c>
      <c r="K8" t="s">
        <v>86</v>
      </c>
    </row>
    <row r="9" spans="1:11" ht="78" customHeight="1" x14ac:dyDescent="0.3">
      <c r="A9" s="38"/>
      <c r="B9" s="18" t="s">
        <v>62</v>
      </c>
      <c r="C9" s="13" t="s">
        <v>48</v>
      </c>
      <c r="D9" s="9" t="s">
        <v>44</v>
      </c>
      <c r="E9" s="5">
        <f t="shared" si="1"/>
        <v>45431</v>
      </c>
      <c r="F9" s="5">
        <f t="shared" si="0"/>
        <v>45436</v>
      </c>
      <c r="G9" s="17" t="s">
        <v>65</v>
      </c>
      <c r="H9" s="6" t="s">
        <v>66</v>
      </c>
    </row>
    <row r="10" spans="1:11" ht="78" customHeight="1" x14ac:dyDescent="0.3">
      <c r="A10" s="39"/>
      <c r="B10" s="18" t="s">
        <v>64</v>
      </c>
      <c r="C10" s="13" t="s">
        <v>57</v>
      </c>
      <c r="D10" s="9" t="s">
        <v>27</v>
      </c>
      <c r="E10" s="5">
        <f t="shared" si="1"/>
        <v>45438</v>
      </c>
      <c r="F10" s="5">
        <f t="shared" si="0"/>
        <v>45450</v>
      </c>
      <c r="G10" s="17" t="s">
        <v>65</v>
      </c>
      <c r="H10" s="6" t="s">
        <v>67</v>
      </c>
    </row>
    <row r="11" spans="1:11" ht="78" customHeight="1" x14ac:dyDescent="0.3">
      <c r="A11" s="31" t="s">
        <v>18</v>
      </c>
      <c r="B11" s="18" t="s">
        <v>72</v>
      </c>
      <c r="C11" s="13" t="s">
        <v>45</v>
      </c>
      <c r="D11" s="9" t="s">
        <v>55</v>
      </c>
      <c r="E11" s="5">
        <f t="shared" si="1"/>
        <v>45452</v>
      </c>
      <c r="F11" s="5">
        <f t="shared" si="0"/>
        <v>45464</v>
      </c>
      <c r="G11" s="17" t="s">
        <v>75</v>
      </c>
      <c r="H11" s="6" t="s">
        <v>76</v>
      </c>
      <c r="I11" t="s">
        <v>87</v>
      </c>
      <c r="J11" t="s">
        <v>88</v>
      </c>
    </row>
    <row r="12" spans="1:11" ht="119.4" customHeight="1" x14ac:dyDescent="0.3">
      <c r="A12" s="32"/>
      <c r="B12" s="7" t="s">
        <v>70</v>
      </c>
      <c r="C12" s="10" t="s">
        <v>57</v>
      </c>
      <c r="D12" s="10" t="s">
        <v>7</v>
      </c>
      <c r="E12" s="5">
        <f t="shared" si="1"/>
        <v>45466</v>
      </c>
      <c r="F12" s="5">
        <f t="shared" si="0"/>
        <v>45485</v>
      </c>
      <c r="G12" s="6" t="s">
        <v>74</v>
      </c>
      <c r="H12" s="6" t="s">
        <v>28</v>
      </c>
    </row>
    <row r="13" spans="1:11" ht="111" customHeight="1" x14ac:dyDescent="0.3">
      <c r="A13" s="33"/>
      <c r="B13" s="7" t="s">
        <v>73</v>
      </c>
      <c r="C13" s="10" t="s">
        <v>48</v>
      </c>
      <c r="D13" s="10" t="s">
        <v>7</v>
      </c>
      <c r="E13" s="5">
        <f>F11+2</f>
        <v>45466</v>
      </c>
      <c r="F13" s="5">
        <f>E12+(VALUE(MID(D12, 1, FIND(" ", D12) - 1)) * 7-2)</f>
        <v>45485</v>
      </c>
      <c r="G13" s="6" t="s">
        <v>71</v>
      </c>
      <c r="H13" s="6" t="s">
        <v>77</v>
      </c>
    </row>
    <row r="14" spans="1:11" ht="95.4" customHeight="1" x14ac:dyDescent="0.3">
      <c r="A14" s="3" t="s">
        <v>20</v>
      </c>
      <c r="B14" s="8" t="s">
        <v>8</v>
      </c>
      <c r="C14" s="13" t="s">
        <v>45</v>
      </c>
      <c r="D14" s="10" t="s">
        <v>11</v>
      </c>
      <c r="E14" s="5">
        <f>F13+2</f>
        <v>45487</v>
      </c>
      <c r="F14" s="5">
        <f>E14+(VALUE(MID(D14, 1, FIND(" ", D14) - 1)) * 7-2)</f>
        <v>45520</v>
      </c>
      <c r="G14" s="6" t="s">
        <v>17</v>
      </c>
      <c r="H14" s="6" t="s">
        <v>10</v>
      </c>
    </row>
    <row r="15" spans="1:11" ht="72" x14ac:dyDescent="0.3">
      <c r="A15" s="3" t="s">
        <v>21</v>
      </c>
      <c r="B15" s="8" t="s">
        <v>12</v>
      </c>
      <c r="C15" s="13" t="s">
        <v>45</v>
      </c>
      <c r="D15" s="10" t="s">
        <v>26</v>
      </c>
      <c r="E15" s="5">
        <f>F14+2</f>
        <v>45522</v>
      </c>
      <c r="F15" s="5">
        <f>E15+(VALUE(MID(D15, 1, FIND(" ", D15) - 1)) * 7-2)</f>
        <v>45555</v>
      </c>
      <c r="G15" s="6" t="s">
        <v>17</v>
      </c>
      <c r="H15" s="6" t="s">
        <v>13</v>
      </c>
    </row>
    <row r="16" spans="1:11" ht="72" x14ac:dyDescent="0.3">
      <c r="A16" s="3" t="s">
        <v>22</v>
      </c>
      <c r="B16" s="8" t="s">
        <v>14</v>
      </c>
      <c r="C16" s="13" t="s">
        <v>45</v>
      </c>
      <c r="D16" s="10" t="s">
        <v>15</v>
      </c>
      <c r="E16" s="5">
        <f>F15+2</f>
        <v>45557</v>
      </c>
      <c r="F16" s="5">
        <f>E16+(VALUE(MID(D16, 1, FIND(" ", D16) - 1)) * 7-2)</f>
        <v>45583</v>
      </c>
      <c r="G16" s="6" t="s">
        <v>17</v>
      </c>
      <c r="H16" s="6" t="s">
        <v>16</v>
      </c>
    </row>
    <row r="17" spans="1:8" ht="57.6" x14ac:dyDescent="0.3">
      <c r="A17" s="3" t="s">
        <v>23</v>
      </c>
      <c r="B17" s="4" t="s">
        <v>24</v>
      </c>
      <c r="C17" s="13" t="s">
        <v>45</v>
      </c>
      <c r="D17" s="9" t="s">
        <v>9</v>
      </c>
      <c r="E17" s="5">
        <f>F16+2</f>
        <v>45585</v>
      </c>
      <c r="F17" s="5">
        <f>E17+(VALUE(MID(D17, 1, FIND(" ", D17) - 1)) * 7-2)</f>
        <v>45611</v>
      </c>
      <c r="G17" s="6" t="s">
        <v>25</v>
      </c>
      <c r="H17" s="6" t="s">
        <v>29</v>
      </c>
    </row>
  </sheetData>
  <mergeCells count="4">
    <mergeCell ref="A11:A13"/>
    <mergeCell ref="A1:H1"/>
    <mergeCell ref="A3:A7"/>
    <mergeCell ref="A8:A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B61E-C030-4C4A-A498-F34E9AE6F1A3}">
  <dimension ref="A1:A12"/>
  <sheetViews>
    <sheetView workbookViewId="0">
      <selection activeCell="A40" sqref="A40"/>
    </sheetView>
  </sheetViews>
  <sheetFormatPr baseColWidth="10" defaultRowHeight="14.4" x14ac:dyDescent="0.3"/>
  <cols>
    <col min="1" max="1" width="55.33203125" customWidth="1"/>
  </cols>
  <sheetData>
    <row r="1" spans="1:1" x14ac:dyDescent="0.3">
      <c r="A1" s="12" t="s">
        <v>32</v>
      </c>
    </row>
    <row r="2" spans="1:1" x14ac:dyDescent="0.3">
      <c r="A2" s="11" t="s">
        <v>42</v>
      </c>
    </row>
    <row r="3" spans="1:1" x14ac:dyDescent="0.3">
      <c r="A3" s="11" t="s">
        <v>43</v>
      </c>
    </row>
    <row r="4" spans="1:1" x14ac:dyDescent="0.3">
      <c r="A4" s="11" t="s">
        <v>33</v>
      </c>
    </row>
    <row r="5" spans="1:1" x14ac:dyDescent="0.3">
      <c r="A5" s="11" t="s">
        <v>34</v>
      </c>
    </row>
    <row r="6" spans="1:1" x14ac:dyDescent="0.3">
      <c r="A6" s="11" t="s">
        <v>35</v>
      </c>
    </row>
    <row r="7" spans="1:1" ht="43.2" x14ac:dyDescent="0.3">
      <c r="A7" s="11" t="s">
        <v>36</v>
      </c>
    </row>
    <row r="8" spans="1:1" x14ac:dyDescent="0.3">
      <c r="A8" s="11" t="s">
        <v>37</v>
      </c>
    </row>
    <row r="9" spans="1:1" x14ac:dyDescent="0.3">
      <c r="A9" s="11" t="s">
        <v>38</v>
      </c>
    </row>
    <row r="10" spans="1:1" x14ac:dyDescent="0.3">
      <c r="A10" s="11" t="s">
        <v>39</v>
      </c>
    </row>
    <row r="11" spans="1:1" x14ac:dyDescent="0.3">
      <c r="A11" s="11" t="s">
        <v>40</v>
      </c>
    </row>
    <row r="12" spans="1:1" x14ac:dyDescent="0.3">
      <c r="A12" s="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IAG Agrosavia</vt:lpstr>
      <vt:lpstr>Agrosavia-P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Ferney Valenzuela Roberto</dc:creator>
  <cp:lastModifiedBy>victor manuel mondragon maca</cp:lastModifiedBy>
  <dcterms:created xsi:type="dcterms:W3CDTF">2024-03-20T14:11:03Z</dcterms:created>
  <dcterms:modified xsi:type="dcterms:W3CDTF">2024-09-23T17:21:40Z</dcterms:modified>
</cp:coreProperties>
</file>