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esktop/"/>
    </mc:Choice>
  </mc:AlternateContent>
  <xr:revisionPtr revIDLastSave="0" documentId="13_ncr:1_{BBDF89D8-60DF-0D43-AA28-EBD6A5D30E0C}" xr6:coauthVersionLast="45" xr6:coauthVersionMax="45" xr10:uidLastSave="{00000000-0000-0000-0000-000000000000}"/>
  <bookViews>
    <workbookView xWindow="0" yWindow="0" windowWidth="28800" windowHeight="18000" xr2:uid="{94FDE031-CE3D-B245-B8B4-CA53C89DE78E}"/>
  </bookViews>
  <sheets>
    <sheet name="Sheet1" sheetId="1" r:id="rId1"/>
  </sheets>
  <definedNames>
    <definedName name="_xlchart.v1.10" hidden="1">Sheet1!$S$12</definedName>
    <definedName name="_xlchart.v1.11" hidden="1">Sheet1!$S$9</definedName>
    <definedName name="_xlchart.v1.12" hidden="1">Sheet1!$T$10:$Z$10</definedName>
    <definedName name="_xlchart.v1.13" hidden="1">Sheet1!$T$11:$Z$11</definedName>
    <definedName name="_xlchart.v1.14" hidden="1">Sheet1!$T$12:$Z$12</definedName>
    <definedName name="_xlchart.v1.15" hidden="1">Sheet1!$T$9:$Z$9</definedName>
    <definedName name="_xlchart.v1.8" hidden="1">Sheet1!$S$10</definedName>
    <definedName name="_xlchart.v1.9" hidden="1">Sheet1!$S$11</definedName>
    <definedName name="_xlchart.v2.0" hidden="1">Sheet1!$S$10</definedName>
    <definedName name="_xlchart.v2.1" hidden="1">Sheet1!$S$11</definedName>
    <definedName name="_xlchart.v2.2" hidden="1">Sheet1!$S$12</definedName>
    <definedName name="_xlchart.v2.3" hidden="1">Sheet1!$S$9</definedName>
    <definedName name="_xlchart.v2.4" hidden="1">Sheet1!$T$10:$Z$10</definedName>
    <definedName name="_xlchart.v2.5" hidden="1">Sheet1!$T$11:$Z$11</definedName>
    <definedName name="_xlchart.v2.6" hidden="1">Sheet1!$T$12:$Z$12</definedName>
    <definedName name="_xlchart.v2.7" hidden="1">Sheet1!$T$9:$Z$9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39" i="1"/>
  <c r="J38" i="1"/>
  <c r="I44" i="1"/>
  <c r="I43" i="1"/>
  <c r="I42" i="1"/>
  <c r="I41" i="1"/>
  <c r="I40" i="1"/>
  <c r="I39" i="1"/>
  <c r="I38" i="1"/>
  <c r="Q31" i="1" l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T25" i="1"/>
  <c r="S25" i="1"/>
  <c r="P31" i="1"/>
  <c r="S31" i="1" s="1"/>
  <c r="P30" i="1"/>
  <c r="S30" i="1" s="1"/>
  <c r="P29" i="1"/>
  <c r="S29" i="1" s="1"/>
  <c r="P28" i="1"/>
  <c r="S28" i="1" s="1"/>
  <c r="P27" i="1"/>
  <c r="S27" i="1" s="1"/>
  <c r="P26" i="1"/>
  <c r="S26" i="1" s="1"/>
  <c r="K30" i="1"/>
  <c r="K29" i="1"/>
  <c r="K28" i="1"/>
  <c r="K27" i="1"/>
  <c r="K26" i="1"/>
  <c r="K25" i="1"/>
  <c r="J30" i="1"/>
  <c r="J29" i="1"/>
  <c r="J28" i="1"/>
  <c r="J27" i="1"/>
  <c r="J26" i="1"/>
  <c r="J25" i="1"/>
  <c r="I30" i="1"/>
  <c r="M30" i="1" s="1"/>
  <c r="I26" i="1"/>
  <c r="M26" i="1" s="1"/>
  <c r="I27" i="1"/>
  <c r="I28" i="1"/>
  <c r="I29" i="1"/>
  <c r="I25" i="1"/>
  <c r="M25" i="1" s="1"/>
  <c r="M38" i="1"/>
  <c r="P38" i="1" s="1"/>
  <c r="N29" i="1" l="1"/>
  <c r="N28" i="1"/>
  <c r="N26" i="1"/>
  <c r="N30" i="1"/>
  <c r="M29" i="1"/>
  <c r="N27" i="1"/>
  <c r="M28" i="1"/>
  <c r="K31" i="1"/>
  <c r="M27" i="1"/>
  <c r="J31" i="1"/>
  <c r="I31" i="1"/>
  <c r="N25" i="1"/>
  <c r="N31" i="1" l="1"/>
  <c r="M31" i="1"/>
</calcChain>
</file>

<file path=xl/sharedStrings.xml><?xml version="1.0" encoding="utf-8"?>
<sst xmlns="http://schemas.openxmlformats.org/spreadsheetml/2006/main" count="65" uniqueCount="49">
  <si>
    <t>ACCURACY [39/96], 0.4062</t>
  </si>
  <si>
    <t>ACCURACY [40/96], 0.4167</t>
  </si>
  <si>
    <t>ACCURACY [42/96], 0.4375</t>
  </si>
  <si>
    <t>ACCURACY [103/224], 0.4598</t>
  </si>
  <si>
    <t>ACCURACY [108/224], 0.4821</t>
  </si>
  <si>
    <t>ACCURACY [97/224], 0.4330</t>
  </si>
  <si>
    <t>ACCURACY [148/288], 0.5139</t>
  </si>
  <si>
    <t>ACCURACY [143/288], 0.4965</t>
  </si>
  <si>
    <t>ACCURACY [141/288], 0.4896</t>
  </si>
  <si>
    <t>ACCURACY [149/320], 0.4656</t>
  </si>
  <si>
    <t>ACCURACY [143/320], 0.4469</t>
  </si>
  <si>
    <t>ACCURACY [164/416], 0.3942</t>
  </si>
  <si>
    <t>ACCURACY [165/416], 0.3966</t>
  </si>
  <si>
    <t>ACCURACY [175/416], 0.4207</t>
  </si>
  <si>
    <t>ACCURACY [314/832], 0.3774</t>
  </si>
  <si>
    <t>ACCURACY [325/832], 0.3906</t>
  </si>
  <si>
    <t>ACCURACY [318/832], 0.3822</t>
  </si>
  <si>
    <t>ACCURACY [42/160], 0.2625</t>
  </si>
  <si>
    <t>ACCURACY [47/160], 0.2938</t>
  </si>
  <si>
    <t>ACCURACY [52/160], 0.3250</t>
  </si>
  <si>
    <t>ACCURACY [157/416], 0.3774</t>
  </si>
  <si>
    <t>ACCURACY [143/416], 0.3438</t>
  </si>
  <si>
    <t>ACCURACY [139/416], 0.3341</t>
  </si>
  <si>
    <t>lane</t>
  </si>
  <si>
    <t>1st</t>
    <phoneticPr fontId="5" type="noConversion"/>
  </si>
  <si>
    <t>2nd</t>
    <phoneticPr fontId="5" type="noConversion"/>
  </si>
  <si>
    <t>3rd</t>
    <phoneticPr fontId="5" type="noConversion"/>
  </si>
  <si>
    <t>Confidence</t>
    <phoneticPr fontId="5" type="noConversion"/>
  </si>
  <si>
    <t>배당률</t>
    <phoneticPr fontId="5" type="noConversion"/>
  </si>
  <si>
    <t>후보</t>
    <phoneticPr fontId="5" type="noConversion"/>
  </si>
  <si>
    <t>예상수익률</t>
    <phoneticPr fontId="5" type="noConversion"/>
  </si>
  <si>
    <t>ArgMAX</t>
    <phoneticPr fontId="5" type="noConversion"/>
  </si>
  <si>
    <t>betting!</t>
    <phoneticPr fontId="5" type="noConversion"/>
  </si>
  <si>
    <t>실제수익</t>
    <phoneticPr fontId="5" type="noConversion"/>
  </si>
  <si>
    <t>단승</t>
    <phoneticPr fontId="5" type="noConversion"/>
  </si>
  <si>
    <t>연승</t>
    <phoneticPr fontId="5" type="noConversion"/>
  </si>
  <si>
    <t>기대 수익률</t>
    <phoneticPr fontId="5" type="noConversion"/>
  </si>
  <si>
    <t>1st (%)</t>
    <phoneticPr fontId="5" type="noConversion"/>
  </si>
  <si>
    <t>2nd (%)</t>
    <phoneticPr fontId="5" type="noConversion"/>
  </si>
  <si>
    <t>3rd (%)</t>
    <phoneticPr fontId="5" type="noConversion"/>
  </si>
  <si>
    <t>단승확률</t>
    <phoneticPr fontId="5" type="noConversion"/>
  </si>
  <si>
    <t>배당률 * (1 , 0)</t>
    <phoneticPr fontId="5" type="noConversion"/>
  </si>
  <si>
    <t>Lane</t>
    <phoneticPr fontId="5" type="noConversion"/>
  </si>
  <si>
    <t>기대값 = 1</t>
    <phoneticPr fontId="5" type="noConversion"/>
  </si>
  <si>
    <t>확률</t>
    <phoneticPr fontId="5" type="noConversion"/>
  </si>
  <si>
    <t>Train</t>
    <phoneticPr fontId="5" type="noConversion"/>
  </si>
  <si>
    <t>Test</t>
    <phoneticPr fontId="5" type="noConversion"/>
  </si>
  <si>
    <t>Number of Dataset</t>
    <phoneticPr fontId="5" type="noConversion"/>
  </si>
  <si>
    <t>Total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</si>
</sst>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12">
    <font>
      <sz val="12"/>
      <color theme="1"/>
      <name val="맑은 고딕"/>
      <family val="2"/>
      <charset val="129"/>
      <scheme val="minor"/>
    </font>
    <font>
      <sz val="14"/>
      <color rgb="FF000000"/>
      <name val="Courier New"/>
      <family val="1"/>
    </font>
    <font>
      <b/>
      <sz val="14"/>
      <color rgb="FFFFFFFF"/>
      <name val="맑은 고딕"/>
      <family val="2"/>
      <charset val="129"/>
    </font>
    <font>
      <b/>
      <sz val="14"/>
      <color rgb="FFFFFFFF"/>
      <name val="Arial"/>
      <family val="2"/>
    </font>
    <font>
      <sz val="14"/>
      <color rgb="FF000000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2"/>
      <charset val="129"/>
    </font>
    <font>
      <b/>
      <sz val="12"/>
      <color rgb="FFFFFFFF"/>
      <name val="Malgun Gothic"/>
      <family val="2"/>
      <charset val="129"/>
    </font>
    <font>
      <b/>
      <sz val="14"/>
      <color rgb="FFFFFFFF"/>
      <name val="Batang"/>
      <family val="1"/>
      <charset val="129"/>
    </font>
    <font>
      <b/>
      <sz val="14"/>
      <color rgb="FFFF0000"/>
      <name val="Malgun Gothic"/>
      <family val="2"/>
      <charset val="129"/>
    </font>
    <font>
      <b/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9EBF5"/>
        <bgColor rgb="FF000000"/>
      </patternFill>
    </fill>
  </fills>
  <borders count="38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4472C4"/>
      </bottom>
      <diagonal/>
    </border>
    <border>
      <left/>
      <right style="medium">
        <color indexed="64"/>
      </right>
      <top/>
      <bottom style="medium">
        <color rgb="FF4472C4"/>
      </bottom>
      <diagonal/>
    </border>
    <border>
      <left style="medium">
        <color indexed="6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thin">
        <color rgb="FF4472C4"/>
      </right>
      <top style="medium">
        <color rgb="FF4472C4"/>
      </top>
      <bottom style="medium">
        <color indexed="6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indexed="64"/>
      </bottom>
      <diagonal/>
    </border>
    <border>
      <left style="thin">
        <color rgb="FF4472C4"/>
      </left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4472C4"/>
      </bottom>
      <diagonal/>
    </border>
    <border>
      <left style="medium">
        <color indexed="64"/>
      </left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 style="medium">
        <color indexed="64"/>
      </right>
      <top/>
      <bottom style="medium">
        <color rgb="FF4472C4"/>
      </bottom>
      <diagonal/>
    </border>
    <border>
      <left style="thin">
        <color rgb="FF4472C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/>
      <bottom style="medium">
        <color rgb="FF4472C4"/>
      </bottom>
      <diagonal/>
    </border>
    <border>
      <left style="medium">
        <color indexed="64"/>
      </left>
      <right style="thin">
        <color rgb="FF4472C4"/>
      </right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thin">
        <color rgb="FF4472C4"/>
      </right>
      <top style="medium">
        <color indexed="6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187" fontId="4" fillId="0" borderId="2" xfId="0" applyNumberFormat="1" applyFont="1" applyBorder="1" applyAlignment="1">
      <alignment horizontal="center" vertical="center" wrapText="1" readingOrder="1"/>
    </xf>
    <xf numFmtId="187" fontId="4" fillId="3" borderId="2" xfId="0" applyNumberFormat="1" applyFont="1" applyFill="1" applyBorder="1" applyAlignment="1">
      <alignment horizontal="center" vertical="center" wrapText="1" readingOrder="1"/>
    </xf>
    <xf numFmtId="187" fontId="4" fillId="3" borderId="3" xfId="0" applyNumberFormat="1" applyFont="1" applyFill="1" applyBorder="1" applyAlignment="1">
      <alignment horizontal="center" vertical="center" wrapText="1" readingOrder="1"/>
    </xf>
    <xf numFmtId="187" fontId="4" fillId="0" borderId="3" xfId="0" applyNumberFormat="1" applyFont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6" fillId="3" borderId="9" xfId="0" applyFont="1" applyFill="1" applyBorder="1" applyAlignment="1">
      <alignment horizontal="center" vertical="center" wrapText="1" readingOrder="1"/>
    </xf>
    <xf numFmtId="0" fontId="6" fillId="3" borderId="10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4" fillId="3" borderId="12" xfId="0" applyFont="1" applyFill="1" applyBorder="1" applyAlignment="1">
      <alignment horizontal="center" vertical="center" wrapText="1" readingOrder="1"/>
    </xf>
    <xf numFmtId="187" fontId="4" fillId="3" borderId="13" xfId="0" applyNumberFormat="1" applyFont="1" applyFill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187" fontId="4" fillId="0" borderId="13" xfId="0" applyNumberFormat="1" applyFont="1" applyBorder="1" applyAlignment="1">
      <alignment horizontal="center" vertical="center" wrapText="1" readingOrder="1"/>
    </xf>
    <xf numFmtId="187" fontId="4" fillId="0" borderId="14" xfId="0" applyNumberFormat="1" applyFont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187" fontId="4" fillId="3" borderId="16" xfId="0" applyNumberFormat="1" applyFont="1" applyFill="1" applyBorder="1" applyAlignment="1">
      <alignment horizontal="center" vertical="center" wrapText="1" readingOrder="1"/>
    </xf>
    <xf numFmtId="187" fontId="4" fillId="3" borderId="17" xfId="0" applyNumberFormat="1" applyFont="1" applyFill="1" applyBorder="1" applyAlignment="1">
      <alignment horizontal="center" vertical="center" wrapText="1" readingOrder="1"/>
    </xf>
    <xf numFmtId="187" fontId="4" fillId="3" borderId="18" xfId="0" applyNumberFormat="1" applyFont="1" applyFill="1" applyBorder="1" applyAlignment="1">
      <alignment horizontal="center" vertical="center" wrapText="1" readingOrder="1"/>
    </xf>
    <xf numFmtId="0" fontId="4" fillId="3" borderId="13" xfId="0" applyFont="1" applyFill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3" borderId="18" xfId="0" applyFont="1" applyFill="1" applyBorder="1" applyAlignment="1">
      <alignment horizontal="center" vertical="center" wrapText="1" readingOrder="1"/>
    </xf>
    <xf numFmtId="2" fontId="4" fillId="0" borderId="21" xfId="0" applyNumberFormat="1" applyFont="1" applyBorder="1" applyAlignment="1">
      <alignment horizontal="center" vertical="center" wrapText="1" readingOrder="1"/>
    </xf>
    <xf numFmtId="2" fontId="4" fillId="3" borderId="21" xfId="0" applyNumberFormat="1" applyFont="1" applyFill="1" applyBorder="1" applyAlignment="1">
      <alignment horizontal="center" vertical="center" wrapText="1" readingOrder="1"/>
    </xf>
    <xf numFmtId="2" fontId="4" fillId="3" borderId="22" xfId="0" applyNumberFormat="1" applyFont="1" applyFill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0" fontId="4" fillId="3" borderId="23" xfId="0" applyFont="1" applyFill="1" applyBorder="1" applyAlignment="1">
      <alignment horizontal="center" vertic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4" fillId="3" borderId="27" xfId="0" applyFont="1" applyFill="1" applyBorder="1" applyAlignment="1">
      <alignment horizontal="center" vertical="center" wrapText="1" readingOrder="1"/>
    </xf>
    <xf numFmtId="187" fontId="4" fillId="3" borderId="28" xfId="0" applyNumberFormat="1" applyFont="1" applyFill="1" applyBorder="1" applyAlignment="1">
      <alignment horizontal="center" vertical="center" wrapText="1" readingOrder="1"/>
    </xf>
    <xf numFmtId="187" fontId="4" fillId="3" borderId="29" xfId="0" applyNumberFormat="1" applyFont="1" applyFill="1" applyBorder="1" applyAlignment="1">
      <alignment horizontal="center" vertical="center" wrapText="1" readingOrder="1"/>
    </xf>
    <xf numFmtId="187" fontId="4" fillId="3" borderId="25" xfId="0" applyNumberFormat="1" applyFont="1" applyFill="1" applyBorder="1" applyAlignment="1">
      <alignment horizontal="center" vertical="center" wrapText="1" readingOrder="1"/>
    </xf>
    <xf numFmtId="0" fontId="3" fillId="2" borderId="30" xfId="0" applyFont="1" applyFill="1" applyBorder="1" applyAlignment="1">
      <alignment horizontal="center" vertical="center" wrapText="1" readingOrder="1"/>
    </xf>
    <xf numFmtId="0" fontId="3" fillId="2" borderId="31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6" fillId="3" borderId="33" xfId="0" applyFont="1" applyFill="1" applyBorder="1" applyAlignment="1">
      <alignment horizontal="center" vertical="center" wrapText="1" readingOrder="1"/>
    </xf>
    <xf numFmtId="0" fontId="6" fillId="3" borderId="34" xfId="0" applyFont="1" applyFill="1" applyBorder="1" applyAlignment="1">
      <alignment horizontal="center" vertical="center" wrapText="1" readingOrder="1"/>
    </xf>
    <xf numFmtId="0" fontId="6" fillId="3" borderId="35" xfId="0" applyFont="1" applyFill="1" applyBorder="1" applyAlignment="1">
      <alignment horizontal="center" vertical="center" wrapText="1" readingOrder="1"/>
    </xf>
    <xf numFmtId="187" fontId="4" fillId="3" borderId="24" xfId="0" applyNumberFormat="1" applyFont="1" applyFill="1" applyBorder="1" applyAlignment="1">
      <alignment horizontal="center" vertical="center" wrapText="1" readingOrder="1"/>
    </xf>
    <xf numFmtId="187" fontId="4" fillId="0" borderId="19" xfId="0" applyNumberFormat="1" applyFont="1" applyBorder="1" applyAlignment="1">
      <alignment horizontal="center" vertical="center" wrapText="1" readingOrder="1"/>
    </xf>
    <xf numFmtId="187" fontId="4" fillId="3" borderId="19" xfId="0" applyNumberFormat="1" applyFont="1" applyFill="1" applyBorder="1" applyAlignment="1">
      <alignment horizontal="center" vertical="center" wrapText="1" readingOrder="1"/>
    </xf>
    <xf numFmtId="187" fontId="4" fillId="0" borderId="12" xfId="0" applyNumberFormat="1" applyFont="1" applyBorder="1" applyAlignment="1">
      <alignment horizontal="center" vertical="center" wrapText="1" readingOrder="1"/>
    </xf>
    <xf numFmtId="187" fontId="4" fillId="3" borderId="20" xfId="0" applyNumberFormat="1" applyFont="1" applyFill="1" applyBorder="1" applyAlignment="1">
      <alignment horizontal="center" vertical="center" wrapText="1" readingOrder="1"/>
    </xf>
    <xf numFmtId="0" fontId="10" fillId="3" borderId="33" xfId="0" applyFont="1" applyFill="1" applyBorder="1" applyAlignment="1">
      <alignment horizontal="center" vertical="center" wrapText="1" readingOrder="1"/>
    </xf>
    <xf numFmtId="0" fontId="10" fillId="3" borderId="35" xfId="0" applyFont="1" applyFill="1" applyBorder="1" applyAlignment="1">
      <alignment horizontal="center" vertical="center" wrapText="1" readingOrder="1"/>
    </xf>
    <xf numFmtId="0" fontId="11" fillId="4" borderId="33" xfId="0" applyFont="1" applyFill="1" applyBorder="1" applyAlignment="1">
      <alignment horizontal="center" vertical="center" wrapText="1" readingOrder="1"/>
    </xf>
    <xf numFmtId="0" fontId="11" fillId="4" borderId="36" xfId="0" applyFont="1" applyFill="1" applyBorder="1" applyAlignment="1">
      <alignment horizontal="center" vertical="center" wrapText="1" readingOrder="1"/>
    </xf>
    <xf numFmtId="1" fontId="4" fillId="3" borderId="4" xfId="0" applyNumberFormat="1" applyFont="1" applyFill="1" applyBorder="1" applyAlignment="1">
      <alignment horizontal="center" vertical="center" wrapText="1" readingOrder="1"/>
    </xf>
    <xf numFmtId="1" fontId="3" fillId="2" borderId="2" xfId="0" applyNumberFormat="1" applyFont="1" applyFill="1" applyBorder="1" applyAlignment="1">
      <alignment horizontal="center" vertical="center" wrapText="1" readingOrder="1"/>
    </xf>
    <xf numFmtId="1" fontId="3" fillId="2" borderId="3" xfId="0" applyNumberFormat="1" applyFont="1" applyFill="1" applyBorder="1" applyAlignment="1">
      <alignment horizontal="center" vertical="center" wrapText="1" readingOrder="1"/>
    </xf>
    <xf numFmtId="1" fontId="4" fillId="0" borderId="4" xfId="0" applyNumberFormat="1" applyFont="1" applyBorder="1" applyAlignment="1">
      <alignment horizontal="center" vertical="center" wrapText="1" readingOrder="1"/>
    </xf>
    <xf numFmtId="1" fontId="4" fillId="0" borderId="2" xfId="0" applyNumberFormat="1" applyFont="1" applyBorder="1" applyAlignment="1">
      <alignment horizontal="center" vertical="center" wrapText="1" readingOrder="1"/>
    </xf>
    <xf numFmtId="0" fontId="2" fillId="2" borderId="19" xfId="0" applyFont="1" applyFill="1" applyBorder="1" applyAlignment="1">
      <alignment horizontal="center" vertical="center" wrapText="1" readingOrder="1"/>
    </xf>
    <xf numFmtId="1" fontId="4" fillId="3" borderId="37" xfId="0" applyNumberFormat="1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차트 제목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Sheet1!$T$11:$Z$11</c:f>
              <c:numCache>
                <c:formatCode>General</c:formatCode>
                <c:ptCount val="7"/>
                <c:pt idx="0">
                  <c:v>1.3803573846817001</c:v>
                </c:pt>
                <c:pt idx="1">
                  <c:v>1.4402781724929801</c:v>
                </c:pt>
                <c:pt idx="2">
                  <c:v>1.1684377193450901</c:v>
                </c:pt>
                <c:pt idx="3">
                  <c:v>1.06634616851806</c:v>
                </c:pt>
                <c:pt idx="4">
                  <c:v>1.2743990421295099</c:v>
                </c:pt>
                <c:pt idx="5">
                  <c:v>1.54187512397766</c:v>
                </c:pt>
                <c:pt idx="6">
                  <c:v>1.0002402067184399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E4-3A46-ABCC-B3A375AA48D6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Sheet1!$T$12:$Z$12</c:f>
              <c:numCache>
                <c:formatCode>General</c:formatCode>
                <c:ptCount val="7"/>
                <c:pt idx="0">
                  <c:v>0.98750030994415205</c:v>
                </c:pt>
                <c:pt idx="1">
                  <c:v>1.0225698947906401</c:v>
                </c:pt>
                <c:pt idx="2">
                  <c:v>0.96250021457672097</c:v>
                </c:pt>
                <c:pt idx="3">
                  <c:v>1.0079333782196001</c:v>
                </c:pt>
                <c:pt idx="4">
                  <c:v>1.0062491893768299</c:v>
                </c:pt>
                <c:pt idx="5">
                  <c:v>1.1000000238418499</c:v>
                </c:pt>
                <c:pt idx="6">
                  <c:v>1.0055292844772299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E4-3A46-ABCC-B3A375AA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785055"/>
        <c:axId val="308786687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Sheet1!$T$10:$Z$10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E4-3A46-ABCC-B3A375AA48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44E4-3A46-ABCC-B3A375AA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85055"/>
        <c:axId val="308786687"/>
      </c:lineChart>
      <c:catAx>
        <c:axId val="3087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786687"/>
        <c:crosses val="autoZero"/>
        <c:auto val="1"/>
        <c:lblAlgn val="ctr"/>
        <c:lblOffset val="100"/>
        <c:noMultiLvlLbl val="0"/>
      </c:catAx>
      <c:valAx>
        <c:axId val="3087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7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기대 수익률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Sheet1!$S$11</c:f>
              <c:strCache>
                <c:ptCount val="1"/>
                <c:pt idx="0">
                  <c:v>단승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Sheet1!$T$9:$Z$9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cat>
          <c:val>
            <c:numRef>
              <c:f>Sheet1!$T$11:$Z$11</c:f>
              <c:numCache>
                <c:formatCode>General</c:formatCode>
                <c:ptCount val="7"/>
                <c:pt idx="0">
                  <c:v>1.3803573846817001</c:v>
                </c:pt>
                <c:pt idx="1">
                  <c:v>1.4402781724929801</c:v>
                </c:pt>
                <c:pt idx="2">
                  <c:v>1.1684377193450901</c:v>
                </c:pt>
                <c:pt idx="3">
                  <c:v>1.06634616851806</c:v>
                </c:pt>
                <c:pt idx="4">
                  <c:v>1.2743990421295099</c:v>
                </c:pt>
                <c:pt idx="5">
                  <c:v>1.54187512397766</c:v>
                </c:pt>
                <c:pt idx="6">
                  <c:v>1.0002402067184399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7-3D4F-88DE-2DF86FBEB07A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연승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Sheet1!$T$9:$Z$9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cat>
          <c:val>
            <c:numRef>
              <c:f>Sheet1!$T$12:$Z$12</c:f>
              <c:numCache>
                <c:formatCode>General</c:formatCode>
                <c:ptCount val="7"/>
                <c:pt idx="0">
                  <c:v>0.98750030994415205</c:v>
                </c:pt>
                <c:pt idx="1">
                  <c:v>1.0225698947906401</c:v>
                </c:pt>
                <c:pt idx="2">
                  <c:v>0.96250021457672097</c:v>
                </c:pt>
                <c:pt idx="3">
                  <c:v>1.0079333782196001</c:v>
                </c:pt>
                <c:pt idx="4">
                  <c:v>1.0062491893768299</c:v>
                </c:pt>
                <c:pt idx="5">
                  <c:v>1.1000000238418499</c:v>
                </c:pt>
                <c:pt idx="6">
                  <c:v>1.0055292844772299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7-3D4F-88DE-2DF86FBE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298495"/>
        <c:axId val="321872607"/>
      </c:barChart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기대값 = 1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Sheet1!$T$9:$Z$9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cat>
          <c:val>
            <c:numRef>
              <c:f>Sheet1!$T$10:$Z$10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7-3D4F-88DE-2DF86FBE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98495"/>
        <c:axId val="321872607"/>
      </c:lineChart>
      <c:catAx>
        <c:axId val="3212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872607"/>
        <c:crosses val="autoZero"/>
        <c:auto val="1"/>
        <c:lblAlgn val="ctr"/>
        <c:lblOffset val="100"/>
        <c:noMultiLvlLbl val="0"/>
      </c:catAx>
      <c:valAx>
        <c:axId val="3218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2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435595</xdr:colOff>
      <xdr:row>13</xdr:row>
      <xdr:rowOff>199112</xdr:rowOff>
    </xdr:from>
    <xdr:to>
      <xdr:col>30</xdr:col>
      <xdr:colOff>255460</xdr:colOff>
      <xdr:row>24</xdr:row>
      <xdr:rowOff>83498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AF9F95-2FE8-0D42-88D5-E134E602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888718</xdr:colOff>
      <xdr:row>35</xdr:row>
      <xdr:rowOff>69793</xdr:rowOff>
    </xdr:from>
    <xdr:to>
      <xdr:col>28</xdr:col>
      <xdr:colOff>683655</xdr:colOff>
      <xdr:row>45</xdr:row>
      <xdr:rowOff>126521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08F701-5D90-C04B-8D0C-297B3848A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16</xdr:col>
      <xdr:colOff>529617</xdr:colOff>
      <xdr:row>58</xdr:row>
      <xdr:rowOff>193878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552858F-C99E-3742-9B66-7A1E3F4205AE}"/>
            </a:ext>
          </a:extLst>
        </xdr:cNvPr>
        <xdr:cNvSpPr/>
      </xdr:nvSpPr>
      <xdr:spPr>
        <a:xfrm>
          <a:off x="9214255" y="13105319"/>
          <a:ext cx="6096000" cy="203132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>
              <a:uFillTx/>
            </a:defRPr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uFillTx/>
              <a:latin typeface="+mn-lt"/>
              <a:ea typeface="+mn-ea"/>
              <a:cs typeface="+mn-cs"/>
            </a:defRPr>
          </a:lvl9pPr>
        </a:lstStyle>
        <a:p>
          <a:r>
            <a:rPr lang="ko-KR" altLang="en-US"/>
            <a:t>Track no: 08; size: 2326</a:t>
          </a:r>
        </a:p>
        <a:p>
          <a:r>
            <a:rPr lang="ko-KR" altLang="en-US"/>
            <a:t>Track no: 09; size: 3003</a:t>
          </a:r>
        </a:p>
        <a:p>
          <a:r>
            <a:rPr lang="ko-KR" altLang="en-US"/>
            <a:t>Track no: 10; size: 3435</a:t>
          </a:r>
        </a:p>
        <a:p>
          <a:r>
            <a:rPr lang="ko-KR" altLang="en-US"/>
            <a:t>Track no: 11; size: 4460</a:t>
          </a:r>
        </a:p>
        <a:p>
          <a:r>
            <a:rPr lang="ko-KR" altLang="en-US"/>
            <a:t>Track no: 12; size: 8453</a:t>
          </a:r>
        </a:p>
        <a:p>
          <a:r>
            <a:rPr lang="ko-KR" altLang="en-US"/>
            <a:t>Track no: 13; size: 1820</a:t>
          </a:r>
        </a:p>
        <a:p>
          <a:r>
            <a:rPr lang="ko-KR" altLang="en-US"/>
            <a:t>Track no: 14; size: 4452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E0D7-4056-6341-8DB3-952A842D61FD}">
  <dimension ref="C1:Z44"/>
  <sheetViews>
    <sheetView showGridLines="0" tabSelected="1" topLeftCell="C24" zoomScale="89" workbookViewId="0">
      <selection activeCell="L47" sqref="L46:L47"/>
    </sheetView>
  </sheetViews>
  <sheetFormatPr baseColWidth="10" defaultRowHeight="18"/>
  <cols>
    <col min="8" max="8" width="6.5703125" customWidth="1"/>
    <col min="9" max="11" width="8.7109375" customWidth="1"/>
    <col min="13" max="14" width="10.7109375" customWidth="1"/>
    <col min="16" max="16" width="14.140625" bestFit="1" customWidth="1"/>
    <col min="17" max="17" width="11.85546875" customWidth="1"/>
    <col min="18" max="20" width="10.85546875" bestFit="1" customWidth="1"/>
  </cols>
  <sheetData>
    <row r="1" spans="3:26" ht="19" thickBot="1"/>
    <row r="2" spans="3:26" ht="22" thickBot="1">
      <c r="H2" s="2" t="s">
        <v>23</v>
      </c>
      <c r="I2" s="3" t="s">
        <v>37</v>
      </c>
      <c r="J2" s="4" t="s">
        <v>38</v>
      </c>
      <c r="K2" s="5" t="s">
        <v>39</v>
      </c>
    </row>
    <row r="3" spans="3:26" ht="21" thickBot="1">
      <c r="H3" s="10">
        <v>8</v>
      </c>
      <c r="I3" s="11">
        <v>55.36</v>
      </c>
      <c r="J3" s="12">
        <v>43.3</v>
      </c>
      <c r="K3" s="13">
        <v>31.25</v>
      </c>
      <c r="M3" s="11"/>
      <c r="N3" s="11"/>
      <c r="O3" s="11"/>
    </row>
    <row r="4" spans="3:26" ht="21" thickBot="1">
      <c r="H4" s="6">
        <v>9</v>
      </c>
      <c r="I4" s="7">
        <v>61.11</v>
      </c>
      <c r="J4" s="8">
        <v>44.1</v>
      </c>
      <c r="K4" s="9">
        <v>34.72</v>
      </c>
      <c r="M4" s="11"/>
      <c r="N4" s="11"/>
      <c r="O4" s="11"/>
    </row>
    <row r="5" spans="3:26" ht="21" thickBot="1">
      <c r="H5" s="10">
        <v>10</v>
      </c>
      <c r="I5" s="11">
        <v>59.38</v>
      </c>
      <c r="J5" s="12">
        <v>51.249999999999993</v>
      </c>
      <c r="K5" s="11">
        <v>33.44</v>
      </c>
      <c r="M5" s="11"/>
      <c r="N5" s="11"/>
      <c r="O5" s="11"/>
    </row>
    <row r="6" spans="3:26" ht="21" thickBot="1">
      <c r="C6" s="1" t="s">
        <v>0</v>
      </c>
      <c r="H6" s="6">
        <v>11</v>
      </c>
      <c r="I6" s="7">
        <v>57.930000000000007</v>
      </c>
      <c r="J6" s="8">
        <v>51.2</v>
      </c>
      <c r="K6" s="9">
        <v>35.58</v>
      </c>
      <c r="M6" s="11"/>
      <c r="N6" s="11"/>
      <c r="O6" s="11"/>
    </row>
    <row r="7" spans="3:26" ht="21" thickBot="1">
      <c r="C7" s="1" t="s">
        <v>1</v>
      </c>
      <c r="H7" s="10">
        <v>12</v>
      </c>
      <c r="I7" s="11">
        <v>58.89</v>
      </c>
      <c r="J7" s="12">
        <v>53.49</v>
      </c>
      <c r="K7" s="13">
        <v>38.82</v>
      </c>
      <c r="M7" s="11"/>
      <c r="N7" s="11"/>
      <c r="O7" s="11"/>
    </row>
    <row r="8" spans="3:26" ht="21" thickBot="1">
      <c r="C8" s="1" t="s">
        <v>2</v>
      </c>
      <c r="H8" s="6">
        <v>13</v>
      </c>
      <c r="I8" s="7">
        <v>60</v>
      </c>
      <c r="J8" s="8">
        <v>49.38</v>
      </c>
      <c r="K8" s="9">
        <v>39.369999999999997</v>
      </c>
      <c r="M8" s="11"/>
      <c r="N8" s="11"/>
      <c r="O8" s="11"/>
    </row>
    <row r="9" spans="3:26" ht="21" thickBot="1">
      <c r="C9" s="1" t="s">
        <v>3</v>
      </c>
      <c r="H9" s="10">
        <v>14</v>
      </c>
      <c r="I9" s="11">
        <v>57.45</v>
      </c>
      <c r="J9" s="12">
        <v>51.2</v>
      </c>
      <c r="K9" s="13">
        <v>40.869999999999997</v>
      </c>
      <c r="M9" s="11"/>
      <c r="N9" s="11"/>
      <c r="O9" s="11"/>
      <c r="S9" t="s">
        <v>42</v>
      </c>
      <c r="T9">
        <v>8</v>
      </c>
      <c r="U9">
        <v>9</v>
      </c>
      <c r="V9">
        <v>10</v>
      </c>
      <c r="W9">
        <v>11</v>
      </c>
      <c r="X9">
        <v>12</v>
      </c>
      <c r="Y9">
        <v>13</v>
      </c>
      <c r="Z9">
        <v>14</v>
      </c>
    </row>
    <row r="10" spans="3:26" ht="20" thickBot="1">
      <c r="C10" s="1" t="s">
        <v>4</v>
      </c>
      <c r="S10" t="s">
        <v>43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3:26" ht="22" thickBot="1">
      <c r="C11" s="1" t="s">
        <v>5</v>
      </c>
      <c r="H11" s="2" t="s">
        <v>23</v>
      </c>
      <c r="I11" s="3" t="s">
        <v>37</v>
      </c>
      <c r="J11" s="4" t="s">
        <v>38</v>
      </c>
      <c r="K11" s="5" t="s">
        <v>39</v>
      </c>
      <c r="M11" s="2" t="s">
        <v>23</v>
      </c>
      <c r="N11" s="3" t="s">
        <v>34</v>
      </c>
      <c r="O11" s="4" t="s">
        <v>35</v>
      </c>
      <c r="S11" t="s">
        <v>34</v>
      </c>
      <c r="T11" s="1">
        <v>1.3803573846817001</v>
      </c>
      <c r="U11" s="1">
        <v>1.4402781724929801</v>
      </c>
      <c r="V11" s="1">
        <v>1.1684377193450901</v>
      </c>
      <c r="W11" s="1">
        <v>1.06634616851806</v>
      </c>
      <c r="X11" s="1">
        <v>1.2743990421295099</v>
      </c>
      <c r="Y11" s="1">
        <v>1.54187512397766</v>
      </c>
      <c r="Z11" s="1">
        <v>1.0002402067184399</v>
      </c>
    </row>
    <row r="12" spans="3:26" ht="21" thickBot="1">
      <c r="C12" s="1" t="s">
        <v>6</v>
      </c>
      <c r="H12" s="6">
        <v>7</v>
      </c>
      <c r="I12" s="1">
        <v>0.58330000000000004</v>
      </c>
      <c r="J12" s="1">
        <v>0.15620000000000001</v>
      </c>
      <c r="K12" s="1">
        <v>0.125</v>
      </c>
      <c r="M12" s="6">
        <v>7</v>
      </c>
      <c r="N12" s="7"/>
      <c r="O12" s="8"/>
      <c r="S12" t="s">
        <v>35</v>
      </c>
      <c r="T12" s="1">
        <v>0.98750030994415205</v>
      </c>
      <c r="U12" s="1">
        <v>1.0225698947906401</v>
      </c>
      <c r="V12" s="1">
        <v>0.96250021457672097</v>
      </c>
      <c r="W12" s="1">
        <v>1.0079333782196001</v>
      </c>
      <c r="X12" s="1">
        <v>1.0062491893768299</v>
      </c>
      <c r="Y12" s="1">
        <v>1.1000000238418499</v>
      </c>
      <c r="Z12" s="1">
        <v>1.0055292844772299</v>
      </c>
    </row>
    <row r="13" spans="3:26" ht="21" thickBot="1">
      <c r="C13" s="1" t="s">
        <v>7</v>
      </c>
      <c r="H13" s="10">
        <v>8</v>
      </c>
      <c r="I13" s="1">
        <v>0.48209999999999997</v>
      </c>
      <c r="J13" s="1">
        <v>0.2366</v>
      </c>
      <c r="K13" s="1">
        <v>0.1295</v>
      </c>
      <c r="M13" s="10">
        <v>8</v>
      </c>
      <c r="N13" s="11"/>
      <c r="O13" s="12"/>
    </row>
    <row r="14" spans="3:26" ht="21" thickBot="1">
      <c r="C14" s="1" t="s">
        <v>8</v>
      </c>
      <c r="H14" s="6">
        <v>9</v>
      </c>
      <c r="I14" s="1">
        <v>0.42359999999999998</v>
      </c>
      <c r="J14" s="1">
        <v>0.1736</v>
      </c>
      <c r="K14" s="1">
        <v>0.15620000000000001</v>
      </c>
      <c r="M14" s="6">
        <v>9</v>
      </c>
      <c r="N14" s="7"/>
      <c r="O14" s="8"/>
    </row>
    <row r="15" spans="3:26" ht="21" thickBot="1">
      <c r="C15" s="1" t="s">
        <v>9</v>
      </c>
      <c r="H15" s="10">
        <v>10</v>
      </c>
      <c r="I15" s="1">
        <v>0.42809999999999998</v>
      </c>
      <c r="J15" s="1">
        <v>0.20619999999999999</v>
      </c>
      <c r="K15" s="1">
        <v>0.16880000000000001</v>
      </c>
      <c r="M15" s="10">
        <v>10</v>
      </c>
      <c r="N15" s="11"/>
      <c r="O15" s="12"/>
    </row>
    <row r="16" spans="3:26" ht="21" thickBot="1">
      <c r="C16" s="1" t="s">
        <v>10</v>
      </c>
      <c r="H16" s="6">
        <v>11</v>
      </c>
      <c r="I16" s="1">
        <v>0.46150000000000002</v>
      </c>
      <c r="J16" s="1">
        <v>0.1779</v>
      </c>
      <c r="K16" s="1">
        <v>0.1226</v>
      </c>
      <c r="M16" s="6">
        <v>11</v>
      </c>
      <c r="N16" s="7"/>
      <c r="O16" s="8"/>
    </row>
    <row r="17" spans="3:20" ht="21" thickBot="1">
      <c r="C17" s="1" t="s">
        <v>9</v>
      </c>
      <c r="H17" s="10">
        <v>12</v>
      </c>
      <c r="I17" s="1">
        <v>0.39779999999999999</v>
      </c>
      <c r="J17" s="1">
        <v>0.21149999999999999</v>
      </c>
      <c r="K17" s="1">
        <v>0.16470000000000001</v>
      </c>
      <c r="M17" s="10">
        <v>12</v>
      </c>
      <c r="N17" s="11"/>
      <c r="O17" s="12"/>
    </row>
    <row r="18" spans="3:20" ht="21" thickBot="1">
      <c r="C18" s="1" t="s">
        <v>11</v>
      </c>
      <c r="H18" s="6">
        <v>13</v>
      </c>
      <c r="I18" s="1">
        <v>0.36249999999999999</v>
      </c>
      <c r="J18" s="1">
        <v>0.1812</v>
      </c>
      <c r="K18" s="1">
        <v>0.16880000000000001</v>
      </c>
      <c r="M18" s="6">
        <v>13</v>
      </c>
      <c r="N18" s="7"/>
      <c r="O18" s="8"/>
    </row>
    <row r="19" spans="3:20" ht="21" thickBot="1">
      <c r="C19" s="1" t="s">
        <v>12</v>
      </c>
      <c r="H19" s="10">
        <v>14</v>
      </c>
      <c r="I19" s="1">
        <v>0.35099999999999998</v>
      </c>
      <c r="J19" s="1">
        <v>0.20910000000000001</v>
      </c>
      <c r="K19" s="1">
        <v>0.1779</v>
      </c>
      <c r="M19" s="10">
        <v>14</v>
      </c>
      <c r="N19" s="11"/>
      <c r="O19" s="12"/>
    </row>
    <row r="20" spans="3:20" ht="19">
      <c r="C20" s="1" t="s">
        <v>13</v>
      </c>
    </row>
    <row r="21" spans="3:20" ht="19">
      <c r="C21" s="1" t="s">
        <v>14</v>
      </c>
      <c r="L21" s="45"/>
    </row>
    <row r="22" spans="3:20" ht="22" customHeight="1" thickBot="1">
      <c r="C22" s="1" t="s">
        <v>15</v>
      </c>
      <c r="L22" s="45"/>
    </row>
    <row r="23" spans="3:20" ht="20" customHeight="1" thickBot="1">
      <c r="C23" s="1" t="s">
        <v>16</v>
      </c>
      <c r="H23" s="56" t="s">
        <v>27</v>
      </c>
      <c r="I23" s="57"/>
      <c r="J23" s="57"/>
      <c r="K23" s="58"/>
      <c r="L23" s="45"/>
      <c r="M23" s="64" t="s">
        <v>44</v>
      </c>
      <c r="N23" s="65"/>
      <c r="P23" s="64" t="s">
        <v>28</v>
      </c>
      <c r="Q23" s="65"/>
      <c r="S23" s="66" t="s">
        <v>36</v>
      </c>
      <c r="T23" s="67"/>
    </row>
    <row r="24" spans="3:20" ht="20" thickBot="1">
      <c r="C24" s="1" t="s">
        <v>17</v>
      </c>
      <c r="H24" s="53" t="s">
        <v>29</v>
      </c>
      <c r="I24" s="54" t="s">
        <v>24</v>
      </c>
      <c r="J24" s="55" t="s">
        <v>25</v>
      </c>
      <c r="K24" s="48" t="s">
        <v>26</v>
      </c>
      <c r="L24" s="45"/>
      <c r="M24" s="47" t="s">
        <v>34</v>
      </c>
      <c r="N24" s="47" t="s">
        <v>35</v>
      </c>
      <c r="P24" s="47" t="s">
        <v>34</v>
      </c>
      <c r="Q24" s="47" t="s">
        <v>35</v>
      </c>
      <c r="S24" s="47" t="s">
        <v>34</v>
      </c>
      <c r="T24" s="47" t="s">
        <v>35</v>
      </c>
    </row>
    <row r="25" spans="3:20" ht="21" thickBot="1">
      <c r="C25" s="1" t="s">
        <v>18</v>
      </c>
      <c r="H25" s="49">
        <v>1</v>
      </c>
      <c r="I25" s="50">
        <f ca="1">RAND()/7</f>
        <v>2.0715347006455102E-2</v>
      </c>
      <c r="J25" s="51">
        <f ca="1">RAND()/7</f>
        <v>0.13797570553963376</v>
      </c>
      <c r="K25" s="52">
        <f ca="1">RAND()/7</f>
        <v>8.0811382993102712E-2</v>
      </c>
      <c r="L25" s="45"/>
      <c r="M25" s="59">
        <f ca="1">I25</f>
        <v>2.0715347006455102E-2</v>
      </c>
      <c r="N25" s="52">
        <f ca="1">(1-I25)*(1-J25)*(1-K25)</f>
        <v>0.77594884622817351</v>
      </c>
      <c r="P25" s="46">
        <v>1.31</v>
      </c>
      <c r="Q25" s="46">
        <v>1.31</v>
      </c>
      <c r="S25" s="46">
        <f ca="1">P25*IF(RAND()&gt;0.5,1,0)</f>
        <v>1.31</v>
      </c>
      <c r="T25" s="46">
        <f ca="1">Q25*IF(RAND()&gt;0.5,1,0)</f>
        <v>1.31</v>
      </c>
    </row>
    <row r="26" spans="3:20" ht="21" thickBot="1">
      <c r="C26" s="1" t="s">
        <v>19</v>
      </c>
      <c r="H26" s="31">
        <v>2</v>
      </c>
      <c r="I26" s="19">
        <f t="shared" ref="I26:K29" ca="1" si="0">RAND()/7</f>
        <v>3.4894573960419964E-2</v>
      </c>
      <c r="J26" s="22">
        <f t="shared" ca="1" si="0"/>
        <v>7.6973487222798259E-2</v>
      </c>
      <c r="K26" s="32">
        <f t="shared" ca="1" si="0"/>
        <v>0.12658558474406029</v>
      </c>
      <c r="L26" s="45"/>
      <c r="M26" s="60">
        <f t="shared" ref="M26:M31" ca="1" si="1">I26</f>
        <v>3.4894573960419964E-2</v>
      </c>
      <c r="N26" s="32">
        <f t="shared" ref="N26:N31" ca="1" si="2">(1-I26)*(1-J26)*(1-K26)</f>
        <v>0.77805319161179953</v>
      </c>
      <c r="P26" s="42">
        <f ca="1">RAND()*3+1</f>
        <v>3.9860748039298177</v>
      </c>
      <c r="Q26" s="42">
        <f ca="1">RAND()*3+1</f>
        <v>3.3216654998915738</v>
      </c>
      <c r="S26" s="42">
        <f ca="1">P26*IF(RAND()&gt;0.5,1,0)</f>
        <v>3.9860748039298177</v>
      </c>
      <c r="T26" s="42">
        <f ca="1">Q26*IF(RAND()&gt;0.5,1,0)</f>
        <v>0</v>
      </c>
    </row>
    <row r="27" spans="3:20" ht="21" thickBot="1">
      <c r="C27" s="1" t="s">
        <v>20</v>
      </c>
      <c r="H27" s="29">
        <v>3</v>
      </c>
      <c r="I27" s="20">
        <f t="shared" ca="1" si="0"/>
        <v>6.5092555237937125E-2</v>
      </c>
      <c r="J27" s="21">
        <f t="shared" ca="1" si="0"/>
        <v>2.1722093313556585E-2</v>
      </c>
      <c r="K27" s="30">
        <f t="shared" ca="1" si="0"/>
        <v>0.12730462527707176</v>
      </c>
      <c r="L27" s="45"/>
      <c r="M27" s="61">
        <f t="shared" ca="1" si="1"/>
        <v>6.5092555237937125E-2</v>
      </c>
      <c r="N27" s="30">
        <f t="shared" ca="1" si="2"/>
        <v>0.79816657709589733</v>
      </c>
      <c r="P27" s="43">
        <f ca="1">RAND()*3+1</f>
        <v>2.912902953088099</v>
      </c>
      <c r="Q27" s="43">
        <f ca="1">RAND()*3+1</f>
        <v>1.57708168076483</v>
      </c>
      <c r="S27" s="43">
        <f ca="1">P27*IF(RAND()&gt;0.5,1,0)</f>
        <v>0</v>
      </c>
      <c r="T27" s="43">
        <f ca="1">Q27*IF(RAND()&gt;0.5,1,0)</f>
        <v>0</v>
      </c>
    </row>
    <row r="28" spans="3:20" ht="21" thickBot="1">
      <c r="C28" s="1" t="s">
        <v>21</v>
      </c>
      <c r="H28" s="31">
        <v>4</v>
      </c>
      <c r="I28" s="19">
        <f t="shared" ca="1" si="0"/>
        <v>9.3052009072631905E-2</v>
      </c>
      <c r="J28" s="22">
        <f t="shared" ca="1" si="0"/>
        <v>4.2224808911417791E-2</v>
      </c>
      <c r="K28" s="33">
        <f t="shared" ca="1" si="0"/>
        <v>2.7843416746459421E-2</v>
      </c>
      <c r="L28" s="45"/>
      <c r="M28" s="62">
        <f t="shared" ca="1" si="1"/>
        <v>9.3052009072631905E-2</v>
      </c>
      <c r="N28" s="33">
        <f t="shared" ca="1" si="2"/>
        <v>0.84446603772999607</v>
      </c>
      <c r="P28" s="42">
        <f ca="1">RAND()*3+1</f>
        <v>1.1763064565738284</v>
      </c>
      <c r="Q28" s="42">
        <f ca="1">RAND()*3+1</f>
        <v>1.1323469907882115</v>
      </c>
      <c r="S28" s="42">
        <f ca="1">P28*IF(RAND()&gt;0.5,1,0)</f>
        <v>1.1763064565738284</v>
      </c>
      <c r="T28" s="42">
        <f ca="1">Q28*IF(RAND()&gt;0.5,1,0)</f>
        <v>1.1323469907882115</v>
      </c>
    </row>
    <row r="29" spans="3:20" ht="21" thickBot="1">
      <c r="C29" s="1" t="s">
        <v>22</v>
      </c>
      <c r="H29" s="29">
        <v>5</v>
      </c>
      <c r="I29" s="20">
        <f t="shared" ca="1" si="0"/>
        <v>1.2082743838782621E-2</v>
      </c>
      <c r="J29" s="21">
        <f t="shared" ca="1" si="0"/>
        <v>4.9475094663736056E-2</v>
      </c>
      <c r="K29" s="30">
        <f t="shared" ca="1" si="0"/>
        <v>8.3295393253676547E-2</v>
      </c>
      <c r="L29" s="45"/>
      <c r="M29" s="61">
        <f t="shared" ca="1" si="1"/>
        <v>1.2082743838782621E-2</v>
      </c>
      <c r="N29" s="30">
        <f t="shared" ca="1" si="2"/>
        <v>0.86082225394405743</v>
      </c>
      <c r="P29" s="43">
        <f ca="1">RAND()*3+1</f>
        <v>2.5668571056897607</v>
      </c>
      <c r="Q29" s="43">
        <f ca="1">RAND()*3+1</f>
        <v>2.6110085881968752</v>
      </c>
      <c r="S29" s="43">
        <f ca="1">P29*IF(RAND()&gt;0.5,1,0)</f>
        <v>2.5668571056897607</v>
      </c>
      <c r="T29" s="43">
        <f ca="1">Q29*IF(RAND()&gt;0.5,1,0)</f>
        <v>0</v>
      </c>
    </row>
    <row r="30" spans="3:20" ht="21" thickBot="1">
      <c r="H30" s="31">
        <v>6</v>
      </c>
      <c r="I30" s="19">
        <f ca="1">RAND()/7</f>
        <v>1.196428881769475E-2</v>
      </c>
      <c r="J30" s="22">
        <f ca="1">RAND()/7</f>
        <v>1.8125315973341851E-2</v>
      </c>
      <c r="K30" s="32">
        <f ca="1">RAND()/7</f>
        <v>0.10432319914751401</v>
      </c>
      <c r="L30" s="45"/>
      <c r="M30" s="60">
        <f t="shared" ca="1" si="1"/>
        <v>1.196428881769475E-2</v>
      </c>
      <c r="N30" s="32">
        <f t="shared" ca="1" si="2"/>
        <v>0.86892047324412836</v>
      </c>
      <c r="P30" s="42">
        <f ca="1">RAND()*3+1</f>
        <v>3.4024663430321889</v>
      </c>
      <c r="Q30" s="42">
        <f ca="1">RAND()*3+1</f>
        <v>1.5797503085112052</v>
      </c>
      <c r="S30" s="42">
        <f ca="1">P30*IF(RAND()&gt;0.5,1,0)</f>
        <v>3.4024663430321889</v>
      </c>
      <c r="T30" s="42">
        <f ca="1">Q30*IF(RAND()&gt;0.5,1,0)</f>
        <v>0</v>
      </c>
    </row>
    <row r="31" spans="3:20" ht="21" thickBot="1">
      <c r="H31" s="34">
        <v>7</v>
      </c>
      <c r="I31" s="35">
        <f ca="1">1-SUM(I25:I30)</f>
        <v>0.76219848206607854</v>
      </c>
      <c r="J31" s="36">
        <f ca="1">1-SUM(J25:J30)</f>
        <v>0.65350349437551569</v>
      </c>
      <c r="K31" s="37">
        <f ca="1">1-SUM(K25:K30)</f>
        <v>0.44983639783811535</v>
      </c>
      <c r="L31" s="45"/>
      <c r="M31" s="63">
        <f t="shared" ca="1" si="1"/>
        <v>0.76219848206607854</v>
      </c>
      <c r="N31" s="37">
        <f t="shared" ca="1" si="2"/>
        <v>4.5332047639921116E-2</v>
      </c>
      <c r="P31" s="44">
        <f ca="1">RAND()*3+1</f>
        <v>2.4880499567136916</v>
      </c>
      <c r="Q31" s="44">
        <f ca="1">RAND()*3+1</f>
        <v>3.1040040348048179</v>
      </c>
      <c r="S31" s="44">
        <f ca="1">P31*IF(RAND()&gt;0.5,1,0)</f>
        <v>2.4880499567136916</v>
      </c>
      <c r="T31" s="44">
        <f ca="1">Q31*IF(RAND()&gt;0.5,1,0)</f>
        <v>3.1040040348048179</v>
      </c>
    </row>
    <row r="32" spans="3:20">
      <c r="L32" s="45"/>
    </row>
    <row r="33" spans="8:20">
      <c r="L33" s="45"/>
    </row>
    <row r="34" spans="8:20" ht="19" thickBot="1">
      <c r="L34" s="45"/>
    </row>
    <row r="35" spans="8:20" ht="22" customHeight="1">
      <c r="H35" s="23" t="s">
        <v>47</v>
      </c>
      <c r="I35" s="24"/>
      <c r="J35" s="24"/>
      <c r="K35" s="25"/>
      <c r="L35" s="45"/>
    </row>
    <row r="36" spans="8:20" ht="19" thickBot="1">
      <c r="H36" s="26"/>
      <c r="I36" s="15"/>
      <c r="J36" s="15"/>
      <c r="K36" s="27"/>
      <c r="L36" s="45"/>
    </row>
    <row r="37" spans="8:20" ht="22" thickBot="1">
      <c r="H37" s="73" t="s">
        <v>42</v>
      </c>
      <c r="I37" s="69" t="s">
        <v>45</v>
      </c>
      <c r="J37" s="70" t="s">
        <v>46</v>
      </c>
      <c r="K37" s="28" t="s">
        <v>48</v>
      </c>
      <c r="M37" s="18" t="s">
        <v>40</v>
      </c>
      <c r="N37" s="17" t="s">
        <v>28</v>
      </c>
      <c r="P37" s="16" t="s">
        <v>30</v>
      </c>
      <c r="R37" s="16" t="s">
        <v>31</v>
      </c>
      <c r="T37" s="16" t="s">
        <v>33</v>
      </c>
    </row>
    <row r="38" spans="8:20" ht="21" thickBot="1">
      <c r="H38" s="29">
        <v>8</v>
      </c>
      <c r="I38" s="68">
        <f>K38*0.9</f>
        <v>2093.4</v>
      </c>
      <c r="J38" s="68">
        <f>K38-I38</f>
        <v>232.59999999999991</v>
      </c>
      <c r="K38" s="38">
        <v>2326</v>
      </c>
      <c r="M38" s="9">
        <f>(1-I38)*(1-J38)*(1-K38)</f>
        <v>-1126694627.9999998</v>
      </c>
      <c r="N38" s="9">
        <v>1.31</v>
      </c>
      <c r="P38" s="9">
        <f>N38*M38</f>
        <v>-1475969962.6799998</v>
      </c>
      <c r="R38" s="14" t="s">
        <v>32</v>
      </c>
      <c r="T38" t="s">
        <v>41</v>
      </c>
    </row>
    <row r="39" spans="8:20" ht="21" thickBot="1">
      <c r="H39" s="31">
        <v>9</v>
      </c>
      <c r="I39" s="71">
        <f>K39*0.9</f>
        <v>2702.7000000000003</v>
      </c>
      <c r="J39" s="71">
        <f>K39-I39</f>
        <v>300.29999999999973</v>
      </c>
      <c r="K39" s="39">
        <v>3003</v>
      </c>
      <c r="M39" s="13"/>
      <c r="N39" s="13"/>
      <c r="P39" s="13"/>
    </row>
    <row r="40" spans="8:20" ht="21" thickBot="1">
      <c r="H40" s="29">
        <v>10</v>
      </c>
      <c r="I40" s="68">
        <f>K40*0.9</f>
        <v>3091.5</v>
      </c>
      <c r="J40" s="68">
        <v>343</v>
      </c>
      <c r="K40" s="38">
        <v>3435</v>
      </c>
      <c r="M40" s="9"/>
      <c r="N40" s="9"/>
      <c r="P40" s="9"/>
    </row>
    <row r="41" spans="8:20" ht="21" thickBot="1">
      <c r="H41" s="31">
        <v>11</v>
      </c>
      <c r="I41" s="72">
        <f>K41*0.9</f>
        <v>4014</v>
      </c>
      <c r="J41" s="72">
        <f>K41-I41</f>
        <v>446</v>
      </c>
      <c r="K41" s="40">
        <v>4460</v>
      </c>
      <c r="M41" s="11"/>
      <c r="N41" s="11"/>
      <c r="P41" s="11"/>
    </row>
    <row r="42" spans="8:20" ht="21" thickBot="1">
      <c r="H42" s="29">
        <v>12</v>
      </c>
      <c r="I42" s="68">
        <f t="shared" ref="I42:I43" si="3">K42*0.9</f>
        <v>7607.7</v>
      </c>
      <c r="J42" s="68">
        <f>K42-I42</f>
        <v>845.30000000000018</v>
      </c>
      <c r="K42" s="38">
        <v>8453</v>
      </c>
      <c r="M42" s="9"/>
      <c r="N42" s="9"/>
      <c r="P42" s="9"/>
    </row>
    <row r="43" spans="8:20" ht="21" thickBot="1">
      <c r="H43" s="31">
        <v>13</v>
      </c>
      <c r="I43" s="71">
        <f t="shared" si="3"/>
        <v>1638</v>
      </c>
      <c r="J43" s="71">
        <f>K43-I43</f>
        <v>182</v>
      </c>
      <c r="K43" s="39">
        <v>1820</v>
      </c>
      <c r="M43" s="13"/>
      <c r="N43" s="13"/>
      <c r="P43" s="13"/>
    </row>
    <row r="44" spans="8:20" ht="21" thickBot="1">
      <c r="H44" s="34">
        <v>14</v>
      </c>
      <c r="I44" s="74">
        <f t="shared" ref="I44" si="4">K44*0.9</f>
        <v>4006.8</v>
      </c>
      <c r="J44" s="74">
        <f>K44-I44</f>
        <v>445.19999999999982</v>
      </c>
      <c r="K44" s="41">
        <v>4452</v>
      </c>
      <c r="M44" s="9"/>
      <c r="N44" s="9"/>
      <c r="P44" s="9"/>
    </row>
  </sheetData>
  <mergeCells count="5">
    <mergeCell ref="M23:N23"/>
    <mergeCell ref="P23:Q23"/>
    <mergeCell ref="S23:T23"/>
    <mergeCell ref="H35:K36"/>
    <mergeCell ref="H23:K2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2019-12-16T23:04:32Z</dcterms:created>
  <dcterms:modified xsi:type="dcterms:W3CDTF">2019-12-17T04:54:10Z</dcterms:modified>
</cp:coreProperties>
</file>