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dee7b0ca4206cf93/Bureaublad/"/>
    </mc:Choice>
  </mc:AlternateContent>
  <xr:revisionPtr revIDLastSave="0" documentId="8_{A38A3091-9A8B-4ED1-8071-088718CFD8D1}" xr6:coauthVersionLast="47" xr6:coauthVersionMax="47" xr10:uidLastSave="{00000000-0000-0000-0000-000000000000}"/>
  <bookViews>
    <workbookView xWindow="-108" yWindow="-108" windowWidth="23256" windowHeight="12456" xr2:uid="{00000000-000D-0000-FFFF-FFFF00000000}"/>
  </bookViews>
  <sheets>
    <sheet name="Data" sheetId="18" r:id="rId1"/>
    <sheet name="Readme_Data" sheetId="19" r:id="rId2"/>
    <sheet name="Priors" sheetId="12" r:id="rId3"/>
    <sheet name="Table1" sheetId="3" r:id="rId4"/>
    <sheet name="Table2" sheetId="5" r:id="rId5"/>
    <sheet name="Table3" sheetId="9" r:id="rId6"/>
    <sheet name="Table4" sheetId="10" r:id="rId7"/>
    <sheet name="Table5" sheetId="11" r:id="rId8"/>
    <sheet name="Table6" sheetId="13" r:id="rId9"/>
    <sheet name="SD_prior" sheetId="15" r:id="rId10"/>
    <sheet name="Readme_priors" sheetId="4" r:id="rId11"/>
  </sheets>
  <definedNames>
    <definedName name="_xlnm._FilterDatabase" localSheetId="2" hidden="1">Priors!$A$1:$I$1</definedName>
    <definedName name="_xlnm._FilterDatabase" localSheetId="3" hidden="1">Table1!$A$1:$J$26</definedName>
    <definedName name="_xlnm._FilterDatabase" localSheetId="5" hidden="1">Table3!$A$1:$J$318</definedName>
    <definedName name="_xlnm._FilterDatabase" localSheetId="6" hidden="1">Table4!$A$1:$F$193</definedName>
    <definedName name="_xlnm._FilterDatabase" localSheetId="8" hidden="1">Table6!$C$1:$L$61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B9" i="15"/>
  <c r="C8" i="15"/>
  <c r="B8" i="15"/>
  <c r="C7" i="15"/>
  <c r="C6" i="15"/>
  <c r="B6" i="15"/>
  <c r="C5" i="15"/>
  <c r="B5" i="15"/>
  <c r="C4" i="15"/>
  <c r="B4" i="15"/>
  <c r="C3" i="15"/>
  <c r="B3" i="15"/>
  <c r="B7" i="15"/>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2" i="11"/>
  <c r="O3" i="9"/>
  <c r="O4" i="9"/>
  <c r="O5" i="9"/>
  <c r="O6" i="9"/>
  <c r="O7" i="9"/>
  <c r="O9" i="9"/>
  <c r="O10" i="9"/>
  <c r="O11" i="9"/>
  <c r="O12" i="9"/>
  <c r="O13" i="9"/>
  <c r="O14" i="9"/>
  <c r="O15" i="9"/>
  <c r="O16" i="9"/>
  <c r="O17" i="9"/>
  <c r="O18"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1" i="9"/>
  <c r="O82" i="9"/>
  <c r="O83" i="9"/>
  <c r="O84" i="9"/>
  <c r="O85" i="9"/>
  <c r="O86" i="9"/>
  <c r="O87" i="9"/>
  <c r="O88" i="9"/>
  <c r="O89" i="9"/>
  <c r="O90" i="9"/>
  <c r="O91" i="9"/>
  <c r="O92" i="9"/>
  <c r="O93" i="9"/>
  <c r="O95" i="9"/>
  <c r="O96" i="9"/>
  <c r="O97" i="9"/>
  <c r="O99" i="9"/>
  <c r="O100" i="9"/>
  <c r="O101" i="9"/>
  <c r="O102" i="9"/>
  <c r="O103" i="9"/>
  <c r="O104" i="9"/>
  <c r="O106" i="9"/>
  <c r="O107"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9" i="9"/>
  <c r="O180" i="9"/>
  <c r="O181" i="9"/>
  <c r="O182" i="9"/>
  <c r="O183" i="9"/>
  <c r="O184" i="9"/>
  <c r="O185"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2" i="9"/>
  <c r="O223" i="9"/>
  <c r="O224" i="9"/>
  <c r="O225" i="9"/>
  <c r="O226" i="9"/>
  <c r="O227" i="9"/>
  <c r="O228" i="9"/>
  <c r="O229" i="9"/>
  <c r="O230" i="9"/>
  <c r="O231" i="9"/>
  <c r="O232" i="9"/>
  <c r="O233" i="9"/>
  <c r="O234" i="9"/>
  <c r="O236" i="9"/>
  <c r="O237" i="9"/>
  <c r="O238" i="9"/>
  <c r="O240" i="9"/>
  <c r="O241" i="9"/>
  <c r="O242" i="9"/>
  <c r="O243" i="9"/>
  <c r="O244" i="9"/>
  <c r="O245" i="9"/>
  <c r="O247" i="9"/>
  <c r="O248"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2"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2" i="9"/>
  <c r="M19" i="9"/>
  <c r="L19" i="9"/>
  <c r="M3" i="9"/>
  <c r="M4" i="9"/>
  <c r="M5" i="9"/>
  <c r="M6" i="9"/>
  <c r="M7" i="9"/>
  <c r="M8" i="9"/>
  <c r="M9" i="9"/>
  <c r="M10" i="9"/>
  <c r="M11" i="9"/>
  <c r="M12" i="9"/>
  <c r="M13" i="9"/>
  <c r="M14" i="9"/>
  <c r="M15" i="9"/>
  <c r="M16" i="9"/>
  <c r="M17" i="9"/>
  <c r="M18"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2" i="9"/>
  <c r="L2" i="9"/>
  <c r="L3" i="9"/>
  <c r="L4" i="9"/>
  <c r="L5" i="9"/>
  <c r="L6" i="9"/>
  <c r="L7" i="9"/>
  <c r="L8" i="9"/>
  <c r="L9" i="9"/>
  <c r="L10" i="9"/>
  <c r="L11" i="9"/>
  <c r="L12" i="9"/>
  <c r="L13" i="9"/>
  <c r="L14" i="9"/>
  <c r="L15" i="9"/>
  <c r="L16" i="9"/>
  <c r="L17" i="9"/>
  <c r="L18"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2" i="9"/>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2" i="5"/>
  <c r="E3" i="3"/>
  <c r="E4" i="3"/>
  <c r="E5" i="3"/>
  <c r="E6" i="3"/>
  <c r="E7" i="3"/>
  <c r="E8" i="3"/>
  <c r="E9" i="3"/>
  <c r="E10" i="3"/>
  <c r="E11" i="3"/>
  <c r="E12" i="3"/>
  <c r="E13" i="3"/>
  <c r="E14" i="3"/>
  <c r="E15" i="3"/>
  <c r="E16" i="3"/>
  <c r="E17" i="3"/>
  <c r="E18" i="3"/>
  <c r="E19" i="3"/>
  <c r="E20" i="3"/>
  <c r="E21" i="3"/>
  <c r="E22" i="3"/>
  <c r="E23" i="3"/>
  <c r="E24" i="3"/>
  <c r="E25" i="3"/>
  <c r="E26" i="3"/>
  <c r="E2" i="3"/>
  <c r="L36" i="13"/>
  <c r="K36" i="13"/>
  <c r="L35" i="13"/>
  <c r="K35" i="13"/>
  <c r="L34" i="13"/>
  <c r="K34" i="13"/>
  <c r="L33" i="13"/>
  <c r="K33" i="13"/>
  <c r="L32" i="13"/>
  <c r="K32" i="13"/>
  <c r="L31" i="13"/>
  <c r="K31" i="13"/>
  <c r="L30" i="13"/>
  <c r="K30" i="13"/>
  <c r="L29" i="13"/>
  <c r="K29" i="13"/>
  <c r="L28" i="13"/>
  <c r="K28" i="13"/>
  <c r="L27" i="13"/>
  <c r="K27" i="13"/>
  <c r="L26" i="13"/>
  <c r="K26" i="13"/>
  <c r="L25" i="13"/>
  <c r="K25" i="13"/>
  <c r="L24" i="13"/>
  <c r="K24" i="13"/>
  <c r="L23" i="13"/>
  <c r="K23" i="13"/>
  <c r="L22" i="13"/>
  <c r="K22" i="13"/>
  <c r="L21" i="13"/>
  <c r="K21" i="13"/>
  <c r="D21" i="13"/>
  <c r="L20" i="13"/>
  <c r="K20" i="13"/>
  <c r="L19" i="13"/>
  <c r="K19" i="13"/>
  <c r="L18" i="13"/>
  <c r="K18" i="13"/>
  <c r="L17" i="13"/>
  <c r="K17" i="13"/>
  <c r="L16" i="13"/>
  <c r="K16" i="13"/>
  <c r="L15" i="13"/>
  <c r="K15" i="13"/>
  <c r="L14" i="13"/>
  <c r="K14" i="13"/>
  <c r="L13" i="13"/>
  <c r="K13" i="13"/>
  <c r="L12" i="13"/>
  <c r="K12" i="13"/>
  <c r="L11" i="13"/>
  <c r="K11" i="13"/>
  <c r="L10" i="13"/>
  <c r="K10" i="13"/>
  <c r="L9" i="13"/>
  <c r="K9" i="13"/>
  <c r="L8" i="13"/>
  <c r="K8" i="13"/>
  <c r="L7" i="13"/>
  <c r="K7" i="13"/>
  <c r="L6" i="13"/>
  <c r="K6" i="13"/>
  <c r="L5" i="13"/>
  <c r="K5" i="13"/>
  <c r="L4" i="13"/>
  <c r="K4" i="13"/>
  <c r="L3" i="13"/>
  <c r="K3" i="13"/>
  <c r="L2" i="13"/>
  <c r="K2" i="13"/>
</calcChain>
</file>

<file path=xl/sharedStrings.xml><?xml version="1.0" encoding="utf-8"?>
<sst xmlns="http://schemas.openxmlformats.org/spreadsheetml/2006/main" count="30222" uniqueCount="1853">
  <si>
    <t>Study_number</t>
  </si>
  <si>
    <t>Author</t>
  </si>
  <si>
    <t>Title</t>
  </si>
  <si>
    <t>Year</t>
  </si>
  <si>
    <t>Doi</t>
  </si>
  <si>
    <t>NA</t>
  </si>
  <si>
    <t>Taxa</t>
  </si>
  <si>
    <t>ri</t>
  </si>
  <si>
    <t>ni</t>
  </si>
  <si>
    <t>Environmental.stress.factor</t>
  </si>
  <si>
    <t>Detail of Environmental.stress.factor</t>
  </si>
  <si>
    <t>Type.of.ecosystem</t>
  </si>
  <si>
    <t>Taxonomic.resolution</t>
  </si>
  <si>
    <t>Hydrological change</t>
  </si>
  <si>
    <t>Fish</t>
  </si>
  <si>
    <t>1,2,3</t>
  </si>
  <si>
    <t>10.1016/j.ecolind.2020.106421</t>
  </si>
  <si>
    <t>Water quality</t>
  </si>
  <si>
    <t>Nitrogen (mg/L)</t>
  </si>
  <si>
    <t>Algae</t>
  </si>
  <si>
    <t>Stream</t>
  </si>
  <si>
    <t>More than one</t>
  </si>
  <si>
    <t>River</t>
  </si>
  <si>
    <t>Macroinvertebrate</t>
  </si>
  <si>
    <t>River and stream</t>
  </si>
  <si>
    <t>10.1016/j.ecolind.2019.105527</t>
  </si>
  <si>
    <t>Total phosphorus</t>
  </si>
  <si>
    <t>Lake</t>
  </si>
  <si>
    <t>10.1016/j.ecolind.2017.05.056</t>
  </si>
  <si>
    <t>Wetlands</t>
  </si>
  <si>
    <t>Lowest taxonomic level</t>
  </si>
  <si>
    <t>Genus</t>
  </si>
  <si>
    <t>Plant</t>
  </si>
  <si>
    <t>10.1016/j.ecolind.2016.06.057</t>
  </si>
  <si>
    <t>Water temperature</t>
  </si>
  <si>
    <t>10.1016/j.ecolind.2016.04.002</t>
  </si>
  <si>
    <t>Flow variation</t>
  </si>
  <si>
    <t>10.1016/j.scitotenv.2014.12.066</t>
  </si>
  <si>
    <t>Variability of flows</t>
  </si>
  <si>
    <t>10.1016/j.ecolind.2013.06.023</t>
  </si>
  <si>
    <t>Physical habitat change</t>
  </si>
  <si>
    <t>Sediment Muddiness (%)</t>
  </si>
  <si>
    <t>10.1007/s10750-012-1282-y</t>
  </si>
  <si>
    <t>Total Phosphorus</t>
  </si>
  <si>
    <t>10.3390/ijerph9103599</t>
  </si>
  <si>
    <t>% coarse substrates</t>
  </si>
  <si>
    <t>10.1016/j.ecolind.2011.10.013</t>
  </si>
  <si>
    <t>Calcium Ca2+ (mg/L)</t>
  </si>
  <si>
    <t>10.1016/j.ecolind.2011.09.037</t>
  </si>
  <si>
    <t>Phosphate PO4 (mg/l)</t>
  </si>
  <si>
    <t>10.1002/rra.1428</t>
  </si>
  <si>
    <t>Substrate quality</t>
  </si>
  <si>
    <t>10.1002/rra.1121</t>
  </si>
  <si>
    <t>10.1007/s10661-008-0163-3</t>
  </si>
  <si>
    <t>In-stream cover quality, substrate quality, and gradient</t>
  </si>
  <si>
    <t>10.1007/s00267-006-0452-y</t>
  </si>
  <si>
    <t>10.1007/s00267-006-0135-8</t>
  </si>
  <si>
    <t>10.1577/M04-128.1</t>
  </si>
  <si>
    <t>Trophic state</t>
  </si>
  <si>
    <t>10.1111/j.1365-2427.2005.01363.x</t>
  </si>
  <si>
    <t>% sand + fine substratum</t>
  </si>
  <si>
    <t>10.1016/S0075-9511(04)80010-0</t>
  </si>
  <si>
    <t>Impoundment</t>
  </si>
  <si>
    <t>10.1007/s00128-004-0453-6</t>
  </si>
  <si>
    <t>10.1127/0003-9136/2004/0160-0487</t>
  </si>
  <si>
    <t>Phosphorus concentration</t>
  </si>
  <si>
    <t>10.1577/T01-076</t>
  </si>
  <si>
    <t>% highly embedded substrate</t>
  </si>
  <si>
    <t>10.1577/1548-8675(2002)022&lt;1105:DOAFBI&gt;2.0.CO;2</t>
  </si>
  <si>
    <t>10.1007/s002670010209</t>
  </si>
  <si>
    <t>% fines</t>
  </si>
  <si>
    <t>10.1007/s002679900184</t>
  </si>
  <si>
    <t>Substrate size</t>
  </si>
  <si>
    <t>Reservoir</t>
  </si>
  <si>
    <t>Estuary</t>
  </si>
  <si>
    <t>Species</t>
  </si>
  <si>
    <t>Table1</t>
  </si>
  <si>
    <t>Table</t>
  </si>
  <si>
    <t>10.1016/j.ecolind.2019.105862</t>
  </si>
  <si>
    <t>Ruaro et al. (2021)</t>
  </si>
  <si>
    <t>Code</t>
  </si>
  <si>
    <t>Paper</t>
  </si>
  <si>
    <t>Variable type</t>
  </si>
  <si>
    <t>Variable type 2</t>
  </si>
  <si>
    <t>Variable</t>
  </si>
  <si>
    <t>Unit</t>
  </si>
  <si>
    <t>Period</t>
  </si>
  <si>
    <t>Climate type</t>
  </si>
  <si>
    <t>Rainfall regime</t>
  </si>
  <si>
    <t>River size</t>
  </si>
  <si>
    <t>Water stress type</t>
  </si>
  <si>
    <t>Nutrient status</t>
  </si>
  <si>
    <t>WWTP presence</t>
  </si>
  <si>
    <t>LnR</t>
  </si>
  <si>
    <t>VlnR</t>
  </si>
  <si>
    <t>Benejam et al.</t>
  </si>
  <si>
    <t>Density</t>
  </si>
  <si>
    <t>Fish/h CPUE</t>
  </si>
  <si>
    <t>Bogan et al.</t>
  </si>
  <si>
    <t>Invertebrates</t>
  </si>
  <si>
    <t>Richness</t>
  </si>
  <si>
    <t>No. taxa</t>
  </si>
  <si>
    <t>Abundance</t>
  </si>
  <si>
    <t>No. individuals</t>
  </si>
  <si>
    <t>Chessman et al.</t>
  </si>
  <si>
    <t>No. genera</t>
  </si>
  <si>
    <t>2 , 4</t>
  </si>
  <si>
    <t>Death et al.</t>
  </si>
  <si>
    <t>Ind/m2</t>
  </si>
  <si>
    <t>DeMérona and Albert</t>
  </si>
  <si>
    <t>Fenoglio et al.</t>
  </si>
  <si>
    <t xml:space="preserve">Gerkhe et al </t>
  </si>
  <si>
    <t>fish/h CPUE</t>
  </si>
  <si>
    <t>Gerkhe et al.</t>
  </si>
  <si>
    <t>Hax and Golladay</t>
  </si>
  <si>
    <t>Chironomidae ind/m2</t>
  </si>
  <si>
    <t>Jellyman and Harding</t>
  </si>
  <si>
    <t>No taxa</t>
  </si>
  <si>
    <t>Mackie et al.</t>
  </si>
  <si>
    <t>Martinez et al.</t>
  </si>
  <si>
    <t>Diversity</t>
  </si>
  <si>
    <t>Shannon</t>
  </si>
  <si>
    <t>Mc Kay and King</t>
  </si>
  <si>
    <t>No. families</t>
  </si>
  <si>
    <t>EPT ind/m2</t>
  </si>
  <si>
    <t>No. EPT taxa</t>
  </si>
  <si>
    <t>Merciai et al.</t>
  </si>
  <si>
    <t>Pinna et al.</t>
  </si>
  <si>
    <t>Shannon index</t>
  </si>
  <si>
    <t xml:space="preserve">Santucci et al </t>
  </si>
  <si>
    <t>Skoulidikis et al.</t>
  </si>
  <si>
    <t>Ind/1000 m2</t>
  </si>
  <si>
    <t xml:space="preserve">Verdonschot et al. </t>
  </si>
  <si>
    <t xml:space="preserve">Wooster et al. </t>
  </si>
  <si>
    <t>Drifting ind/m3</t>
  </si>
  <si>
    <t>Effects of human-driven water stress on river ecosystems: a meta-analysis</t>
  </si>
  <si>
    <t xml:space="preserve">Responses of multimetric indices to disturbance are affected by index construction features </t>
  </si>
  <si>
    <t>Comment</t>
  </si>
  <si>
    <t>Sabater et al. (2018)</t>
  </si>
  <si>
    <t>10.1038/s41598-018-29807-7</t>
  </si>
  <si>
    <t>Table2</t>
  </si>
  <si>
    <t>Temperature</t>
  </si>
  <si>
    <t>Table3</t>
  </si>
  <si>
    <t>Only used similair stressors such as water quality or habitat degradation</t>
  </si>
  <si>
    <t>First author</t>
  </si>
  <si>
    <t>Location</t>
  </si>
  <si>
    <t>Organism type</t>
  </si>
  <si>
    <t>Response level</t>
  </si>
  <si>
    <t>Ecosystem</t>
  </si>
  <si>
    <t>USA</t>
  </si>
  <si>
    <t>Vertebrate</t>
  </si>
  <si>
    <t>Population</t>
  </si>
  <si>
    <t>Mesocosm</t>
  </si>
  <si>
    <t>Invertebrate</t>
  </si>
  <si>
    <t>Community</t>
  </si>
  <si>
    <t>Lab</t>
  </si>
  <si>
    <t>Christensen</t>
  </si>
  <si>
    <t>Canada</t>
  </si>
  <si>
    <t>Habitat Alteration</t>
  </si>
  <si>
    <t>Producer</t>
  </si>
  <si>
    <t>Sweden</t>
  </si>
  <si>
    <t>Reid</t>
  </si>
  <si>
    <t>Organism</t>
  </si>
  <si>
    <t>Dockray</t>
  </si>
  <si>
    <t>D'Cruz</t>
  </si>
  <si>
    <t>Weisse</t>
  </si>
  <si>
    <t>Austria</t>
  </si>
  <si>
    <t>Morgan</t>
  </si>
  <si>
    <t>Germany</t>
  </si>
  <si>
    <t>Boone and Bridges-Britton</t>
  </si>
  <si>
    <t>France</t>
  </si>
  <si>
    <t>Magbanua</t>
  </si>
  <si>
    <t>New Zealand</t>
  </si>
  <si>
    <t xml:space="preserve">Mesocosm </t>
  </si>
  <si>
    <t>Dehedin</t>
  </si>
  <si>
    <t>Proia</t>
  </si>
  <si>
    <t>Spain</t>
  </si>
  <si>
    <t>Bacteria</t>
  </si>
  <si>
    <t>Waterkeyn</t>
  </si>
  <si>
    <t>Rohr</t>
  </si>
  <si>
    <t>Boone</t>
  </si>
  <si>
    <t>Nutrification</t>
  </si>
  <si>
    <t>Fernandes</t>
  </si>
  <si>
    <t>Portugal</t>
  </si>
  <si>
    <t>Alexander</t>
  </si>
  <si>
    <t>Funck</t>
  </si>
  <si>
    <t>Xie</t>
  </si>
  <si>
    <t>China</t>
  </si>
  <si>
    <t>Zhu</t>
  </si>
  <si>
    <t>In situ</t>
  </si>
  <si>
    <t>Knillman</t>
  </si>
  <si>
    <t>Wagner</t>
  </si>
  <si>
    <t>Linton</t>
  </si>
  <si>
    <t>Batista</t>
  </si>
  <si>
    <t>Dinh Van</t>
  </si>
  <si>
    <t>Belgium</t>
  </si>
  <si>
    <t>Thompson</t>
  </si>
  <si>
    <t>Qiang</t>
  </si>
  <si>
    <t>Peuranen</t>
  </si>
  <si>
    <t>Finland</t>
  </si>
  <si>
    <t>Seeland</t>
  </si>
  <si>
    <t>Heugens</t>
  </si>
  <si>
    <t>Netherlands</t>
  </si>
  <si>
    <t>Muyssen</t>
  </si>
  <si>
    <t>Kimberly</t>
  </si>
  <si>
    <t>Tasmin</t>
  </si>
  <si>
    <t>Japan</t>
  </si>
  <si>
    <t>Lapointe</t>
  </si>
  <si>
    <t>Rogell</t>
  </si>
  <si>
    <t>Matthaei</t>
  </si>
  <si>
    <t>Baxter</t>
  </si>
  <si>
    <t>Mescosm</t>
  </si>
  <si>
    <t>Molinos</t>
  </si>
  <si>
    <t>Ireland</t>
  </si>
  <si>
    <t>Piggott</t>
  </si>
  <si>
    <t>Wagenhoff</t>
  </si>
  <si>
    <t>Gonzalez</t>
  </si>
  <si>
    <t>Pilati</t>
  </si>
  <si>
    <t>Villeneuve</t>
  </si>
  <si>
    <t>Shrimpton</t>
  </si>
  <si>
    <t>UK</t>
  </si>
  <si>
    <t>Smith</t>
  </si>
  <si>
    <t>Dzialowski</t>
  </si>
  <si>
    <t>x</t>
  </si>
  <si>
    <t>MacLennan</t>
  </si>
  <si>
    <t>Kuehne</t>
  </si>
  <si>
    <t>Reese</t>
  </si>
  <si>
    <t>Holzapfel</t>
  </si>
  <si>
    <t>y</t>
  </si>
  <si>
    <t>Loewen</t>
  </si>
  <si>
    <t>Domaizon</t>
  </si>
  <si>
    <t>Cao</t>
  </si>
  <si>
    <t>Korbee</t>
  </si>
  <si>
    <t>Doyle</t>
  </si>
  <si>
    <t>Liess</t>
  </si>
  <si>
    <t xml:space="preserve">New Zealand </t>
  </si>
  <si>
    <t>McKee</t>
  </si>
  <si>
    <t>Shurin</t>
  </si>
  <si>
    <t>Kratina</t>
  </si>
  <si>
    <t>Greig</t>
  </si>
  <si>
    <t>Moss</t>
  </si>
  <si>
    <t>DeSenerpon</t>
  </si>
  <si>
    <t>Vidussi</t>
  </si>
  <si>
    <t>Jokinen</t>
  </si>
  <si>
    <t>Lahnsteiner</t>
  </si>
  <si>
    <t>Jackson et al. (2016)</t>
  </si>
  <si>
    <t>10.1111/gcb.13028</t>
  </si>
  <si>
    <t>Net effects of multiple stressors in freshwater ecosystems: a meta-analysis</t>
  </si>
  <si>
    <t>h</t>
  </si>
  <si>
    <t>stessor</t>
  </si>
  <si>
    <t>v</t>
  </si>
  <si>
    <t>n</t>
  </si>
  <si>
    <t>ID_case</t>
  </si>
  <si>
    <t>Type</t>
  </si>
  <si>
    <t>Full</t>
  </si>
  <si>
    <t>Low</t>
  </si>
  <si>
    <t>up</t>
  </si>
  <si>
    <t>N</t>
  </si>
  <si>
    <t>R2</t>
  </si>
  <si>
    <t>Table4</t>
  </si>
  <si>
    <t>EQR of littoral macroinvertebrates</t>
  </si>
  <si>
    <t>Plankton Trophic Index</t>
  </si>
  <si>
    <t>Macroinvertebrate Community Index</t>
  </si>
  <si>
    <t>Average score per Taxon (ASPT)</t>
  </si>
  <si>
    <t>Danish Invertebrate Index for Streams</t>
  </si>
  <si>
    <t>Abundance of Ephemeroptera, Plecoptera, Trichoptera (EPT)</t>
  </si>
  <si>
    <t>Invertebrate diversity (Shannon)</t>
  </si>
  <si>
    <t>Richness of Ephemeroptera, Plecoptera, Trichoptera taxa (EPT)</t>
  </si>
  <si>
    <t>German Invertebrate Asssessment Index</t>
  </si>
  <si>
    <t>Danish Fish Index for Streams</t>
  </si>
  <si>
    <t>Danish Macrophyte Index for Streams</t>
  </si>
  <si>
    <t>Invertebrate evenness (Pielou)</t>
  </si>
  <si>
    <t>German Saprobic Index</t>
  </si>
  <si>
    <t>Irish invertebrate index of eutrophication</t>
  </si>
  <si>
    <t>Number of Ephemeroptera, Plecoptera, Trichoptera, Coleptera, Bivalvia, Odonata taxa (EPTCBO)</t>
  </si>
  <si>
    <t>Share of invertebrates with reproduction cycle: more than one per year</t>
  </si>
  <si>
    <t>Functional-Group-Index</t>
  </si>
  <si>
    <t>Number of invertebrate families</t>
  </si>
  <si>
    <t>Romanian Saprobic Index</t>
  </si>
  <si>
    <t>Share of fish species with salinity preference 'freshwater to brackish'</t>
  </si>
  <si>
    <t>Multimetric Index for Intercalibration</t>
  </si>
  <si>
    <t>British Macrophyte Assessment Index</t>
  </si>
  <si>
    <t>Diatom diversity (Shannon index)</t>
  </si>
  <si>
    <t xml:space="preserve">Irish Diatom Index </t>
  </si>
  <si>
    <t>Organic pollution tolerant diatoms</t>
  </si>
  <si>
    <t>Benthic Diatom Assessment Index</t>
  </si>
  <si>
    <t>Coral species richness</t>
  </si>
  <si>
    <t xml:space="preserve">Irish quality index </t>
  </si>
  <si>
    <t>AZTI's fish index</t>
  </si>
  <si>
    <t>AZTI marine biotic index</t>
  </si>
  <si>
    <t>Species number</t>
  </si>
  <si>
    <t>Simpson's evenness</t>
  </si>
  <si>
    <t>Benthic Quality Index</t>
  </si>
  <si>
    <t>Multivariate-AMBI</t>
  </si>
  <si>
    <t>Richness-Integrated Marine Biotic Index</t>
  </si>
  <si>
    <t>response</t>
  </si>
  <si>
    <t>10.1016/j.watres.2022.119260</t>
  </si>
  <si>
    <t>Mack et al. (2022)</t>
  </si>
  <si>
    <t>Perceived multiple stressor effects depend on sample size and stressor gradient length</t>
  </si>
  <si>
    <t>stream</t>
  </si>
  <si>
    <t>group</t>
  </si>
  <si>
    <t>r2</t>
  </si>
  <si>
    <t>type</t>
  </si>
  <si>
    <t>table</t>
  </si>
  <si>
    <t>ams</t>
  </si>
  <si>
    <t>diatoms</t>
  </si>
  <si>
    <t>eutrophication</t>
  </si>
  <si>
    <t>als</t>
  </si>
  <si>
    <t>lsu</t>
  </si>
  <si>
    <t>lsd</t>
  </si>
  <si>
    <t>lss</t>
  </si>
  <si>
    <t>lso</t>
  </si>
  <si>
    <t>macrophytes</t>
  </si>
  <si>
    <t>hydromorphology</t>
  </si>
  <si>
    <t>Assessment of European streams with diatoms, macrophytes, macroinvertebrates and fish: a comparative metric-based analysis of organism response to stress</t>
  </si>
  <si>
    <t>Hering et al. (2006)</t>
  </si>
  <si>
    <t>10.1111/j.1365-2427.2006.01610.x</t>
  </si>
  <si>
    <t>Table5</t>
  </si>
  <si>
    <t>Levels</t>
  </si>
  <si>
    <t>mu_1</t>
  </si>
  <si>
    <t>mu_2</t>
  </si>
  <si>
    <t>se_2</t>
  </si>
  <si>
    <t>mu_3</t>
  </si>
  <si>
    <t>se_3</t>
  </si>
  <si>
    <t>b0_NA_log_Algae</t>
  </si>
  <si>
    <t>b0_NA_log_Bacteria</t>
  </si>
  <si>
    <t>b0_NA_log_Fish</t>
  </si>
  <si>
    <t>b0_NA_log_Invertebrates</t>
  </si>
  <si>
    <t>b0_NA_log_Macrophytes</t>
  </si>
  <si>
    <t>b0_NA_logit_Algae</t>
  </si>
  <si>
    <t>b0_NA_logit_Bacteria</t>
  </si>
  <si>
    <t>b0_NA_logit_Fish</t>
  </si>
  <si>
    <t>b0_NA_logit_Invertebrates</t>
  </si>
  <si>
    <t>b0_NA_logit_Macrophytes</t>
  </si>
  <si>
    <t>b1_Flow_log_Algae</t>
  </si>
  <si>
    <t>b1_Flow_log_Bacteria</t>
  </si>
  <si>
    <t>b1_Flow_log_Fish</t>
  </si>
  <si>
    <t>b1_Flow_log_Invertebrates</t>
  </si>
  <si>
    <t>b1_Flow_log_Macrophytes</t>
  </si>
  <si>
    <t>b1_Flow_logit_Algae</t>
  </si>
  <si>
    <t>b1_Flow_logit_Fish</t>
  </si>
  <si>
    <t>b1_Flow_logit_Invertebrates</t>
  </si>
  <si>
    <t>b1_Flow_logit_Macrophytes</t>
  </si>
  <si>
    <t>b1_Nutrient-N_log_Algae</t>
  </si>
  <si>
    <t>b1_Nutrient-N_log_Bacteria</t>
  </si>
  <si>
    <t>b1_Nutrient-N_log_Fish</t>
  </si>
  <si>
    <t>b1_Nutrient-N_log_Invertebrates</t>
  </si>
  <si>
    <t>b1_Nutrient-N_log_Macrophytes</t>
  </si>
  <si>
    <t>b1_Nutrient-N_logit_Algae</t>
  </si>
  <si>
    <t>b1_Nutrient-N_logit_Bacteria</t>
  </si>
  <si>
    <t>b1_Nutrient-N_logit_Fish</t>
  </si>
  <si>
    <t>b1_Nutrient-N_logit_Invertebrates</t>
  </si>
  <si>
    <t>b1_Nutrient-N_logit_Macrophytes</t>
  </si>
  <si>
    <t>b1_Nutrient-P_log_Algae</t>
  </si>
  <si>
    <t>b1_Nutrient-P_log_Bacteria</t>
  </si>
  <si>
    <t>b1_Nutrient-P_log_Fish</t>
  </si>
  <si>
    <t>b1_Nutrient-P_log_Invertebrates</t>
  </si>
  <si>
    <t>b1_Nutrient-P_log_Macrophytes</t>
  </si>
  <si>
    <t>b1_Nutrient-P_logit_Algae</t>
  </si>
  <si>
    <t>b1_Nutrient-P_logit_Bacteria</t>
  </si>
  <si>
    <t>b1_Nutrient-P_logit_Fish</t>
  </si>
  <si>
    <t>b1_Nutrient-P_logit_Invertebrates</t>
  </si>
  <si>
    <t>b1_Nutrient-P_logit_Macrophytes</t>
  </si>
  <si>
    <t>b1_Oxygen_log_Algae</t>
  </si>
  <si>
    <t>b1_Oxygen_log_Bacteria</t>
  </si>
  <si>
    <t>b1_Oxygen_log_Fish</t>
  </si>
  <si>
    <t>b1_Oxygen_log_Invertebrates</t>
  </si>
  <si>
    <t>b1_Oxygen_log_Macrophytes</t>
  </si>
  <si>
    <t>b1_Oxygen_logit_Algae</t>
  </si>
  <si>
    <t>b1_Oxygen_logit_Bacteria</t>
  </si>
  <si>
    <t>b1_Oxygen_logit_Fish</t>
  </si>
  <si>
    <t>b1_Oxygen_logit_Invertebrates</t>
  </si>
  <si>
    <t>b1_Oxygen_logit_Macrophytes</t>
  </si>
  <si>
    <t>b1_Salinity_log_Algae</t>
  </si>
  <si>
    <t>b1_Salinity_log_Bacteria</t>
  </si>
  <si>
    <t>b1_Salinity_log_Fish</t>
  </si>
  <si>
    <t>b1_Salinity_log_Invertebrates</t>
  </si>
  <si>
    <t>b1_Salinity_log_Macrophytes</t>
  </si>
  <si>
    <t>b1_Salinity_logit_Algae</t>
  </si>
  <si>
    <t>b1_Salinity_logit_Bacteria</t>
  </si>
  <si>
    <t>b1_Salinity_logit_Fish</t>
  </si>
  <si>
    <t>b1_Salinity_logit_Invertebrates</t>
  </si>
  <si>
    <t>b1_Salinity_logit_Macrophytes</t>
  </si>
  <si>
    <t>b1_Sediment_log_Algae</t>
  </si>
  <si>
    <t>b1_Sediment_log_Bacteria</t>
  </si>
  <si>
    <t>b1_Sediment_log_Fish</t>
  </si>
  <si>
    <t>b1_Sediment_log_Invertebrates</t>
  </si>
  <si>
    <t>b1_Sediment_log_Macrophytes</t>
  </si>
  <si>
    <t>b1_Sediment_logit_Algae</t>
  </si>
  <si>
    <t>b1_Sediment_logit_Bacteria</t>
  </si>
  <si>
    <t>b1_Sediment_logit_Fish</t>
  </si>
  <si>
    <t>b1_Sediment_logit_Invertebrates</t>
  </si>
  <si>
    <t>b1_Sediment_logit_Macrophytes</t>
  </si>
  <si>
    <t>b1_Thermal_log_Algae</t>
  </si>
  <si>
    <t>b1_Thermal_log_Bacteria</t>
  </si>
  <si>
    <t>b1_Thermal_log_Fish</t>
  </si>
  <si>
    <t>b1_Thermal_log_Invertebrates</t>
  </si>
  <si>
    <t>b1_Thermal_log_Macrophytes</t>
  </si>
  <si>
    <t>b1_Thermal_logit_Algae</t>
  </si>
  <si>
    <t>b1_Thermal_logit_Bacteria</t>
  </si>
  <si>
    <t>b1_Thermal_logit_Fish</t>
  </si>
  <si>
    <t>b1_Thermal_logit_Invertebrates</t>
  </si>
  <si>
    <t>b1_Thermal_logit_Macrophytes</t>
  </si>
  <si>
    <t>se_1</t>
  </si>
  <si>
    <t>Source</t>
  </si>
  <si>
    <t>Authors</t>
  </si>
  <si>
    <t>B0</t>
  </si>
  <si>
    <t>B0_se</t>
  </si>
  <si>
    <t>B1</t>
  </si>
  <si>
    <t>B1_se</t>
  </si>
  <si>
    <t>equation</t>
  </si>
  <si>
    <t>rsq</t>
  </si>
  <si>
    <t>F</t>
  </si>
  <si>
    <t>F_se</t>
  </si>
  <si>
    <t>The Phosphonus chlorophyll Relationships in Lakes (Dillon. P. J. and F. H. Rigler, 1974)</t>
  </si>
  <si>
    <t>Dillon and Rigler (1974)</t>
  </si>
  <si>
    <t>log10(Chl)~1.45*log10(TP)-1.14</t>
  </si>
  <si>
    <t>Chlorophyll-nutrient relationships in North Island lakes (New Zealand) (R. D. Pridmore, W. N. Vant &amp; J. C. Rutherford, 1985)</t>
  </si>
  <si>
    <t>Pridmore et al. (1985)</t>
  </si>
  <si>
    <t>log10(Chl)~1.35*log10(TP)-1.13</t>
  </si>
  <si>
    <t>Chlorophyll-Phosphorus Relations in individual Lakes. Their importance to Lake Restoration Strategies (Val H. Smith and Shapiro, 1981)</t>
  </si>
  <si>
    <t>Smith and Shapiro (1981)</t>
  </si>
  <si>
    <t>log10(Chl)~1.14*log10(TP)-0.6</t>
  </si>
  <si>
    <t>Evolution of Phosphorus Limitation in Lakes: Natural mechanisms compensate for deficiencies of nitrogen and carbon in eutrophied lakes (D. W. Schindler, 1977)</t>
  </si>
  <si>
    <t>Shindler (1977)</t>
  </si>
  <si>
    <t>log10(Chl)~1.18*log10(TP)-0.46</t>
  </si>
  <si>
    <t>A Simple Reflectance Method for the Measurement of Particulate Pigment in Lake Water and its Application to Phosphorus-Chlorophyll Seston Relationships (Bergmann M. and Peters R.H., 19809)</t>
  </si>
  <si>
    <t>Bergmann and Peters (1980)</t>
  </si>
  <si>
    <t>log10(Chl)~0.93*log10(TP)-0.47</t>
  </si>
  <si>
    <t>Phosphorus loadings to lakes and some of their responses. Part 2. (Oglesby R.T. and Schaffner W.R.)</t>
  </si>
  <si>
    <t>Oglesy and Shaffner (1978)</t>
  </si>
  <si>
    <t>log10(Chl)~1.77*log10(TP)-1.4</t>
  </si>
  <si>
    <t>Phosphorus—chlorophyll relationships in lakes, rivers and estuaries (Champion M and Currie DJ, 2000)</t>
  </si>
  <si>
    <t>Champion and Currie (2000)</t>
  </si>
  <si>
    <t>log10(Chl)~1.4*log10(TP)-1.79</t>
  </si>
  <si>
    <t>The Effects of Fish Assemblage Composition on Lake Water Quality (Rolando Quirós 1995)</t>
  </si>
  <si>
    <t>Quir Quirós (1995)</t>
  </si>
  <si>
    <t>log10(Chl)~1.08*log10(TP)-1.95</t>
  </si>
  <si>
    <t>Effects of planktivore abundance on chlorophyll-a and Secchi depth (Donald J. McQueen, Mark R. S. Johannes, Nathalie R. Lafontaine, Andrew S. Young, Eric, Longbotham &amp; David R. S. Lean, 1990)</t>
  </si>
  <si>
    <t>McQueen et al. (1990)</t>
  </si>
  <si>
    <t>log10(Chl)~1.28*log10(TP)-1.06</t>
  </si>
  <si>
    <t>Iron and iron-binding ligands as cofactors that limit cyanobacterial biomass across a lake trophic gradient (Sorichetti et al., 2016)</t>
  </si>
  <si>
    <t>Sorichetti et al. (2016)</t>
  </si>
  <si>
    <t>log10(Chl)~0.76*log10(TP)-0.2</t>
  </si>
  <si>
    <t>Evaluation of the Phosphorus-ChlorophyI! Relationship for Lakes Off the Prwambrian Shield in Western Canada (E.E Prepas and D.O Trew, 1982)</t>
  </si>
  <si>
    <t>Prepas and Trew (1982)</t>
  </si>
  <si>
    <t>log10(Chl)~1.12*log10(TP)-0.68</t>
  </si>
  <si>
    <t>Effects of competitive interactions on the biomass development of planktonic and periphytic algae in lakes (L.A. Hanson, 1988)</t>
  </si>
  <si>
    <t>Hanson (1988)</t>
  </si>
  <si>
    <t>log10(Chl)~1.33*log10(TP)-0.9</t>
  </si>
  <si>
    <t>Water quality of Loch Leven: responses to enrichment, restoration and climate change (Carvalho et al. 2012)</t>
  </si>
  <si>
    <t>Carvalho et al. (2012)</t>
  </si>
  <si>
    <t>log10(Chl)~1.03*log10(TP)-0.24</t>
  </si>
  <si>
    <t>Chlorophyll–nutrient relationships of different lake types using a large European dataset (G. Phillips et al. 2008)</t>
  </si>
  <si>
    <t xml:space="preserve">Philips et al. (2008) </t>
  </si>
  <si>
    <t>log10(Chl)~0.81*log10(TP)-0.22</t>
  </si>
  <si>
    <t>Philips et al. (2008)</t>
  </si>
  <si>
    <t>log10(Chl)~1*log10(TP)-0.52</t>
  </si>
  <si>
    <t>log10(Chl)~0.82*log10(TP)-0.24</t>
  </si>
  <si>
    <t>log10(Chl)~1.062*log10(TP)-0.43</t>
  </si>
  <si>
    <t>log10(Chl)~1.081*log10(TP)-0.501</t>
  </si>
  <si>
    <t>log10(Chl)~0.745*log10(TP)-0.283</t>
  </si>
  <si>
    <t>log10(Chl)~0.1.125*log10(TP)-0.561</t>
  </si>
  <si>
    <t>log10(Chl)~1.15*log10(TP)-0.596</t>
  </si>
  <si>
    <t>Zooplankton community structure, but not biomass Influences the Phosphorus-Chlorophyll a Relationship (Michael L. Pace, 1984)</t>
  </si>
  <si>
    <t>Pace (1984)</t>
  </si>
  <si>
    <t>log10(Chl)~1.05*log10(TP)-0.53</t>
  </si>
  <si>
    <t>Variation in chlorophyll a to total phosphorus ratio across 94 UK and Irish lakes: Implications for lake management (Spears et al., 2013)</t>
  </si>
  <si>
    <t>Spears et al. (2013)</t>
  </si>
  <si>
    <t>log10(Chl)~0.82*log10(TP)-0.22</t>
  </si>
  <si>
    <t>Unifying Nutrient-Chlorophyll Relationships in Lakes (Prairie et al., 1989)</t>
  </si>
  <si>
    <t>Prairie et al. (1989)</t>
  </si>
  <si>
    <t>log10(Chl)~0.87*log10(TP)-0.39</t>
  </si>
  <si>
    <t>Establishing Relationships Among Nutrient Concentrations, Phytoplankton Abundance, and Biochemical Oxygen Demand in Minnesota, USA, Rivers (Heiskary and Markus, 2001) used LMM for years</t>
  </si>
  <si>
    <t xml:space="preserve">Heiskary and Markus (2001) </t>
  </si>
  <si>
    <t>log10(Chl)~1.68*log10(TP)-2.25</t>
  </si>
  <si>
    <t>Eutrophication and cyanobacteria blooms in runof-river impoundments in North Carolina, U.S.A. (Touchette et al. 2009)</t>
  </si>
  <si>
    <t>Touchette et al. (2009)</t>
  </si>
  <si>
    <t>log10(Chl)~1.21*log10(TP)-0.31</t>
  </si>
  <si>
    <t>Substratum as a driver of variation in periphyton chlorophyll and productivity in lake  (Vadeboncoeur et al. 2006) Removed GL group from the plot and applied a LMM</t>
  </si>
  <si>
    <t>Vadeboncoeur et al. (2006)</t>
  </si>
  <si>
    <t>log10(Chl)~1.58*log10(TP)-0.97</t>
  </si>
  <si>
    <t>Development of eutrophication criteria for Minnesotastreams and rivers using multiple lines of evidence (Heiskary and Bouchard, 2014) LMM with wadable and nonwadable as random</t>
  </si>
  <si>
    <t>Heiskary and Bouchard (2014)</t>
  </si>
  <si>
    <t>log10(Chl)~1.39*log10(TP)-0.75</t>
  </si>
  <si>
    <t>Nutrient and grazing factors in relation to phytoplankton level in a eutrophic shallow lake: the effect of low macrophyte abundance (Lau and Lane, 2002)</t>
  </si>
  <si>
    <t>Lau and Lane (2002)</t>
  </si>
  <si>
    <t>log10(Chl)~1.039*log10(TP)-0.19</t>
  </si>
  <si>
    <t>Abiotic factors driving cyanobacterial biomass and composition under perennial bloom conditions in tropical latitudes</t>
  </si>
  <si>
    <t>Vanderley et al. (2021)</t>
  </si>
  <si>
    <t>log10(Chl)~1.39*log10(TP)-1.15</t>
  </si>
  <si>
    <t>Effects of Nutrient Enrichment and Flood Frequency on Periphyton Biomass in Northern Ozark Streams (Lohman et al. 1992)</t>
  </si>
  <si>
    <t>Lohman et al. (1992)</t>
  </si>
  <si>
    <t>log10(Chl)~0.31*log10(TP)+1.19</t>
  </si>
  <si>
    <t>Phosphorus regulates stream injury by filamentous green algae, DO, and pH with thresholds in responses (Stevenson et al. 2012)</t>
  </si>
  <si>
    <t>Stevenson et al. (2012)</t>
  </si>
  <si>
    <t>log10(Chl)~0.36*log10(TP)+0.2</t>
  </si>
  <si>
    <t>Periphyton biomass and community composition in rivers of different nutrient status (Chételat et al. 1999)</t>
  </si>
  <si>
    <t>Chételat et al. (1999)</t>
  </si>
  <si>
    <t>log10(Chl)~0.91*log10(TP)+0.49</t>
  </si>
  <si>
    <t>Substratum as a driver of variation in periphyton chlorophyll and productivity in lake  (Vadeboncoeur et al. 2006) Removed GL group from the plot and applied a LMM only used hard substrate</t>
  </si>
  <si>
    <t>log10(Chl)~1.92*log10(TP)-0.89</t>
  </si>
  <si>
    <t>Relationships among nutrients, algae, and land use in urbanized southern California streams (Busse et al., 2006)</t>
  </si>
  <si>
    <t>Busse et al. (2006)</t>
  </si>
  <si>
    <t>log10(Chl)~2.03*log10(TP)-13.1</t>
  </si>
  <si>
    <t>Benthic</t>
  </si>
  <si>
    <t>relation</t>
  </si>
  <si>
    <t>Phytoplankton</t>
  </si>
  <si>
    <t>mu_4</t>
  </si>
  <si>
    <t>se_4</t>
  </si>
  <si>
    <t>Fz</t>
  </si>
  <si>
    <t>a=(n1+n1)^2/(n1+n1)</t>
  </si>
  <si>
    <t>d=lodds*sqrt(3)/pi</t>
  </si>
  <si>
    <t>n1</t>
  </si>
  <si>
    <t xml:space="preserve">Selected only  the responses using density, abundance and richness. Problematic to derive the sample size therefore n1=30 and n2=30 and Fz=d/sqrt(d^2+a)  </t>
  </si>
  <si>
    <t>f=1-(3/(4*K2-9))</t>
  </si>
  <si>
    <t>d=h/f</t>
  </si>
  <si>
    <t>a=(n1+n2)^2/(n1+n2)</t>
  </si>
  <si>
    <t>Only selected stressor A and B not interaction for vertebrates, invertebrates, bacteria and produces for the stressor of habitat alterations, nutrients and temperature. Transformation from hedges g both sample sizes are not give only pool therefor n1=n/2 and n2=n/2. Direction is expected negative for simplicity and  multiplied by -1.</t>
  </si>
  <si>
    <t>Used all stessors combinations because all combinations seem to contained at at least nutrient, temperature or hydromorphological stressors. Removed all cases which were also included in this study. Remove non biodiversity reponse, indices community metrics or others were left in. Direction is expected negative for simplicity and  multiplied by -1.</t>
  </si>
  <si>
    <t>Only selected eutrophication and hydromorophological table. Direction is expected negative for simplicity and  multiplied by -1.</t>
  </si>
  <si>
    <t>Mean</t>
  </si>
  <si>
    <t>Standard devation</t>
  </si>
  <si>
    <t>Table6</t>
  </si>
  <si>
    <t>Selected data for prior from personal approach</t>
  </si>
  <si>
    <t>Table 1 till 6</t>
  </si>
  <si>
    <t>Average</t>
  </si>
  <si>
    <t>Raw</t>
  </si>
  <si>
    <t>Article</t>
  </si>
  <si>
    <t>DOI</t>
  </si>
  <si>
    <t>sys</t>
  </si>
  <si>
    <t>Country</t>
  </si>
  <si>
    <t>Exact response</t>
  </si>
  <si>
    <t>Summary_response</t>
  </si>
  <si>
    <t>Response</t>
  </si>
  <si>
    <t>Random effect</t>
  </si>
  <si>
    <t>Family</t>
  </si>
  <si>
    <t>Link</t>
  </si>
  <si>
    <t>Fignames</t>
  </si>
  <si>
    <t>Parameter</t>
  </si>
  <si>
    <t>estimate</t>
  </si>
  <si>
    <t>estimate_se</t>
  </si>
  <si>
    <t>mean</t>
  </si>
  <si>
    <t>sd</t>
  </si>
  <si>
    <t>Do temporary streams of Mediterranean islands have a distinct macroinvertebrate community? The case of Majorca</t>
  </si>
  <si>
    <t>10.1127/1863-9135/2007/0168-0055</t>
  </si>
  <si>
    <t>yes</t>
  </si>
  <si>
    <t>random effect on the two locations</t>
  </si>
  <si>
    <t>Álvarez et al. (2007)</t>
  </si>
  <si>
    <t>Taxonomic richness</t>
  </si>
  <si>
    <t>Taxon</t>
  </si>
  <si>
    <t>r</t>
  </si>
  <si>
    <t>NB</t>
  </si>
  <si>
    <t>log</t>
  </si>
  <si>
    <t>b0</t>
  </si>
  <si>
    <t>EPT-taxa%</t>
  </si>
  <si>
    <t>Fraction sensitive</t>
  </si>
  <si>
    <t>Beta</t>
  </si>
  <si>
    <t>logit</t>
  </si>
  <si>
    <t>Salinity</t>
  </si>
  <si>
    <t>Salinity-increase</t>
  </si>
  <si>
    <t>EC us/cm</t>
  </si>
  <si>
    <t>b1</t>
  </si>
  <si>
    <t>Nutrient-P</t>
  </si>
  <si>
    <t>P-increase</t>
  </si>
  <si>
    <t>PO4 mg/l</t>
  </si>
  <si>
    <t>Nutrient-N</t>
  </si>
  <si>
    <t>N-increase</t>
  </si>
  <si>
    <t>NO3 mg/l</t>
  </si>
  <si>
    <t>Flow</t>
  </si>
  <si>
    <t>Flow-cessation</t>
  </si>
  <si>
    <t>Discharge m3/s</t>
  </si>
  <si>
    <t>A comprehensive spatial analysis of invertebrate diversity within intermittent stream networks: Responses to drying and land use</t>
  </si>
  <si>
    <t>10.1016/j.scitotenv.2024.173434</t>
  </si>
  <si>
    <t>no</t>
  </si>
  <si>
    <t>random effect on reach and nested under it seasone (1|reach/season)</t>
  </si>
  <si>
    <t>Dataset</t>
  </si>
  <si>
    <t>Viza et al. (2024)</t>
  </si>
  <si>
    <t>Species richness</t>
  </si>
  <si>
    <t>Oxygen</t>
  </si>
  <si>
    <t>Oxygen-depletion</t>
  </si>
  <si>
    <t>Oxygen mg/l</t>
  </si>
  <si>
    <t>Case 88 Perceived multiple stressor effects depend on sample size and stressor gradient length</t>
  </si>
  <si>
    <t>random effect used as given in Mack et al. (2022) no source given except christoph.matthaei@otago.ac.nz</t>
  </si>
  <si>
    <t>Number of Ephemeroptera, Plecoptera, Trichoptera taxa (EPT)</t>
  </si>
  <si>
    <t>Sensitive taxon</t>
  </si>
  <si>
    <t>Sediment</t>
  </si>
  <si>
    <t>Sediment-enrichment</t>
  </si>
  <si>
    <t>Fine sediment &lt; 2mm</t>
  </si>
  <si>
    <t>Evenness</t>
  </si>
  <si>
    <t>Case 87 Perceived multiple stressor effects depend on sample size and stressor gradient length</t>
  </si>
  <si>
    <t>Proportion of EPT-taxa (%)</t>
  </si>
  <si>
    <t>ziBeta</t>
  </si>
  <si>
    <t xml:space="preserve">Fine Sediment and Macroinvertebrate Assemblages in Appalachian Streams: A Field Experiment with Biomonitoring Applications </t>
  </si>
  <si>
    <t>10.2307/1468008</t>
  </si>
  <si>
    <t>Fig 6</t>
  </si>
  <si>
    <t>Figure</t>
  </si>
  <si>
    <t>Angradi (1999)</t>
  </si>
  <si>
    <t>EPT taxa richness</t>
  </si>
  <si>
    <t>Culture-independent study of bacterial communities in tropical river sediment</t>
  </si>
  <si>
    <t>10.1080/09168451.2016.1234927</t>
  </si>
  <si>
    <t>random effect on cp an tc</t>
  </si>
  <si>
    <t>Thoetkiattiku et al. (2016)</t>
  </si>
  <si>
    <t>Thailand</t>
  </si>
  <si>
    <t>silt+clay%</t>
  </si>
  <si>
    <t xml:space="preserve">Responses of resident (DNA) and active (RNA) microbial communities in fluvial biofilms under different polluted scenarios </t>
  </si>
  <si>
    <t>10.1016/j.chemosphere.2019.125108</t>
  </si>
  <si>
    <t>Random effect 1|site/year</t>
  </si>
  <si>
    <t>Argudo et al. (2019)</t>
  </si>
  <si>
    <t>Evenness (dna bacteria) (shannon/max)</t>
  </si>
  <si>
    <t>oiBeta</t>
  </si>
  <si>
    <t>Thermal</t>
  </si>
  <si>
    <t>Warming</t>
  </si>
  <si>
    <t>Temperature degrees celcius</t>
  </si>
  <si>
    <t>EPT%</t>
  </si>
  <si>
    <t>Different refuge types dampen exotic invasion and enhance diversity at the whole ecosystem scale in a heterogeneous river system</t>
  </si>
  <si>
    <t>10.1007/s10530-020-02374-7(0123456789().,-volV)( 01234567</t>
  </si>
  <si>
    <t>Astorg et al. (2020)</t>
  </si>
  <si>
    <t>Evenness (shannon/max)</t>
  </si>
  <si>
    <t>Max evenness</t>
  </si>
  <si>
    <t>The determinant factors for macroinvertebrate assemblages in a recreational river in Negeri Sembilan, Malaysia</t>
  </si>
  <si>
    <t>10.1007/s10661-021-09196-7</t>
  </si>
  <si>
    <t>Aziz et al. (2021)</t>
  </si>
  <si>
    <t>Malaysia</t>
  </si>
  <si>
    <t>Number of taxa</t>
  </si>
  <si>
    <t>EPT% species</t>
  </si>
  <si>
    <t>Is there an interaction of the effects of salinity and pesticides on the community structure of macroinvertebrates?</t>
  </si>
  <si>
    <t>10.1016/j.scitotenv.2012.07.066</t>
  </si>
  <si>
    <t>Szöcs et al. (2012)</t>
  </si>
  <si>
    <t>Australia</t>
  </si>
  <si>
    <t>Number of EPT families</t>
  </si>
  <si>
    <t>Oxygen %</t>
  </si>
  <si>
    <t>Effects of Physical Habitat Degradation on the Stream Fish Assemblage Structure in a Pasture Region</t>
  </si>
  <si>
    <t>I 10.1007/s00267-005-0212-4</t>
  </si>
  <si>
    <t>Casatti et al. (2006)</t>
  </si>
  <si>
    <t>Brazil</t>
  </si>
  <si>
    <t>Number of species</t>
  </si>
  <si>
    <t>Fish Assemblages in Pampean Streams (Buenos Aires, Argentina): Relationship to Abiotic and Anthropic Variables</t>
  </si>
  <si>
    <t>10.1590/0001-3765202020190476 </t>
  </si>
  <si>
    <t>random effect on river</t>
  </si>
  <si>
    <t xml:space="preserve"> Paracampo et al. (2020)</t>
  </si>
  <si>
    <t>Argentina</t>
  </si>
  <si>
    <t>Comparison of conservation values among man-made aquatic habitats using Odonata communities in Slovakia</t>
  </si>
  <si>
    <t>10.1007/s11756-022-01129-0</t>
  </si>
  <si>
    <t>Balázs et al. (2022)</t>
  </si>
  <si>
    <t>Slovakia</t>
  </si>
  <si>
    <t>Number of odanata species</t>
  </si>
  <si>
    <t>ziNB</t>
  </si>
  <si>
    <t>OTU richness</t>
  </si>
  <si>
    <t>Ecological responses of aquatic macrophytes and benthic macroinvertebrates to dams in the Henares River Basin (Central Spain)</t>
  </si>
  <si>
    <t>10.1007/s10750-014-1816-6</t>
  </si>
  <si>
    <t>Benıtez-Mora et al. (2014)</t>
  </si>
  <si>
    <t>Family richness</t>
  </si>
  <si>
    <t>Flow velocity m/s</t>
  </si>
  <si>
    <t>Genus/Spec richness</t>
  </si>
  <si>
    <t>Macrophytes</t>
  </si>
  <si>
    <t>Cover%</t>
  </si>
  <si>
    <t>Cover</t>
  </si>
  <si>
    <t>Lake regionalization and diatom metacommunity structuring in tropical South America</t>
  </si>
  <si>
    <t>10.1002/ece3.4305</t>
  </si>
  <si>
    <t>region as random effect</t>
  </si>
  <si>
    <t>Benito et al. (2018)</t>
  </si>
  <si>
    <t>Chile</t>
  </si>
  <si>
    <t>Diatom taxa</t>
  </si>
  <si>
    <t>Physical and Ecological Thresholds for Deposited Sediments in Streams in Agricultural Landscapes</t>
  </si>
  <si>
    <t>10.2134/jeq2010.0251</t>
  </si>
  <si>
    <t>Benoy et al. (2012)</t>
  </si>
  <si>
    <t>Abundance Fraction EPT-taxa</t>
  </si>
  <si>
    <t>The possible association between selected sediment characteristics and the occurrence of benthic macroinvertebrates in a minimally affected river in South Africa</t>
  </si>
  <si>
    <t>dx.10.1080/02757540.2016.1261121</t>
  </si>
  <si>
    <t>Wolmarans et al. (2016)</t>
  </si>
  <si>
    <t>South Africa</t>
  </si>
  <si>
    <t>Number of specimens</t>
  </si>
  <si>
    <t>% &lt;200 um</t>
  </si>
  <si>
    <t>Influence of Naturally High Fine Sediment Loads on Aquatic Insect Larvae in a Montane River</t>
  </si>
  <si>
    <t>10.1080/14702541.2012.670006</t>
  </si>
  <si>
    <t>fig2 b</t>
  </si>
  <si>
    <t>Buendia (2011)</t>
  </si>
  <si>
    <t>number of ind EPT m2</t>
  </si>
  <si>
    <t>Sensitive abundance</t>
  </si>
  <si>
    <t>Summer Fish Community of the Coastal Northern Gulf of Mexico: Characterization of a Large-Scale Trawl Survey</t>
  </si>
  <si>
    <t>10.1577/T06-077.1</t>
  </si>
  <si>
    <t>Lewis et al. (2007)</t>
  </si>
  <si>
    <t>Mechanisms of trophic niche compression: evidence from landscape disturbance</t>
  </si>
  <si>
    <t>10.1111/1365-2656.13142</t>
  </si>
  <si>
    <t>Burdon et  al. (2019)</t>
  </si>
  <si>
    <t>Fraction of EPT taxa</t>
  </si>
  <si>
    <t>Total number of taxa</t>
  </si>
  <si>
    <t>random effect on river and dropped EC convergence issues</t>
  </si>
  <si>
    <t>LOW FLOWS AND RECOVERY OF MACROINVERTEBRATES IN A SMALL REGULATED CHALK STREAM</t>
  </si>
  <si>
    <t>10.1002/rrr.3450090410</t>
  </si>
  <si>
    <t>Wood et al. (1994)</t>
  </si>
  <si>
    <t>Taxon number</t>
  </si>
  <si>
    <t>Silt%</t>
  </si>
  <si>
    <t>Characteristics of bacterial communities in a rural river water restored by ecological floating beds with Oenathe javanica</t>
  </si>
  <si>
    <t>10.1016/j.ecoleng.2022.106823</t>
  </si>
  <si>
    <t>random effect 1|month/loc</t>
  </si>
  <si>
    <t>Zhang et al. (2023)</t>
  </si>
  <si>
    <t>Evenness bacteria groups</t>
  </si>
  <si>
    <t>Beta diversity response to stress severity and heterogeneity in sensitive versus tolerant stream diatoms</t>
  </si>
  <si>
    <t>10.1111/ddi.12865</t>
  </si>
  <si>
    <t>Pound et al. (2018)</t>
  </si>
  <si>
    <t>Number of Diatom taxa</t>
  </si>
  <si>
    <t>Habitat loss drives threshold response of benthic invertebrate communities to deposited sediment in agricultural streams (Fig 2c)</t>
  </si>
  <si>
    <t>10.1890/12-1190.1</t>
  </si>
  <si>
    <t>fig 2c</t>
  </si>
  <si>
    <t>Burdon et al. (2013)</t>
  </si>
  <si>
    <t>%EPT, relative abundance</t>
  </si>
  <si>
    <t>Response of Tidal Creek Fish Communities to Dredging and Coastal Development Pressures in a Shallow-Water Estuary</t>
  </si>
  <si>
    <t>10.1007/s12237-010-9334-x</t>
  </si>
  <si>
    <t>Bilkovic (2011)</t>
  </si>
  <si>
    <t>sand%+silt%</t>
  </si>
  <si>
    <t>Structural and functional diversity of biofilm bacterial communities along the Pearl River Estuary, South China</t>
  </si>
  <si>
    <t>10.1016/j.rsma.2019.100926</t>
  </si>
  <si>
    <t>Mai et al. (2020)</t>
  </si>
  <si>
    <t xml:space="preserve">Assessing the natural and anthropogenic influences on basin-wide fish species richness </t>
  </si>
  <si>
    <t>10.1016/j.scitotenv.2016.07.120</t>
  </si>
  <si>
    <t>Cheng et al. (2016)</t>
  </si>
  <si>
    <t>Taiwan</t>
  </si>
  <si>
    <t>Assessing the natural and anthropogenic influences on basin-wide fish species richness</t>
  </si>
  <si>
    <t>TP mg/l</t>
  </si>
  <si>
    <t>The 1st step to healthy ecosystems: Application of a new integrated assessment framework informs stream management in the Tukituki catchment, New Zealand</t>
  </si>
  <si>
    <t>10.1086/711710</t>
  </si>
  <si>
    <t>Clapcott et al. (2020)</t>
  </si>
  <si>
    <t>TN mg/l</t>
  </si>
  <si>
    <t>m3/s</t>
  </si>
  <si>
    <t>macrophyte cover%</t>
  </si>
  <si>
    <t>Influence of substrate type and physico‐chemical conditions on macroinvertebrate faunas and biotic indices of some lowland Waikato, New Zealand, streams</t>
  </si>
  <si>
    <t>10.1080/00288330.1998.9516802</t>
  </si>
  <si>
    <t>Collier et al. (1998)</t>
  </si>
  <si>
    <t>Genera richness</t>
  </si>
  <si>
    <t>Environmental factors influencing the composition and distribution of the hyporheic fauna in Oklahoma streams: Variation across ecoregions</t>
  </si>
  <si>
    <t>10.1127/0003-9136/2003/0158-0001</t>
  </si>
  <si>
    <t>Hunt et al. (2003)</t>
  </si>
  <si>
    <t>Taxon richness</t>
  </si>
  <si>
    <t>Using Field Data and Weight of Evidence to Develop Water Quality Criteria</t>
  </si>
  <si>
    <t>10.1897/IEAM_2008-018.1</t>
  </si>
  <si>
    <t>Cormier et al. (2008)</t>
  </si>
  <si>
    <t>Number of EPT taxa</t>
  </si>
  <si>
    <t xml:space="preserve">Assessing causation of the extirpation of stream macroinvertebrates by a mixture of ions </t>
  </si>
  <si>
    <t>10.1002/etc.2059</t>
  </si>
  <si>
    <t>Fig 3a</t>
  </si>
  <si>
    <t>Cormier et al. (2012)</t>
  </si>
  <si>
    <t>Number of total genera</t>
  </si>
  <si>
    <t>Assessing causation of the extirpation of stream macroinvertebrates by a mixture of ions</t>
  </si>
  <si>
    <t>Oxygen is a better predictor of macroinvertebrate richness than temperature—a systematic review</t>
  </si>
  <si>
    <t>10.1088/1748-9326/ab9b42</t>
  </si>
  <si>
    <t xml:space="preserve">Meta-analysis extracted the countries from the figure to not skew the data to unreasonable countries I set it to USA and Brazil which are clearly indicated. </t>
  </si>
  <si>
    <t>Croijmans et al. (2021)</t>
  </si>
  <si>
    <t>USA, Brazil</t>
  </si>
  <si>
    <t>Number of families</t>
  </si>
  <si>
    <t>Use of Diatoms in Monitoring the Sakarya River Basin, Turkey</t>
  </si>
  <si>
    <t>10.3390/w12030703 </t>
  </si>
  <si>
    <t>Solak et al. (2020)</t>
  </si>
  <si>
    <t>Turkey</t>
  </si>
  <si>
    <t>Diatom evenness</t>
  </si>
  <si>
    <t>Longitudinal variation of periphytic algal community structure in a tropical river</t>
  </si>
  <si>
    <t>10.1007/s40415-013-0034-1</t>
  </si>
  <si>
    <t>de Almeida Pereira et al. (2013)</t>
  </si>
  <si>
    <t>Benthic and hyporheic invertebrate assemblages along a gradient of increasing streambed colmation by fine sediment</t>
  </si>
  <si>
    <t>10.1007/s00027-013-0295-6</t>
  </si>
  <si>
    <t>Descloux (2012)</t>
  </si>
  <si>
    <t>EPT% abundance</t>
  </si>
  <si>
    <t>Relating environmental variables with aquatic community structure in an agricultural/urban coldwater stream</t>
  </si>
  <si>
    <t>10.1186/s13717-021-00312-6</t>
  </si>
  <si>
    <t>Myers et al. (2021)</t>
  </si>
  <si>
    <t>Total taxa richness</t>
  </si>
  <si>
    <t>% Fine substrate</t>
  </si>
  <si>
    <t>Using density, dissimilarity, and taxonomic replacement to characterize mining-influenced benthic macroinvertebrate community alterations in central Appalachia</t>
  </si>
  <si>
    <t>10.1016/j.ecolind.2019.105535</t>
  </si>
  <si>
    <t>random effect on low and high conductivity</t>
  </si>
  <si>
    <t>Drover et al. (2019)</t>
  </si>
  <si>
    <t>Epemeroptera desity (individuals m2)</t>
  </si>
  <si>
    <t>Influence of Conductivity Dissipation on Benthic Macroinvertebrates in the North Fork Holston River, Virginia Downstream of a Point Source Brine Discharge during Severe Low-Flow Conditions</t>
  </si>
  <si>
    <t>10.1080/10807030802615907</t>
  </si>
  <si>
    <t>Echols et al. (2009)</t>
  </si>
  <si>
    <t>Proportion of EPT abundance (%)</t>
  </si>
  <si>
    <t>A framework to diagnose the causes of river ecosystem deterioration using biological symptoms</t>
  </si>
  <si>
    <t>10.1111/1365-2664.13733</t>
  </si>
  <si>
    <t>Feld et al. (2020)</t>
  </si>
  <si>
    <t>oPO4 mg/l</t>
  </si>
  <si>
    <t>NO2+NO3 mg/l</t>
  </si>
  <si>
    <t>The effect of environmental stability on hyporheic community structure</t>
  </si>
  <si>
    <t>10.1023/A:1017507404733</t>
  </si>
  <si>
    <t>random effect on depth category but using surface water chemistry R fror concistency</t>
  </si>
  <si>
    <t>Fowler et al. (2001)</t>
  </si>
  <si>
    <t>Number of tax</t>
  </si>
  <si>
    <t>Effects of Coal Mining, Forestry, and Road Construction on Southern Appalachian Stream Invertebrates and Habitats</t>
  </si>
  <si>
    <t>10.1007/s00267-014-0429-1</t>
  </si>
  <si>
    <t>random effect site nested under river river/site</t>
  </si>
  <si>
    <t>Gangloff et al. (2014)</t>
  </si>
  <si>
    <t>Shift in the microbial community composition of surface water and sediment along an urban river</t>
  </si>
  <si>
    <t>10.1016/j.scitotenv.2018.01.203</t>
  </si>
  <si>
    <t>Wang et al. (2018)</t>
  </si>
  <si>
    <t>Anthropogenic Stressors in Upland Rivers: Aquatic Macrophyte Responses. A Case Study from Bulgaria</t>
  </si>
  <si>
    <t>10.3390/plants10122708</t>
  </si>
  <si>
    <t>random effect on site</t>
  </si>
  <si>
    <t>Gecheva et al. (2021)</t>
  </si>
  <si>
    <t>Bulgaria</t>
  </si>
  <si>
    <t>Diversity and distribution patterns of benthic insects in streams of the Aurès arid region (NE Algeria)</t>
  </si>
  <si>
    <t>10.2478/ohs-2019-0004</t>
  </si>
  <si>
    <t>Ghougali et al. (2019)</t>
  </si>
  <si>
    <t>Algeria</t>
  </si>
  <si>
    <t>Number of genera</t>
  </si>
  <si>
    <t>EPT-genera%</t>
  </si>
  <si>
    <t>NH4 mg/l</t>
  </si>
  <si>
    <t>Historical legacies and contemporary processes shape beta diversity in Neotropical montane streams</t>
  </si>
  <si>
    <t>10.1111/jbi.1398</t>
  </si>
  <si>
    <t>random effect on ecoregion</t>
  </si>
  <si>
    <t>González-Trujillo et al. (2020)</t>
  </si>
  <si>
    <t>Colombia</t>
  </si>
  <si>
    <t>Flow restoration and the impacts of multiple stressors on fish communities in regulated rivers</t>
  </si>
  <si>
    <t>10.1111/1365-2664.13413</t>
  </si>
  <si>
    <t>Göthe et al. (2019)</t>
  </si>
  <si>
    <t>Number of Fish taxa</t>
  </si>
  <si>
    <t>zoiBeta</t>
  </si>
  <si>
    <t>Factors Affecting Macroinvertebrate Richness and Diversity in Portuguese Streams: a Two-Scale Analysis</t>
  </si>
  <si>
    <t>10.1002/iroh.200310705</t>
  </si>
  <si>
    <t>random effect on month</t>
  </si>
  <si>
    <t>Graça et al. (2004)</t>
  </si>
  <si>
    <t>Chironomidae and Oligochaeta for water quality evaluation in an urban river in southeastern Brazil</t>
  </si>
  <si>
    <t>10.1007/s10661-014-3965-5</t>
  </si>
  <si>
    <t>Rosa et al. (2014)</t>
  </si>
  <si>
    <t>The use of benthic invertebrate community and water quality analyses to assess ecological consequences of fish farm effluents in rivers</t>
  </si>
  <si>
    <t>10.1016/j.ecolind.2012.04.019</t>
  </si>
  <si>
    <t>random effect on river [1-4] and location [up,mid,down]</t>
  </si>
  <si>
    <t>Guilpart et al. (2012)</t>
  </si>
  <si>
    <t>Ecological River Health Assessments Using Chemical Parameter Model and the Index of Biological Integrity Model</t>
  </si>
  <si>
    <t>10.3390/w11081729</t>
  </si>
  <si>
    <t>HaRa et al. (2019)</t>
  </si>
  <si>
    <t>South Korea</t>
  </si>
  <si>
    <t>Total Number of Native Fish Species</t>
  </si>
  <si>
    <t>Elements of metacommunity structure of diatoms and macroinvertebrates within stream networks differing in environmental heterogeneity</t>
  </si>
  <si>
    <t>10.1111/jbi.13859</t>
  </si>
  <si>
    <t>random effect on the sites (ITR, MKR and QTR)</t>
  </si>
  <si>
    <t>He et al. (2020)</t>
  </si>
  <si>
    <t>Invertebrate taxa</t>
  </si>
  <si>
    <t>Contrasting effects of agriculture and urban land use on macroinvertebrate secondary production in Neotropical streams</t>
  </si>
  <si>
    <t>10.1016/j.ecolind.2024.112039</t>
  </si>
  <si>
    <t>random nested effect stream/site/campain (dataset from Mario)</t>
  </si>
  <si>
    <t>Gücker et al. (2024)</t>
  </si>
  <si>
    <t>silt%</t>
  </si>
  <si>
    <t>Comparative study of diatoms and macroinvertebrates as indicators of severe water pollution: Case study of the Kebena and Akaki rivers in Addis Ababa, Ethiopia</t>
  </si>
  <si>
    <t>10.1016/j.ecolind.2008.05.001</t>
  </si>
  <si>
    <t>random effect on river arm</t>
  </si>
  <si>
    <t>Beyene et al. (2009)</t>
  </si>
  <si>
    <t>Ethiopia</t>
  </si>
  <si>
    <t>Richness (diatoms)</t>
  </si>
  <si>
    <t>random nested effect stream/site/campain (dataset from Mario) removed EC covergence issues</t>
  </si>
  <si>
    <t>Use of leaf litter breakdown and macroinvertebrates to evaluate gradient of recovery in an acid mine impacted stream remediated with an active alkaline doser</t>
  </si>
  <si>
    <t>10.1007/s10661-014-3684-y</t>
  </si>
  <si>
    <t>Johnson et al. (2014)</t>
  </si>
  <si>
    <t>Distribution and abundance of freshwater fish in New Zealand rivers</t>
  </si>
  <si>
    <t>10.1080/00288330.1996.9516712</t>
  </si>
  <si>
    <t>Jowett et al. (1996)</t>
  </si>
  <si>
    <t>Reach hydromorphology: a crucial environmental variable for the occurrence of riverine macrophytes</t>
  </si>
  <si>
    <t> 10.1007/s10750-022-04983-w</t>
  </si>
  <si>
    <t>Kaijser et al (2022)</t>
  </si>
  <si>
    <t xml:space="preserve">Salinity tolerance of aquatic plants indicated by monitoring data from the Netherlands </t>
  </si>
  <si>
    <t>10.1016/j.aquabot.2019.103129</t>
  </si>
  <si>
    <t>accounting for month and year and random effect on the locations</t>
  </si>
  <si>
    <t>Kaijser et al. (2019)</t>
  </si>
  <si>
    <t>Salinity tolerance of aquatic plants indicated by monitoring data from the Netherlands</t>
  </si>
  <si>
    <t>Environmental ranges discriminating between macrophytes groups in European rivers</t>
  </si>
  <si>
    <t>10.1371/journal.pone.0269744</t>
  </si>
  <si>
    <t>Kaijser et al. (2022)</t>
  </si>
  <si>
    <t>Ireland, UK, Belgium, Netherlands, Germany, Poland, France, Luxembourg, Austria, Denmark, Italy, Sweden, Estonia, Latvia, Lithuania, Czechia, Croatia, Slovakia, Bulgaria, Hungary, Slovenia, Romania</t>
  </si>
  <si>
    <t>Flow velocity</t>
  </si>
  <si>
    <t>Kaijser et al. (2023)</t>
  </si>
  <si>
    <t>Experimental Determination of Benthic Macroinvertebrate Metric Sensitivity to Fine Sediment in Appalachian Streams</t>
  </si>
  <si>
    <t>no doi 1</t>
  </si>
  <si>
    <t>N=50; but not all points are vissible so not all 50 are obtained</t>
  </si>
  <si>
    <t>Kaller et al. (2001)</t>
  </si>
  <si>
    <t>EPT genera</t>
  </si>
  <si>
    <t>moss+macrophyte cover%</t>
  </si>
  <si>
    <t>Evidence of a threshold level of fine sediment accumulation for
altering benthic macroinvertebrate communities</t>
  </si>
  <si>
    <t>10.1023/B:HYDR.0000025059.82197.35</t>
  </si>
  <si>
    <t>It is not from the figure but data from Tab 3 and 4 combined where EPT genera were rounded down and random effects were included</t>
  </si>
  <si>
    <t>Kaller et al. (2004)</t>
  </si>
  <si>
    <t>Assessing the influence of multiple stressors on stream diatom metrics in the upper Midwest, USA</t>
  </si>
  <si>
    <t>10.1016/j.ecolind.2017.09.005</t>
  </si>
  <si>
    <t>Munn et al.(2018)</t>
  </si>
  <si>
    <t>Sensitive diatom taxa</t>
  </si>
  <si>
    <t>Impacts of point-source Net Alkaline Mine Drainage (NAMD) on stream macroinvertebrate communities</t>
  </si>
  <si>
    <t>10.1016/j.jenvman.2019.109484</t>
  </si>
  <si>
    <t>random effect on impacted and unimpacted</t>
  </si>
  <si>
    <t>Kimmel et al. (2019)</t>
  </si>
  <si>
    <t>Taxon richness (Familly???)</t>
  </si>
  <si>
    <t>Effects of a natural precipitation gradient on fish and macroinvertebrate assemblages in coastal streams</t>
  </si>
  <si>
    <t>10.7717/peerj.12137</t>
  </si>
  <si>
    <t>Kinard et al. (2021)</t>
  </si>
  <si>
    <t>Number of invertebrate taxa</t>
  </si>
  <si>
    <t>Scale-dependent effects of fine sediments on temperate headwater invertebrates</t>
  </si>
  <si>
    <t>10.1111/j.1365-2427.2008.02093.x</t>
  </si>
  <si>
    <t>Larsen et al. (2009)</t>
  </si>
  <si>
    <t>EPT taxa/surber</t>
  </si>
  <si>
    <t>Taxa/surber</t>
  </si>
  <si>
    <t>A mechanistic understanding of ecological responses to land-use change in headwater streams</t>
  </si>
  <si>
    <t>10.1002/ecs2.2907</t>
  </si>
  <si>
    <t>Walker et al. (2019)</t>
  </si>
  <si>
    <t>1-(coarse/100)</t>
  </si>
  <si>
    <t>EXPERIMENTAL EFFECTS OF SEDIMENT DEPOSITION ON THE STRUCTURE AND FUNCTION OF MACROINVERTEBRATE ASSEMBLAGES IN TEMPERATE STREAMS</t>
  </si>
  <si>
    <t>10.1002/rra.1361</t>
  </si>
  <si>
    <t>Larsen et al. (2011)</t>
  </si>
  <si>
    <t>Fish and environmental variable data in mountain streams of the Ren River</t>
  </si>
  <si>
    <t>10.1002/ece3.7917</t>
  </si>
  <si>
    <t>random effect on 1|site/season</t>
  </si>
  <si>
    <t>liu et al. (2022)</t>
  </si>
  <si>
    <t>Ecological Risk Assessment for Residual Coal Fly Ash at Watts Bar Reservoir, Tennessee: Limited Alteration of Riverine‐Reservoir Benthic Invertebrate Community Following Dredging of Ash‐Contaminated Sediment</t>
  </si>
  <si>
    <t>10.1002/ieam.1577</t>
  </si>
  <si>
    <t>random effect on the river</t>
  </si>
  <si>
    <t>Buys et al. (2014)</t>
  </si>
  <si>
    <t>Nr of taxa</t>
  </si>
  <si>
    <t>Fines%</t>
  </si>
  <si>
    <t>Differential associations of five riverine organism groups with multiple stressors</t>
  </si>
  <si>
    <t>10.1016/j.scitotenv.2024.173105</t>
  </si>
  <si>
    <t>random effect of (1|river/year)</t>
  </si>
  <si>
    <t>Kaijser et al. (2024)</t>
  </si>
  <si>
    <t>Fine sediment fraction</t>
  </si>
  <si>
    <t>Effects of Local Environmental and Landscape Variables on the Taxonomic and Trophic Composition of Aquatic Insects in a Rare Forest Formation of the Brazilian Amazon</t>
  </si>
  <si>
    <t>10.1007/s13744-020-00814-6</t>
  </si>
  <si>
    <t>Luiza-Andrade et al. (2020)</t>
  </si>
  <si>
    <t>Abundance EPT order</t>
  </si>
  <si>
    <t>Stream fish assemblage and habitat structure in a tropical African river basin (Nyagui River, Zimbabwe)</t>
  </si>
  <si>
    <t>10.1111/j.1365-2028.2007.00843.x</t>
  </si>
  <si>
    <t>Kadye et al. (2007)</t>
  </si>
  <si>
    <t>Zimbabwe</t>
  </si>
  <si>
    <t>Case 37 Perceived multiple stressor effects depend on sample size and stressor gradient length</t>
  </si>
  <si>
    <t>random effect used as given in Mack et al. (2022) but data from Lange et al. (2014)</t>
  </si>
  <si>
    <t>Invertebrate richness</t>
  </si>
  <si>
    <t>Case 48/49 Perceived multiple stressor effects depend on sample size and stressor gradient length</t>
  </si>
  <si>
    <t>random effect used as given in Mack et al. (2022) but data from Stefanidis et al. (2016)</t>
  </si>
  <si>
    <t>Greece</t>
  </si>
  <si>
    <t>Mean annual river discharge</t>
  </si>
  <si>
    <t>Mean annnual water temperature</t>
  </si>
  <si>
    <t>Case 53 Perceived multiple stressor effects depend on sample size and stressor gradient length</t>
  </si>
  <si>
    <t>random effect used as given in Mack et al. (2022) but based on Ramezani et al. (2016)</t>
  </si>
  <si>
    <t>SRP mg/l</t>
  </si>
  <si>
    <t>Case 63 Perceived multiple stressor effects depend on sample size and stressor gradient length</t>
  </si>
  <si>
    <t>random effect used as given in Mack et al. (2022) but based on Matthaei et al. (2006)</t>
  </si>
  <si>
    <t>Total Nitrogen mg/l</t>
  </si>
  <si>
    <t> Exploring functional flow heterogeneity in regulated flow regime: fish species turnover along hydraulic gradients in an artificial waterway network</t>
  </si>
  <si>
    <t>10.1002/rra.4199</t>
  </si>
  <si>
    <t>nesting site location under period period/site</t>
  </si>
  <si>
    <t>Mitsuru et al. (2023)</t>
  </si>
  <si>
    <t> Exploring functional flow heterogeneity in regulated flow regime: fish species turnover along hydraulic gradients in an artificial waterway network (nesting site location under period period/site)</t>
  </si>
  <si>
    <t>Fine sediment %</t>
  </si>
  <si>
    <t>Aquatic biota in hot water: thermal gradients in rheocrene hot spring discharges as analogues for the effects of climate warming</t>
  </si>
  <si>
    <t>10.1051/kmae/2020042</t>
  </si>
  <si>
    <t>Negus et al. (2020)</t>
  </si>
  <si>
    <t>Stream Communities Along a Catchment Land-Use Gradient: Subsidy-Stress Responses to Pastoral Development (Fig 3)</t>
  </si>
  <si>
    <t>10.1007/s00267-005-0310-3</t>
  </si>
  <si>
    <t>Niyogi (2007)</t>
  </si>
  <si>
    <t>EPT richness</t>
  </si>
  <si>
    <t>The biogeographical patterns of species richness and abundance distribution in stream diatoms are driven by climate and water chemistry</t>
  </si>
  <si>
    <t>10.1086/699830</t>
  </si>
  <si>
    <t>Fig 3</t>
  </si>
  <si>
    <t>Passy et al. (2018)</t>
  </si>
  <si>
    <t>Diatom richness</t>
  </si>
  <si>
    <t>Total phosphorus mg/l</t>
  </si>
  <si>
    <t xml:space="preserve">Comparison of benthic macroinvertebrate assessment methods along a salinity gradient in headwater streams </t>
  </si>
  <si>
    <t>10.1007/s10661-021-09556-3</t>
  </si>
  <si>
    <t>(Fig3 b)</t>
  </si>
  <si>
    <t>Pence et al. (2020)</t>
  </si>
  <si>
    <t>Comparison of benthic macroinvertebrate assessment methods along a salinity gradient in headwater streams (Fig3 b)</t>
  </si>
  <si>
    <t>Influence of atypical pluviosity on phytoplankton assemblages in a stretch of a large sub-tropical river (Brazil)</t>
  </si>
  <si>
    <t>10.2478/s11756-010-0126-3</t>
  </si>
  <si>
    <t>random effect with site nested below month = month/site</t>
  </si>
  <si>
    <t>Perbiche-Neves et al. (2011)</t>
  </si>
  <si>
    <t>Influence of atypical pluviosity on phytoplankton assemblages in a stretch of a large sub-tropical river (Brazil) random effect with site nested below month = month/site</t>
  </si>
  <si>
    <t>Alterations in microbial community during the remediation of a black-odorous stream by acclimated composite microorganisms</t>
  </si>
  <si>
    <t>10.1016/j.jes.2021.12.034</t>
  </si>
  <si>
    <t>random effect on site 1|site</t>
  </si>
  <si>
    <t>Shi et al.(2022)</t>
  </si>
  <si>
    <t>Fish Distributions and Habitat Associations in Manistee River, Michigan, Tributaries: Implications for Arctic Grayling Restoration</t>
  </si>
  <si>
    <t>10.1002/nafm.10049</t>
  </si>
  <si>
    <t>random effect on tributary</t>
  </si>
  <si>
    <t>Goble et al. (2018)</t>
  </si>
  <si>
    <t>Fish species</t>
  </si>
  <si>
    <t>1-course sediment%</t>
  </si>
  <si>
    <t>Patterns of Ephemeroptera taxa loss in Appalachian headwater streams (Kentucky, USA)</t>
  </si>
  <si>
    <t>10.1007/s10750-009-0081-6</t>
  </si>
  <si>
    <t>Pond (2009)</t>
  </si>
  <si>
    <t>Mayfly%</t>
  </si>
  <si>
    <t>Testing the Performance of Macroinvertebrate Metrics as Indicators of Changes in Biodiversity After Pasture Conversion in Patagonian Mountain Streams</t>
  </si>
  <si>
    <t>10.1007/s11270-015-2633-x</t>
  </si>
  <si>
    <t>Brand et al. (2015)</t>
  </si>
  <si>
    <t>Measurement of the Ecological Integrity of Cerrado Streams Using Biological Metrics and the Index of Habitat Integrity</t>
  </si>
  <si>
    <t>doi:10.3390/insects8010010</t>
  </si>
  <si>
    <t>Reis et al. (2017)</t>
  </si>
  <si>
    <t xml:space="preserve">Evenness </t>
  </si>
  <si>
    <t>Anthropogenic disturbance of aquatic biodiversity and water quality of an urban river in Penang, Malaysia</t>
  </si>
  <si>
    <t>10.1016/j.wse.2023.01.003</t>
  </si>
  <si>
    <t>Feisal et al. (2023)</t>
  </si>
  <si>
    <t>Phytoplankton richness</t>
  </si>
  <si>
    <t>Total richness</t>
  </si>
  <si>
    <t>Fish richness</t>
  </si>
  <si>
    <t>Transition from pasture to native forest land‐use along stream continua: Effects on stream ecosystems and implications for restoration</t>
  </si>
  <si>
    <t>10.1080/00288330.1999.9516878</t>
  </si>
  <si>
    <t>fig 3, tab 3, fig4, fig 7 with random effect on stream</t>
  </si>
  <si>
    <t>Scarsbrook et al. (1999)</t>
  </si>
  <si>
    <t>Effects of anthropogenic salinisation on the ecological status of macroinvertebrate assemblages in the Werra River (Thuringia, Germany)</t>
  </si>
  <si>
    <t>10.1007/s10750-012-1265-z</t>
  </si>
  <si>
    <t>Arle et al. (2013)</t>
  </si>
  <si>
    <t>Fine sediment factor</t>
  </si>
  <si>
    <t>DRP mg/l</t>
  </si>
  <si>
    <t>DIN mg/l</t>
  </si>
  <si>
    <t>%EPT</t>
  </si>
  <si>
    <t>Responses of different facets of aquatic plant diversity along environmental gradients in Mediterranean streams: Results from rivers of Greece</t>
  </si>
  <si>
    <t>10.1016/j.jenvman.2021.113307</t>
  </si>
  <si>
    <t>Stefanidis et al. (2021)</t>
  </si>
  <si>
    <t>Algae–P relationships, thresholds, and frequency distributions guide nutrient criterion development</t>
  </si>
  <si>
    <t>10.1899/07-077.1</t>
  </si>
  <si>
    <t>Stevenson et al. (2008)</t>
  </si>
  <si>
    <t>Number of taxa observed</t>
  </si>
  <si>
    <t>Invertebrate family numbers</t>
  </si>
  <si>
    <t>Fraction of EPT abundance</t>
  </si>
  <si>
    <t>Inventory and pattern of distribution of mayflies (Insecta, Ephemeroptera) in the Draa river basin, southern Morocco</t>
  </si>
  <si>
    <t>10.3897/alpento.7.96436</t>
  </si>
  <si>
    <t>random effect on site and date</t>
  </si>
  <si>
    <t>Benlasri et al. (2023)</t>
  </si>
  <si>
    <t>Morocco</t>
  </si>
  <si>
    <t>Ephemeroptera richness</t>
  </si>
  <si>
    <t>Evenness Ephemeroptera</t>
  </si>
  <si>
    <t>Water quality assessment using benthic macroinvertebrates as bioindicators in streams and rivers around Sebeta, Ethiopia</t>
  </si>
  <si>
    <t>10.2989/16085914.2019.1685450</t>
  </si>
  <si>
    <t>Mezgebu et al. (2019)</t>
  </si>
  <si>
    <t>Number of macroinvertebrate families</t>
  </si>
  <si>
    <t>The effect of agriculture on the seasonal dynamics and functional diversity of benthic biofilm in tropical headwater streams (random nested effect stream/season)</t>
  </si>
  <si>
    <t>10.1111/btp.12617</t>
  </si>
  <si>
    <t>random nested effect stream/season</t>
  </si>
  <si>
    <t>Taniwaki et al. (2019)</t>
  </si>
  <si>
    <t>Diatom genera</t>
  </si>
  <si>
    <t>The effect of agriculture on the seasonal dynamics and functional diversity of benthic biofilm in tropical headwater streams</t>
  </si>
  <si>
    <t>Life on the edge: hydrogen sulfide and the fish communities of a Mexican cave and surrounding waters</t>
  </si>
  <si>
    <t>10.1007/s00792-006-0531-2</t>
  </si>
  <si>
    <t>Tobler et al. (2016)</t>
  </si>
  <si>
    <t>Mexico</t>
  </si>
  <si>
    <t>Are trophic and diversity indices based on macrophyte communities pertinent tools to monitor water quality?</t>
  </si>
  <si>
    <t>10.1016/S0043-1354(02)00052-0</t>
  </si>
  <si>
    <t>Thiebaut et al. (2002)</t>
  </si>
  <si>
    <t>Benthic macroinvertebrate community response to salinization in headwater streams in Appalachia USA over multiple years</t>
  </si>
  <si>
    <t>10.1016/j.ecolind.2018.04.031</t>
  </si>
  <si>
    <t>Timpano et al. (2018)</t>
  </si>
  <si>
    <t>Aquatic bryophytes play a key role in sediment-stressed boreal headwater streams</t>
  </si>
  <si>
    <t>10.1111/fwb.13678</t>
  </si>
  <si>
    <t>Turunen et al. (2020)</t>
  </si>
  <si>
    <t>Number of bryophyte species</t>
  </si>
  <si>
    <t>AN EVALUATION OF THE RELATIVE QUALITY OF DIKE POOLS FOR BENTHIC MACROINVERTEBRATES IN THE LOWER MISSOURI RIVER, USA</t>
  </si>
  <si>
    <t>10.1002/rra.1558</t>
  </si>
  <si>
    <t>Poulton et al. (2011)</t>
  </si>
  <si>
    <t>sand%+clay%</t>
  </si>
  <si>
    <t>Riparian forests can mitigate warming and ecological degradation of agricultural headwater streams nested random effect</t>
  </si>
  <si>
    <t>nested random effect forest/river site</t>
  </si>
  <si>
    <t>bryophyte cover %</t>
  </si>
  <si>
    <t>fine sediment% cover reach</t>
  </si>
  <si>
    <t>CHARACTERIZATION OF BENTHIC COMMUNITIES AND PHYSICAL HABITAT IN THE STANISLAUS, TUOLUMNE, AND MERCED RIVERS, CALIFORNIA</t>
  </si>
  <si>
    <t>10.1007/s10661-006-6553-5</t>
  </si>
  <si>
    <t>random effect on sites</t>
  </si>
  <si>
    <t>Hall et al. (2006)</t>
  </si>
  <si>
    <t>% fine sediment</t>
  </si>
  <si>
    <t>Microbial and macroinvertebrate communities, but not leaf decomposition, change along a mining-induced salinity gradient</t>
  </si>
  <si>
    <t>10.1111/fwb.13253</t>
  </si>
  <si>
    <t>van der Vorste et al. (2018)</t>
  </si>
  <si>
    <t>Diversity and distribution across a large environmental and spatial gradient: Evaluating the taxonomic and functional turnover, transitions and environmental drivers of benthic diatom communities</t>
  </si>
  <si>
    <t>10.1111/geb.13190</t>
  </si>
  <si>
    <t>Virta et al. (2020)</t>
  </si>
  <si>
    <t>From a line in the sand to a landscape of decisions: a hierarchical diversity decision framework for estimating and communicating biodiversity loss along anthropogenic gradients</t>
  </si>
  <si>
    <t>10.1111/2041-210X.12379</t>
  </si>
  <si>
    <t>both DO and Cond placed in the same model</t>
  </si>
  <si>
    <t>Voss et al. (2015)</t>
  </si>
  <si>
    <t>Abundance of EPT taxa</t>
  </si>
  <si>
    <t>Phytoplankton assemblage and chlorophyll a along the salinity gradient in a hypoxic eutrophic tropical estuary-Ulhas Estuary, West Coast of India</t>
  </si>
  <si>
    <t>10.1016/j.marpolbul.2022.113719</t>
  </si>
  <si>
    <t>random effect on monson nested under site 1|site/monson</t>
  </si>
  <si>
    <t>Niveditha et al. (2022)</t>
  </si>
  <si>
    <t>India</t>
  </si>
  <si>
    <t>Taxon richness (phytoplankton) genus/family???</t>
  </si>
  <si>
    <t>convergence issues random effect on site and monson 1|site and 1|monsoon</t>
  </si>
  <si>
    <t>Using invertebrate and microbial communities to assess the condition of the hyporheic zone of a river subject to 80 years of contamination by chlorobenzenes</t>
  </si>
  <si>
    <t>10.1139/Z03-052</t>
  </si>
  <si>
    <t>random effect on depth in river</t>
  </si>
  <si>
    <t>Williams et al. (2003)</t>
  </si>
  <si>
    <t>The responses of stream fish to the gradient of conductivity: A case study from the Taizi River, China</t>
  </si>
  <si>
    <t>10.1080/14634988.2019.1622994</t>
  </si>
  <si>
    <t>Zhang et al. (2019)</t>
  </si>
  <si>
    <t>Biomonitoring for deposited sediment using benthic invertebrates: A test on 4 Missouri streams</t>
  </si>
  <si>
    <t>10.2307/1468094</t>
  </si>
  <si>
    <t>Fig2</t>
  </si>
  <si>
    <t>Zweig (2001)</t>
  </si>
  <si>
    <t>Taxa richness (taxa/m2)</t>
  </si>
  <si>
    <t>Sediment %</t>
  </si>
  <si>
    <t xml:space="preserve">Zweig (2001) </t>
  </si>
  <si>
    <t>EPT richness (taxa/m2)</t>
  </si>
  <si>
    <t>Sedimen %</t>
  </si>
  <si>
    <t>Patterns in the distribution of fish assemblages and their association with habitat variables in the Suaza River on its way through the Cueva de los Guácharos National Park, Colombia</t>
  </si>
  <si>
    <t>10.1080/11956860.2017.1419447</t>
  </si>
  <si>
    <t>Miranda et al. (2018)</t>
  </si>
  <si>
    <t>Assessing the performance of macroinvertebrate metrics in the Challhuaco-Ñireco System (Northern Patagonia, Argentina)</t>
  </si>
  <si>
    <t>0.1590/1678-476620151053348358</t>
  </si>
  <si>
    <t>Mauad et al. (2015)</t>
  </si>
  <si>
    <t>ECOHYDROLOGICAL RELATIONSHIPS BETWEEN BENTHIC COMMUNITIES AND ENVIRONMENTAL CONDITIONS IN THE SPRING AREAS</t>
  </si>
  <si>
    <t>10.30638/eemj.2016.139</t>
  </si>
  <si>
    <t>Convergence issue dropped ec (random effect on river wie and drz 1|river)</t>
  </si>
  <si>
    <t>Obelewski et al. (2016)</t>
  </si>
  <si>
    <t>Poland</t>
  </si>
  <si>
    <t>Total ind. Species</t>
  </si>
  <si>
    <t>Patterning and predicting aquatic insect richness in four West-African coastal rivers using artificial neural networks</t>
  </si>
  <si>
    <t>10.1051/kmae/2010029</t>
  </si>
  <si>
    <t>removed EC and Temp due to convergence issues</t>
  </si>
  <si>
    <t>Edia et al. (2010)</t>
  </si>
  <si>
    <t>Ivory coast, Ghana</t>
  </si>
  <si>
    <t>mud+clay%</t>
  </si>
  <si>
    <t>Convergence issue dropped ec still extreme when addtionally temp was dropped this was less exteme, but deviating from the description in the method section (random effect on river wie and drz 1|river)</t>
  </si>
  <si>
    <t>%deposited sediment</t>
  </si>
  <si>
    <t>Positive responses of benthic macroinvertebrates to spatial and temporal reductions in water pollution downstream from a trout farm outlet</t>
  </si>
  <si>
    <t>10.1051/kmae/2019010</t>
  </si>
  <si>
    <t>random effect on river and year</t>
  </si>
  <si>
    <t>Camargo et al. (2019)</t>
  </si>
  <si>
    <t>Macroinvertebrate diversity (families)</t>
  </si>
  <si>
    <t>MULTIMETRIC ASSESSMENT OF NUTRIENT ENRICHMENT IN IMPOUNDED RIVERS BASED ON BENTHIC MACROINVERTEBRATES</t>
  </si>
  <si>
    <t>10.1023/B:EMAS.0000031730.78630.75</t>
  </si>
  <si>
    <t>Camargo et al. (2003)</t>
  </si>
  <si>
    <t>Resource supply and organismal dominance are associated with high secondary production in temperate agricultural streams</t>
  </si>
  <si>
    <t>10.1111/1365-2435.14122</t>
  </si>
  <si>
    <t>random effect as 1|site/transect/campaign and some temp &lt;0 set to 0.01, fs 0 =0.01</t>
  </si>
  <si>
    <t>Wild et al. (2022)</t>
  </si>
  <si>
    <t>Macroinvertebrate communities in streams with contrasting water sources in the Japanese Alps</t>
  </si>
  <si>
    <t>10.1002/ece3.6507</t>
  </si>
  <si>
    <t>Milner et al. (2020)</t>
  </si>
  <si>
    <t>Use of Man-Made Impoundment in Mitigating Acid Mine Drainage in the North Branch Potomac River</t>
  </si>
  <si>
    <t>10.1007/BF02394692</t>
  </si>
  <si>
    <t>Diamond et al. (1993)</t>
  </si>
  <si>
    <t>Comparative analysis of the phytoplankton of fifteen lowland fluvial systems of the River Plate Basin (Argentina)</t>
  </si>
  <si>
    <t>10.1007/BF00007413</t>
  </si>
  <si>
    <t>O'Farrell et al. (1994)</t>
  </si>
  <si>
    <t>Brazil, Uruguay, Paraguay</t>
  </si>
  <si>
    <t xml:space="preserve">Spatial and Temporal Variation in Fishes of the Upper Red River Drainage (Oklahoma–Texas) </t>
  </si>
  <si>
    <t xml:space="preserve"> 10.1894/GG-27.1</t>
  </si>
  <si>
    <t>random effect of year nested under site 1|site/year</t>
  </si>
  <si>
    <t>Chad et al. (2010)</t>
  </si>
  <si>
    <t>Fish taxa richness</t>
  </si>
  <si>
    <t>dropped o2 causing weird outliers</t>
  </si>
  <si>
    <t>Family evenness</t>
  </si>
  <si>
    <t>Biogeographic Patterns and Elevational Differentiation of Sedimentary Bacterial Communities across River Systems in China</t>
  </si>
  <si>
    <t>10.1128/aem.00597-22</t>
  </si>
  <si>
    <t>Zhang et al. (2022)</t>
  </si>
  <si>
    <t>Electrofishing Effort Required to Estimate Biotic Condition in Southern Idaho Rivers</t>
  </si>
  <si>
    <t>10.1577/M06-115.1</t>
  </si>
  <si>
    <t>Maret et al. (2007)</t>
  </si>
  <si>
    <t>sensitive native fish fraction</t>
  </si>
  <si>
    <t>EFFECTS OF IMPERVIOUS COVER AT MULTIPLE SPATIAL SCALES ON COASTAL WATERSHED STREAMS</t>
  </si>
  <si>
    <t>10.1111 ⁄j.1752-1688.2007.00057.x</t>
  </si>
  <si>
    <t>Schiff et al. (2007)</t>
  </si>
  <si>
    <t>Taxa richness</t>
  </si>
  <si>
    <t>Variation in stream diatom communities in relation to water quality and catchment variables in a boreal, urbanized region</t>
  </si>
  <si>
    <t>10.1016/j.scitotenv.2015.05.101</t>
  </si>
  <si>
    <t>Teittinen et al. (2015)</t>
  </si>
  <si>
    <t>Fishes and environment in northwestern Argentina: from lowland to Puna</t>
  </si>
  <si>
    <t>10.1007/s10750-004-8299-9</t>
  </si>
  <si>
    <t>Menni et al. (2005)</t>
  </si>
  <si>
    <t>BIOTIC AND ABIOTIC CHANGES ALONG THE RECOVERY GRADIENT OF TWO IMPOUNDED RIVERS WITH DIFFERENT IMPOUNDMENT USE</t>
  </si>
  <si>
    <t>10.1023/A:1005712024049</t>
  </si>
  <si>
    <t>Camargo et al. (1998)</t>
  </si>
  <si>
    <t>fine sediment %</t>
  </si>
  <si>
    <t xml:space="preserve">Aquatic insect diversity in streams across a rural–urban land-use discontinuum </t>
  </si>
  <si>
    <t>10.1007/s10750-019-3955-2</t>
  </si>
  <si>
    <t>Lundquist et al. (2019)</t>
  </si>
  <si>
    <t>EPT% taxa</t>
  </si>
  <si>
    <t>Treated and untreated wastewater effluents alter river sediment bacterial communities involved in nitrogen and sulphur cycling</t>
  </si>
  <si>
    <t>0.1016/j.scitotenv.2018.03.229</t>
  </si>
  <si>
    <t>Martínez-Santos et a. (2018)</t>
  </si>
  <si>
    <t>Fish assemblages in stream stretches occupied by cattail (Typhaceae, Angiospermae) stands in Southeast Brazil</t>
  </si>
  <si>
    <t>10.1590/S1679-62252009000200016 </t>
  </si>
  <si>
    <t>random effect on season</t>
  </si>
  <si>
    <t>Carla da Rocha et al. (2009)</t>
  </si>
  <si>
    <t>Contrasting patterns of the bacterial and archaeal communities in a high-elevation river in northwestern China</t>
  </si>
  <si>
    <t>10.1007/s12275-018-7244-y</t>
  </si>
  <si>
    <t>Hu et al. (2018)</t>
  </si>
  <si>
    <t>The investigation of the physiochemical factors and bacterial communities indicates a low‑toxic infectious risk of the Qiujiang River in Shanghai, China</t>
  </si>
  <si>
    <t>10.1007/s11356-023-27144-5</t>
  </si>
  <si>
    <t>Hou et al. (2023)</t>
  </si>
  <si>
    <t>Bacterial Community Shifts Driven by Nitrogen Pollution in River Sediments of a Highly Urbanized City</t>
  </si>
  <si>
    <t>doi:10.3390/ijerph16203794</t>
  </si>
  <si>
    <t>Lin et al. (2019)</t>
  </si>
  <si>
    <t>Macroplastics Pollution in the Surma River in Bangladesh: A Threat to Fish Diversity and Freshwater Ecosystems</t>
  </si>
  <si>
    <t>10.3390/w14203263</t>
  </si>
  <si>
    <t>named paper_25587 but is not no in the list of dois???</t>
  </si>
  <si>
    <t>Abdullah et al. (2022)</t>
  </si>
  <si>
    <t>Bangladesh</t>
  </si>
  <si>
    <t>Relationships between indicators of acid-base chemistry and fish assemblages in streams of the Great Smoky Mountains National Park</t>
  </si>
  <si>
    <t>10.1016/j.ecolind.2018.01.021</t>
  </si>
  <si>
    <t>Paladingo et al. (2018)</t>
  </si>
  <si>
    <t xml:space="preserve">COMMUNITY STRUCTURE OF AGE-0 FISHES IN PAIRED MAINSTEM AND CREATED SHALLOW-WATER HABITATS IN THE LOWER MISSOURI RIVER </t>
  </si>
  <si>
    <t>10.1002/rra.2891</t>
  </si>
  <si>
    <t>random effect on river main/chute</t>
  </si>
  <si>
    <t>Starks et al. (2016)</t>
  </si>
  <si>
    <t>Fish diversity with relation to water quality of Bhadra River of Western Ghats (INDIA)</t>
  </si>
  <si>
    <t>10.1007/s10661-008-0729-0</t>
  </si>
  <si>
    <t>Shahnawaz et al. (2010)</t>
  </si>
  <si>
    <t>Total number of species</t>
  </si>
  <si>
    <t>Distribution of detritivores in tropical forest streams of peninsular Malaysia: role of temperature, canopy cover and altitude variability</t>
  </si>
  <si>
    <t>10.1007/s00484-013-0648-9</t>
  </si>
  <si>
    <t>Che Salmah et al. (2014)</t>
  </si>
  <si>
    <t>Heavy metal pollution downstream the abandoned Coval da Mó mine (Portugal) and associated effects on epilithic diatom communities</t>
  </si>
  <si>
    <t>10.1016/j.scitotenv.2009.06.047</t>
  </si>
  <si>
    <t>Ferreira da Silva et al. (2009)</t>
  </si>
  <si>
    <t>Number of counted taxa</t>
  </si>
  <si>
    <t>Aquatic macroinvertebrate diversity in freshwater streams with native riparian vegetation of Uruguay</t>
  </si>
  <si>
    <t>10.7550/rmb.45419</t>
  </si>
  <si>
    <t>Morelli et al. (2014)</t>
  </si>
  <si>
    <t>Uruguay</t>
  </si>
  <si>
    <t>Phytoremediation of the polluted Waigang River and general survey on variation of phytoplankton population</t>
  </si>
  <si>
    <t>10.1007/s11356-012-0931-z</t>
  </si>
  <si>
    <t>Hu et al. (2012)</t>
  </si>
  <si>
    <t>Negative correlations between native macrophyte diversity and water hyacinth abundance are stronger in its introduced than in its native range</t>
  </si>
  <si>
    <t>10.1111/ddi.13014</t>
  </si>
  <si>
    <t>select only rivers</t>
  </si>
  <si>
    <t>Lolis et al. (2020)</t>
  </si>
  <si>
    <t>Brazil, China</t>
  </si>
  <si>
    <t>Aquatic community structure across an Andes-to-Amazon fluvial gradient (random effect on the locations)</t>
  </si>
  <si>
    <t>10.1111/jbi.12131</t>
  </si>
  <si>
    <t>random effect on the locations</t>
  </si>
  <si>
    <t>Lujan et al. (2013)</t>
  </si>
  <si>
    <t>Peru</t>
  </si>
  <si>
    <t>Aquatic community structure across an Andes-to-Amazon fluvial gradient</t>
  </si>
  <si>
    <t>Multiple environmental stressors affect predation pressure in a tropical freshwater system</t>
  </si>
  <si>
    <t>10.1038/s42003-024-06364-6</t>
  </si>
  <si>
    <t>Zanghi et al. (2024)</t>
  </si>
  <si>
    <t>Trinidad</t>
  </si>
  <si>
    <t>ASSESSING THE ECOLOGICAL CONDITION OF A COASTAL PLAIN WATERSHED USING A PROBABILISTIC SURVEY DESIGN</t>
  </si>
  <si>
    <t>10.1023/A:1023348931931</t>
  </si>
  <si>
    <t>removed EC weird magnitude of the for the units</t>
  </si>
  <si>
    <t>Didonato et al. (2003)</t>
  </si>
  <si>
    <t>Taxon/family richness</t>
  </si>
  <si>
    <t>Legacy of a Chemical Factory Site: Contaminated Groundwater Impacts Stream Macroinvertebrates</t>
  </si>
  <si>
    <t>10.1007/s00244-015-0211-2</t>
  </si>
  <si>
    <t>Rasmussen et al. (2015)</t>
  </si>
  <si>
    <t>Denmark</t>
  </si>
  <si>
    <t>Use of an integrated monitoring approach to determine site-specific effluent metal limits</t>
  </si>
  <si>
    <t>10.2175/WER.66.5.10</t>
  </si>
  <si>
    <t>Diamond et al. (1994)</t>
  </si>
  <si>
    <t>EPT abundance %</t>
  </si>
  <si>
    <t>SPATIAL VARIATION IN BENTHIC DIATOM COMMUNITIES IN RELATION TO SALINITY IN THE ARID DRÂA RIVER BASIN (SOUTHERN MOROCCO)</t>
  </si>
  <si>
    <t>10.15666/aeer/2005_37093736</t>
  </si>
  <si>
    <t>Lazrak et al. (2022)</t>
  </si>
  <si>
    <t>Land use impacts on river health of Uma Oya, Sri Lanka: implications of spatial scales</t>
  </si>
  <si>
    <t>10.1007/s10661-017-5863-0</t>
  </si>
  <si>
    <t>Jayawardana et al. (2017)</t>
  </si>
  <si>
    <t>Sri Lanka</t>
  </si>
  <si>
    <t>The effect of riffle-scale environmental variability on macroinvertebrate assemblages in a tropical stream</t>
  </si>
  <si>
    <t>10.1023/B:HYDR.0000036127.94781.3c</t>
  </si>
  <si>
    <t>Luz et al. (2004)</t>
  </si>
  <si>
    <t>Panama</t>
  </si>
  <si>
    <t>mean taxon richness</t>
  </si>
  <si>
    <t>Sand%</t>
  </si>
  <si>
    <t>Biodiversity of stream insects in the Malaysian Peninsula: spatial patterns and environmental constraints</t>
  </si>
  <si>
    <t>10.1111/een.12013</t>
  </si>
  <si>
    <t>Abdo et al. (2013)</t>
  </si>
  <si>
    <t>Number of EPT-taxa</t>
  </si>
  <si>
    <t>Helicobacter pylori and Other Enteric Bacteria in Freshwater Environments in Mexico City</t>
  </si>
  <si>
    <t>10.1016/S0188-4409(01)00304-6</t>
  </si>
  <si>
    <t>Mazari-Hiriart et al. (2001)</t>
  </si>
  <si>
    <t>Exploring the distribution patterns of macroinvertebrate signature traits and ecological preferences and their responses to urban and agricultural pollution in selected rivers in the Niger Delta ecoregion, Nigeria</t>
  </si>
  <si>
    <t>10.1007/s10452-020-09759-9</t>
  </si>
  <si>
    <t>no units given at all!</t>
  </si>
  <si>
    <t>Edegbene et al.  (2020)</t>
  </si>
  <si>
    <t>Nigeria</t>
  </si>
  <si>
    <t>Taxon richness (Familly)</t>
  </si>
  <si>
    <t>The effects of nutrients on stream invertebrates: a regional estimation by generalized propensity score</t>
  </si>
  <si>
    <t>10.1186/s13717-018-0132-x</t>
  </si>
  <si>
    <t>Ouyang et al. (2018)</t>
  </si>
  <si>
    <t>Fine sediment%</t>
  </si>
  <si>
    <t>Identifying Microbial Distribution Drivers of Archaeal Community in Sediments from a Black-Odorous Urban River—A Case Study of the Zhang River Basin</t>
  </si>
  <si>
    <t>10.3390/w13111545</t>
  </si>
  <si>
    <t>Shen et al. (2021)</t>
  </si>
  <si>
    <t>River health assessment using macroinvertebrates and water quality parameters: a case of the orange river in namibia (random effect date nested under site site/date)</t>
  </si>
  <si>
    <t>10.1016/j.pce.2015.01.001</t>
  </si>
  <si>
    <t>Munyika et al.  (2014)</t>
  </si>
  <si>
    <t>Namibia</t>
  </si>
  <si>
    <t>Longitudinal Differences in Habitat Complexity and Fish Assemblage Structure of a Great Plains River</t>
  </si>
  <si>
    <t>10.1674/0003-0031-163.1.14</t>
  </si>
  <si>
    <t>Eitzmann et al. (2010)</t>
  </si>
  <si>
    <t>Aquatic Macroinvertebrate Community Changes Downstream of the Hydropower Generating Dams in Myanmar-Potential Negative Impacts From Increased Power Generation (random nested effect (1|river/time))</t>
  </si>
  <si>
    <t>10.3389/frwa.2020.573543</t>
  </si>
  <si>
    <t>Ko et al. (2020)</t>
  </si>
  <si>
    <t>Myanmar</t>
  </si>
  <si>
    <t>All Taxa</t>
  </si>
  <si>
    <t>EPTO%</t>
  </si>
  <si>
    <t>Diversity, Abundance, and Spatial Distribution of Sediment Ammonia-Oxidizing Betaproteobacteria in Response to Environmental Gradients and Coastal Eutrophication in Jiaozhou Bay, China</t>
  </si>
  <si>
    <t>10.1128/AEM.02563-09</t>
  </si>
  <si>
    <t>Dang et al. (2010)</t>
  </si>
  <si>
    <t>THE SPATIAL DISTRIBUTION OF THE FRESHWATER MACROINVERTEBRATE FAUNA OF THE RIVER ELY, SOUTH WALES, IN RELATION TO POLLUTIONAL DISCHARGES (random effect on river)</t>
  </si>
  <si>
    <t>10.1016/0143-1471(82)90115-5</t>
  </si>
  <si>
    <t>Murphy et al. (1982)</t>
  </si>
  <si>
    <t>Spatial patterns of fish assemblages in the Pearl River, China: environmental correlates</t>
  </si>
  <si>
    <t>10.1127/fal/2016/0922</t>
  </si>
  <si>
    <t>Shuai et al. (2017)</t>
  </si>
  <si>
    <t>The influence of substrates and physicochemical factors on the composition of diatom assemblages in karst springs and their applicability in water-quality assessment</t>
  </si>
  <si>
    <t>10.1007/s10750-012-1203-0</t>
  </si>
  <si>
    <t>Wojtal et al. (2012)</t>
  </si>
  <si>
    <t>Evenness (shannon/max) eplitic diatoms</t>
  </si>
  <si>
    <t>Evenness (shannon/max) bryophytes</t>
  </si>
  <si>
    <t>The influence of flooding and river connectivity on macroinvertebrate assemblages in rheocrene springs along a third-order river</t>
  </si>
  <si>
    <t>10.1127/fal/2017/0992</t>
  </si>
  <si>
    <t>Fumetti et al. (2017)</t>
  </si>
  <si>
    <t>Bosnia-Herzegovina</t>
  </si>
  <si>
    <t>Response of macroinvertebrate communities to anthropogenic pressures in Tajan River (Iran)</t>
  </si>
  <si>
    <t>10.2478/s11756-014-0448-7</t>
  </si>
  <si>
    <t>Shokri et al. (2014)</t>
  </si>
  <si>
    <t>Iran</t>
  </si>
  <si>
    <t>Piecewise model for species–discharge relationships in rivers</t>
  </si>
  <si>
    <t>10.1016/j.ecoleng.2015.12.024</t>
  </si>
  <si>
    <t>Xu et al. (2016)</t>
  </si>
  <si>
    <t>Estuaries of Contrasting Trophic Status in KwaZulu-Natal, South Africa</t>
  </si>
  <si>
    <t>10.1006/ecss.1998.0345</t>
  </si>
  <si>
    <t>Watt et al. (1998)</t>
  </si>
  <si>
    <t>Dropped ec overestimation</t>
  </si>
  <si>
    <t>Evenness invertes</t>
  </si>
  <si>
    <t xml:space="preserve">Evenness (shannon/max) </t>
  </si>
  <si>
    <t>Oxgen mg/l</t>
  </si>
  <si>
    <t>Ecology of a saline stream: community responses to spatial gradients of environmental conditions</t>
  </si>
  <si>
    <t>10.1007/BF00006858</t>
  </si>
  <si>
    <t>Short et al. (1991)</t>
  </si>
  <si>
    <t>Fish assemblages and habitat in a Malaysian blackwater peat swamp</t>
  </si>
  <si>
    <t>10.1023/A:1026004315978</t>
  </si>
  <si>
    <t> Beamish et al. (2003)</t>
  </si>
  <si>
    <t>Using high-throughput sequencing to assess the impacts of treated and untreated wastewater discharge on prokaryotic</t>
  </si>
  <si>
    <t>10.1007/s00253-013-5116-2</t>
  </si>
  <si>
    <t>random effect on location</t>
  </si>
  <si>
    <t>Bai et al. (2013)</t>
  </si>
  <si>
    <t>Determinants of bacterioplankton structures in the typically turbid Weihe River and its clear tributaries from the northern foot of the Qinling Mountains</t>
  </si>
  <si>
    <t>10.1016/j.ecolind.2020.107168</t>
  </si>
  <si>
    <t>He et al. (2021)</t>
  </si>
  <si>
    <t>Stream Fish Community Responses to a Gradient of Specific Conductance</t>
  </si>
  <si>
    <t>10.1007/s11270-009-0085-x</t>
  </si>
  <si>
    <t>Kimmel et al. (2010)</t>
  </si>
  <si>
    <t>fine sedimen t%</t>
  </si>
  <si>
    <t>Geological differentiation explains diversity and composition of fish communities in upland streams in the southern Amazon of Colombia</t>
  </si>
  <si>
    <t>10.1017/S0266467408005294</t>
  </si>
  <si>
    <t>Arbelaez et al. (2008)</t>
  </si>
  <si>
    <t>Global warming effects on benthic macroinvertebrates: a model case study from a small geothermal stream</t>
  </si>
  <si>
    <t>10.1007/s10750-014-1854-0</t>
  </si>
  <si>
    <t>random effect on different streams</t>
  </si>
  <si>
    <t>Zivic et al. (2014)</t>
  </si>
  <si>
    <t>Serbia</t>
  </si>
  <si>
    <t>Nekton Community Structure Varies in Response to Coastal Urbanization Near Mangrove Tidal Tributaries</t>
  </si>
  <si>
    <t>10.1007/s12237-013-9726-9</t>
  </si>
  <si>
    <t>Krebs et al. (2013)</t>
  </si>
  <si>
    <t>Development of Ecogeomorphological (EGM) Stream Design and Assessment Tools for the Piedmont of Alabama, USA</t>
  </si>
  <si>
    <t>10.3390/w8040161</t>
  </si>
  <si>
    <t>Helms et al. (2016)</t>
  </si>
  <si>
    <t>Leaf Packs in Impaired Streams: The Influence of Leaf Type and Environmental Gradients on Breakdown Rate and Invertebrate Assemblage Composition</t>
  </si>
  <si>
    <t>10.1007/s11270-013-1697-8</t>
  </si>
  <si>
    <t>Cabrini et al. (2013)</t>
  </si>
  <si>
    <t>Italy</t>
  </si>
  <si>
    <t>Order richness</t>
  </si>
  <si>
    <t>Distinctive invertebrate assemblages in rockface seepages enhance lotic biodiversity in northern New Zealand</t>
  </si>
  <si>
    <t>10.1007/s10531-005-5395-8</t>
  </si>
  <si>
    <t>Collier et al. (2006)</t>
  </si>
  <si>
    <t>Fine sediment cover %</t>
  </si>
  <si>
    <t>ESTING BIOASSESSMENT METRICS: MACROINVERTEBRATE, SCULPIN, AND SALMONID RESPONSES TO STREAM HABITAT, SEDIMENT, AND METALS</t>
  </si>
  <si>
    <t>10.1023/a:1006306013724</t>
  </si>
  <si>
    <t>Mebane et al. (2001)</t>
  </si>
  <si>
    <t>Hydrologic and hydraulic control of macrophyte establishment and performance in streams</t>
  </si>
  <si>
    <t>10.4319/lo.2003.48.4.1488</t>
  </si>
  <si>
    <t>Riss et al. (2003)</t>
  </si>
  <si>
    <t>DIN mg/L</t>
  </si>
  <si>
    <t>shannon/max</t>
  </si>
  <si>
    <t>Characterisation of Macroinvertebrate Communities in Maritsa River (South Bulgaria)—Relation to Different Environmental Factors and Ecological Status Assessment</t>
  </si>
  <si>
    <t>10.3390/d14100833</t>
  </si>
  <si>
    <t>Varadinova et al. (2022)</t>
  </si>
  <si>
    <t>evennes (from fraction)</t>
  </si>
  <si>
    <t>Benthic macroinvertebrate assemblages structure in two headwater streams, south-eastern Brazil</t>
  </si>
  <si>
    <t>10.1590/S0101-81752007000400005 </t>
  </si>
  <si>
    <t>left our random effect and only selected oxygen and sediment, convergence issues removed</t>
  </si>
  <si>
    <t>Tupinambás et al. (2007)</t>
  </si>
  <si>
    <t>very fine sand + silt and clay (%)</t>
  </si>
  <si>
    <t>Production of Benthic Macroinvertebrate Communities Along a Southern Appalachian River Continuum</t>
  </si>
  <si>
    <t>10.1046/j.1365-2427.1997.d01-578.x</t>
  </si>
  <si>
    <t>Grubaugh et al. (1997)</t>
  </si>
  <si>
    <t>Number of taxa with Chironomidae</t>
  </si>
  <si>
    <t>Depositional area</t>
  </si>
  <si>
    <t>Microlithal (%)</t>
  </si>
  <si>
    <t>Survival and bioenergetic responses of juvenile Atlantic salmon along a perturbation gradient in a natural stream</t>
  </si>
  <si>
    <t>10.1111/j.1600-0633.2005.00083.x</t>
  </si>
  <si>
    <t>Coghlan Jr et al. (2005)</t>
  </si>
  <si>
    <t>Number of orders</t>
  </si>
  <si>
    <t>ept%</t>
  </si>
  <si>
    <t>Functional erosion and trait loss in fish assemblages from Neotropical reservoirs: The man beyond the environment</t>
  </si>
  <si>
    <t>10.1111/faf.12524</t>
  </si>
  <si>
    <t>Dias et al. (2020)</t>
  </si>
  <si>
    <t>Inter- and intra-estuarine fish assemblage variability patterns along the Portuguese coast</t>
  </si>
  <si>
    <t>10.1016/j.ecss.2010.10.035</t>
  </si>
  <si>
    <t>França et al. (2011)</t>
  </si>
  <si>
    <t>silt/sand %</t>
  </si>
  <si>
    <t>Evaluating the potential of treated effluent as novel habitats for aquatic invertebrates in arid regions</t>
  </si>
  <si>
    <t>10.1007/s10750-020-04343-6</t>
  </si>
  <si>
    <t>random effect on the month</t>
  </si>
  <si>
    <t>Eppehimer et al. (2020)</t>
  </si>
  <si>
    <t>The cumulative impacts of anthropogenic stressors vary markedly along environmental gradients (random effect as habitat/region)</t>
  </si>
  <si>
    <t>10.1111/gcb.16435</t>
  </si>
  <si>
    <t>Kefford et al. (2022)</t>
  </si>
  <si>
    <t>EPT-richness</t>
  </si>
  <si>
    <t>The cumulative impacts of anthropogenic stressors vary markedly along environmental gradients</t>
  </si>
  <si>
    <t>Microbial Community Shifts in Response to Acid Mine Drainage Pollution Within a Natural Wetland Ecosystem</t>
  </si>
  <si>
    <t>10.3389/fmicb.2018.01445</t>
  </si>
  <si>
    <t>Aguinaga et al. (2018)</t>
  </si>
  <si>
    <t>Ecological improvement by restoration on the Jialu River: Water quality, species richness and distribution</t>
  </si>
  <si>
    <t>10.1071/MF19262</t>
  </si>
  <si>
    <t>random effect data nested under site 1|site/date</t>
  </si>
  <si>
    <t>Kong et al. (2020)</t>
  </si>
  <si>
    <t>Species richness (hydrophytes)</t>
  </si>
  <si>
    <t>Species richness (phytoplankton)</t>
  </si>
  <si>
    <t>Species richness (invertebrates)</t>
  </si>
  <si>
    <t>Percent fine substrate</t>
  </si>
  <si>
    <t>Inferences of environmental and biotic efects on patterns of eukaryotic alpha and beta diversity for the spring systems of Ash Meadows, Nevada</t>
  </si>
  <si>
    <t>10.1007/s00442-019-04526-6</t>
  </si>
  <si>
    <t>Paulson et al. (2019)</t>
  </si>
  <si>
    <t xml:space="preserve">Regional patterns in periphyton accrual and diatom assemblage structure in a heterogeneous nutrient landscape </t>
  </si>
  <si>
    <t>10.1139/F02-021</t>
  </si>
  <si>
    <t>ranndom effect on B, S, C, K sites</t>
  </si>
  <si>
    <t>Snyder et al. (2002)</t>
  </si>
  <si>
    <t>Regional patterns in periphyton accrual and diatom assemblage structure in a heterogeneous nutrient landscape (ranndom effect on B, S, C, K sites)</t>
  </si>
  <si>
    <t>NO3+NO2 mg/l</t>
  </si>
  <si>
    <t>Regional patterns in periphyton accrual and diatom assemblage structure in a heterogeneous nutrient landscape ()</t>
  </si>
  <si>
    <t>AQUATIC VERTEBRATE ASSEMBLAGES OF THE UPPER CLEAR CREEK WATERSHED, CALIFORNIA</t>
  </si>
  <si>
    <t>10.3398/1527-0904(2007)67[439:AVAOTU]2.0.CO;2</t>
  </si>
  <si>
    <t>Brown et al. (2007)</t>
  </si>
  <si>
    <t>The metabolic theory of ecology convincingly explains the latitudinal diversity gradient of Neotropical freshwater fish (random effect on dataset a and b)</t>
  </si>
  <si>
    <t>10.1890/13-0483.1</t>
  </si>
  <si>
    <t>Bailly et al. (2014)</t>
  </si>
  <si>
    <t>Macroinvertebrate Community Structure and Environmental Characteristics along a Large River: Congruity of Patterns for Identification to Species or Family</t>
  </si>
  <si>
    <t>10.2307/1467950</t>
  </si>
  <si>
    <t>Bournard et al. (1996)</t>
  </si>
  <si>
    <t>Species richness (fish)</t>
  </si>
  <si>
    <t>Ephemeroptera, Plecoptera, and Trichoptera assemblages of karst springs in relation to some environmental factors: a case study in central Bosnia and Herzegovina</t>
  </si>
  <si>
    <t>10.3906/zoo-1512-31</t>
  </si>
  <si>
    <t>Savic et al. (2017)</t>
  </si>
  <si>
    <t>Functional bacteria as potential indicators of water quality in Three Gorges Reservoir, China</t>
  </si>
  <si>
    <t>10.1007/s10661-009-0863-3</t>
  </si>
  <si>
    <t>Wang et al. (2010)</t>
  </si>
  <si>
    <t>Hydrological and Ichthyological Impact Assessment of Rasul Barrage, River Jhelum, Pakistan</t>
  </si>
  <si>
    <t>10.15244/pjoes/63877</t>
  </si>
  <si>
    <t>Iqbal et al.  (2017)</t>
  </si>
  <si>
    <t>Pakistan</t>
  </si>
  <si>
    <t>Effects of streamflow reductions on aquatic macroinvertebrates: linking groundwater withdrawals and assemblage response in southern New Jersey streams, USA</t>
  </si>
  <si>
    <t>10.1080/02626667.2013.877139</t>
  </si>
  <si>
    <t>Kennen et al. (2014)</t>
  </si>
  <si>
    <t>Taxa Richness</t>
  </si>
  <si>
    <t>mean annual discharge m3/s</t>
  </si>
  <si>
    <t>Ecological aspects related to reintroductions to avert the extirpation of a freshwater fish from a large floodplain river</t>
  </si>
  <si>
    <t>10.1007/s10452-019-09742-z (0123456789().,-volV) (0123456789().,-volV)</t>
  </si>
  <si>
    <t>Wedderburn et al. (2019)</t>
  </si>
  <si>
    <t>Spatial structure of the caddisfly (Insecta, Trichoptera) communities in a river basin in NW Spain affected by coal mining</t>
  </si>
  <si>
    <t>10.1023/A:1022932515761</t>
  </si>
  <si>
    <t>Fernández-Aláez et al. (2002)</t>
  </si>
  <si>
    <t>number ept taxa</t>
  </si>
  <si>
    <t>Fish fauna and environments of the Pilcomayo-Paraguay basins in Formosa, Argentina</t>
  </si>
  <si>
    <t>10.1007/BF00006154</t>
  </si>
  <si>
    <t>Menni et al. (1992)</t>
  </si>
  <si>
    <t>fine sediment%</t>
  </si>
  <si>
    <t xml:space="preserve">Bryophytes of Alpine and Apennine Mountain Streams: Floristic Features and Ecological Notes </t>
  </si>
  <si>
    <t>10.7872/cryb/v36.iss3.2015.267</t>
  </si>
  <si>
    <t xml:space="preserve"> random effect on site; weird datasets eve1 = eva1? And some sites are not in tab1??? Substrate does not add up to 100%???</t>
  </si>
  <si>
    <t>Ceschin et al. (2015)</t>
  </si>
  <si>
    <t>bryophyte richness</t>
  </si>
  <si>
    <t>Algae in Acid Mine Drainage and Relationships with Pollutants in a Degraded Mining Ecosystem</t>
  </si>
  <si>
    <t>10.3390/min11020110</t>
  </si>
  <si>
    <t>Gomes et al.  (2021)</t>
  </si>
  <si>
    <t>fillamentous algae taxon richness</t>
  </si>
  <si>
    <t>Bioassessment of Organically Polluted Spanish Rivers, Using a Biotic Index and Multivariate Methods</t>
  </si>
  <si>
    <t>10.2307/1467281</t>
  </si>
  <si>
    <t>Zamora-Muñoz et al. (1996)</t>
  </si>
  <si>
    <t>taxon richness</t>
  </si>
  <si>
    <t>%fines &lt;2mm</t>
  </si>
  <si>
    <t xml:space="preserve">Characterization of Microbial Mats from a Desert Wadi Ecosystem in the Sultanate of Oman </t>
  </si>
  <si>
    <t>10.1080/01490451.2018.1435755</t>
  </si>
  <si>
    <t>Abed et al. (2018)</t>
  </si>
  <si>
    <t>Oman</t>
  </si>
  <si>
    <t>Characterization of Microbial Mats from a Desert Wadi Ecosystem in the Sultanate of Oman</t>
  </si>
  <si>
    <t>Species richness and food-web structure jointly drive community biomass and its temporal stability in fish communities</t>
  </si>
  <si>
    <t>10.1111/ele.13857</t>
  </si>
  <si>
    <t>Danet et al. (2021)</t>
  </si>
  <si>
    <t>Springs in time: fish fauna and habitat changes in springs over a 20-year interval</t>
  </si>
  <si>
    <t>10.1002/aqc.893</t>
  </si>
  <si>
    <t>Bergey et al. (2008)</t>
  </si>
  <si>
    <t>Biodiversity of the microbial mat of the Garga hot spring</t>
  </si>
  <si>
    <t>10.1186/s12862-017-1106-9</t>
  </si>
  <si>
    <t>Sergeevich Rozanov et al. (2017)</t>
  </si>
  <si>
    <t>Russia</t>
  </si>
  <si>
    <t>Environmental classification of springs of the Italian Alps and its consistency across multiple taxonomic groups</t>
  </si>
  <si>
    <t>10.1899/10-038.1</t>
  </si>
  <si>
    <t>Spitale et al. (2012)</t>
  </si>
  <si>
    <t>zioBeta</t>
  </si>
  <si>
    <t>Assessment of Water Quality by Bioindication of Algae and Cyanobacteria in the Peshawar Valley, Pakistan</t>
  </si>
  <si>
    <t>10.4194/TRJFAS19805</t>
  </si>
  <si>
    <t>Khuram et al. (2021)</t>
  </si>
  <si>
    <t>No of Species</t>
  </si>
  <si>
    <t>Intermittent Rivers as a Challenge for Freshwater Ecosystems Quality Evaluation: A Study Case in the Ribeira de Silveirinhos, Portugal</t>
  </si>
  <si>
    <t>10.3390/w15010017</t>
  </si>
  <si>
    <t>Rodrigues et al. (2023)</t>
  </si>
  <si>
    <t>Invertebrate communities in springs across a gradient in thermal regimes</t>
  </si>
  <si>
    <t>10.1371/journal.pone.0264501</t>
  </si>
  <si>
    <t>random effect on surface/source</t>
  </si>
  <si>
    <t>Kreiling et al. (2022)</t>
  </si>
  <si>
    <t>Iceland</t>
  </si>
  <si>
    <t>Assessment of the impact of land use in an agricultural catchment area on water quality of lowland rivers</t>
  </si>
  <si>
    <t>10.7717/peerj.10564</t>
  </si>
  <si>
    <t>Kupiec et al. (2021)</t>
  </si>
  <si>
    <t>Macroinvertebrate Assemblages along the Longitudinal Gradient of an Urban Palmiet River in Durban, South Africa (random effect on sites and dates)</t>
  </si>
  <si>
    <t>10.3390/biology11050705</t>
  </si>
  <si>
    <t>Lebepe et al.  (2022)</t>
  </si>
  <si>
    <t>Macroinvertebrate Assemblages along the Longitudinal Gradient of an Urban Palmiet River in Durban, South Africa</t>
  </si>
  <si>
    <t>Diversity and distribution of benthic invertebrates dwelling rivers of the Kruger National Park, South Africa (random effect on site and river)</t>
  </si>
  <si>
    <t>10.4102/koedoe.v64i1.1702 </t>
  </si>
  <si>
    <t>Majdi et al. (2022)</t>
  </si>
  <si>
    <t>Diversity and distribution of benthic invertebrates dwelling rivers of the Kruger National Park, South Africa</t>
  </si>
  <si>
    <t>Temporal impacts of a small hydropower plant on benthic algal community</t>
  </si>
  <si>
    <t>10.1127/1863-9135/2010/0177-0257</t>
  </si>
  <si>
    <t>random effect on site and month</t>
  </si>
  <si>
    <t>Wu et al. (2010)</t>
  </si>
  <si>
    <t>benthic algae evenness</t>
  </si>
  <si>
    <t>Macrophytes as a tool for assessing the trophic status of a river: a case study of the upper Oum Er Rbia Basin (Morocco) (random effect on river)</t>
  </si>
  <si>
    <t>10.2478/oandhs-2021-0008</t>
  </si>
  <si>
    <t>Nouri et al. (2021)</t>
  </si>
  <si>
    <t>Macrophytes as a tool for assessing the trophic status of a river: a case study of the upper Oum Er Rbia Basin (Morocco)</t>
  </si>
  <si>
    <t>USE OF REFERENCE-SITE FISH ASSEMBLAGES TO ASSESS AQUATIC DEGRADATION IN PINELANDS STREAMS</t>
  </si>
  <si>
    <t>10.1890/1051-0761(1998)008[0645:UORSFA]2.0.CO;2</t>
  </si>
  <si>
    <t>Zampella et al. (1998)</t>
  </si>
  <si>
    <t>Diatom species composition along a thermal gradient in the Portneuf River, Idaho, USA</t>
  </si>
  <si>
    <t>10.1007/BF00006066</t>
  </si>
  <si>
    <t>Vinson et al. (1989)</t>
  </si>
  <si>
    <t>Microbial Diversity and Community Structure in Alpine Stream Soil</t>
  </si>
  <si>
    <t>10.1080/01490451.2020.1824039</t>
  </si>
  <si>
    <t>Rasool et al. (2020)</t>
  </si>
  <si>
    <t>Environmental variables and fisheries diversity of the Naaf River Estuary, Bangladesh</t>
  </si>
  <si>
    <t>10.1007/s11852-010-0130-3</t>
  </si>
  <si>
    <t>Chowdhury et al. (2011)</t>
  </si>
  <si>
    <t>The Teaone River: a snapshot of a tropical river from the coastal region of Ecuador</t>
  </si>
  <si>
    <t>10.23818/limn.38.34</t>
  </si>
  <si>
    <t>Dropped ec unrealistic large intercept</t>
  </si>
  <si>
    <t>Molinero et al. (2018)</t>
  </si>
  <si>
    <t>Ecuador</t>
  </si>
  <si>
    <t>THE SPATIAL DISTRIBUTION OF THE FRESHWATER MACROINVERTEBRATE FAUNA OF THE RIVER ELY, SOUTH WALES, IN RELATION TO POLLUTIONAL DISCHARGES</t>
  </si>
  <si>
    <t>Spatial distribution patterns of benthic macroinvertebrate functional feeding groups in two rivers of the olifants river system, South Africa</t>
  </si>
  <si>
    <t>10.1080/02705060.2021.1901789</t>
  </si>
  <si>
    <t>Addo-Bediako et al. (2021)</t>
  </si>
  <si>
    <t>Longitudinal distribution of macroinvertebrates in two glacier-fed New Zealand rivers</t>
  </si>
  <si>
    <t>10.1046/j.1365-2427.2001.00856.x</t>
  </si>
  <si>
    <t>Milner et al. (2021)</t>
  </si>
  <si>
    <t>Macroinvertebrate assemblages in Andean Patagonian rivers and streams: environmental relationships</t>
  </si>
  <si>
    <t>10.1023/A:1017519216789</t>
  </si>
  <si>
    <t>Miserendino et al. (2001)</t>
  </si>
  <si>
    <t>nfluence of environmental parameters on growth pattern and population structure of Carassius auratus gibelio in Eastern Ukraine</t>
  </si>
  <si>
    <t>10.1007/s10750-010-0502-6</t>
  </si>
  <si>
    <t>Liasko et al. (2011)</t>
  </si>
  <si>
    <t>Ukraine</t>
  </si>
  <si>
    <t>Total number of fish species</t>
  </si>
  <si>
    <t>Environmental factors affecting the taxonomic composition of aquatic macroinvertebrate communities in lowland waterways of Northland, New Zealand</t>
  </si>
  <si>
    <t>10.1080/00288330.1995.9516679</t>
  </si>
  <si>
    <t>Collier et al. (1995)</t>
  </si>
  <si>
    <t>Self-organization of river vegetation leads to emergent buffering of river flows and water levels</t>
  </si>
  <si>
    <t>10.1098/rspb.2020.1147</t>
  </si>
  <si>
    <t>random effect on mixed and dominant</t>
  </si>
  <si>
    <t>Cornacchia et al. (2020)</t>
  </si>
  <si>
    <t xml:space="preserve">Diversity of sediment microbial community in response to acid mine 2 drainage pollution gradients in the Aha watershed (Southwest China) </t>
  </si>
  <si>
    <t>10.1128/AEM.00935-15</t>
  </si>
  <si>
    <t>random effect on stream and basin</t>
  </si>
  <si>
    <t>Sun et al. (2015)</t>
  </si>
  <si>
    <t>Evenness (from fraction)</t>
  </si>
  <si>
    <t>Microbial diversity and distribution differ between water column and biofilm assemblages in arid-land waterbodies</t>
  </si>
  <si>
    <t>10.1086/706106</t>
  </si>
  <si>
    <t>random effect on code "site"</t>
  </si>
  <si>
    <t>Kaestli et al. (2019)</t>
  </si>
  <si>
    <t>EC mhos/cm</t>
  </si>
  <si>
    <t>Assessment of Best-Management Practice Effects on Rangeland Stream Water Quality Using Multivariate Statistical Techniq</t>
  </si>
  <si>
    <t>10.2111/08-026.1</t>
  </si>
  <si>
    <t>Ellison et al. (2009)</t>
  </si>
  <si>
    <t>Total taxa</t>
  </si>
  <si>
    <t>River channel habitat diversity (RCHD) and macroinvertebrate community</t>
  </si>
  <si>
    <t>10.2478/s11756-011-0010-9</t>
  </si>
  <si>
    <t>random effect on summer and spring</t>
  </si>
  <si>
    <t>Kokeš et al. (2011)</t>
  </si>
  <si>
    <t>Czechia</t>
  </si>
  <si>
    <t>Functional response of aquatic invertebrate communities along two natural stress gradients (water salinity and flow intermittence) in Mediterranean streams</t>
  </si>
  <si>
    <t>10.1007/s00027-016-0475-2</t>
  </si>
  <si>
    <t>Suarez et al. (2016)</t>
  </si>
  <si>
    <t>Copper release from waste rocks in an abandoned mine (NE, Brazil) and its impacts on ecosystem environmental quality</t>
  </si>
  <si>
    <t>10.1016/j.chemosphere.2020.127843</t>
  </si>
  <si>
    <t>Perlatti et al. (2021)</t>
  </si>
  <si>
    <t>%fines&lt;2mm</t>
  </si>
  <si>
    <t>Spatial heterogeneity and ecology of algal communities in an ephemeral sandstone stream in the Bohemian Switzerland National Park, Czech Republic</t>
  </si>
  <si>
    <t>10.1127/0029-5035/2009/0088-0531</t>
  </si>
  <si>
    <t>left out EC because of convergence issues</t>
  </si>
  <si>
    <t>Veselá et al. (2009)</t>
  </si>
  <si>
    <t>Benthic invertebrate density, biomass, and instantaneous secondary production along a fifth-order human-impacted tropical river</t>
  </si>
  <si>
    <t>10.1007/s11356-015-4170-y</t>
  </si>
  <si>
    <t>random effect on season (dry/rain) (Data from Mario)</t>
  </si>
  <si>
    <t>Fornero Aguiar et al. (2015)</t>
  </si>
  <si>
    <t>Macroinvertebrate richness</t>
  </si>
  <si>
    <t>Longitudinal changes in biota along four New Zealand streams: declines and improvements in stream health related to land use</t>
  </si>
  <si>
    <t>10.1080/00288330709509896</t>
  </si>
  <si>
    <t>random on river</t>
  </si>
  <si>
    <t>Niyogi et al. (2007)</t>
  </si>
  <si>
    <t>No. of taxa</t>
  </si>
  <si>
    <t>DEFINING MACROINVERTEBRATE ASSEMBLAGE TYPES OF HEADWATER STREAMS: IMPLICATIONS FOR BIOASSESSMENT AND CONSERVATION</t>
  </si>
  <si>
    <t>stable/4134700.</t>
  </si>
  <si>
    <t>Heino et al. (2003)</t>
  </si>
  <si>
    <t>moss cover %</t>
  </si>
  <si>
    <t>Land use influences macroinvertebrate community composition in boreal headwaters through altered stream conditions</t>
  </si>
  <si>
    <t>10.1007/s13280-016-0837-y</t>
  </si>
  <si>
    <t>Jonsson et al. (2017)</t>
  </si>
  <si>
    <t>The impact of flow regulation by hydropower dams on the periphyton community in the Soča River, Slovenia</t>
  </si>
  <si>
    <t>10.1080/02626667.2013.834339</t>
  </si>
  <si>
    <t>Smolar-Žvanut et al. (2014)</t>
  </si>
  <si>
    <t>Slovenia</t>
  </si>
  <si>
    <t>number of periphyton taxa</t>
  </si>
  <si>
    <t>Does environmental disturbance also influence within-stream beta diversity of macroinvertebrate assemblages in tropical streams?</t>
  </si>
  <si>
    <t>10.1080/01650521.2016.1237801</t>
  </si>
  <si>
    <t>Aparecido Libório et al. (2016)</t>
  </si>
  <si>
    <t>Macroinvertebrate family richness</t>
  </si>
  <si>
    <t>The effect of artificial increases in water conductivity on the efficiency of electric fishing in tropical streams (Parana, Brazil)</t>
  </si>
  <si>
    <t>10.1023/A:1003009517254</t>
  </si>
  <si>
    <t>Penczak et al. (1979)</t>
  </si>
  <si>
    <t>Effects of agricultural development on processing of tussock leaf litter in high country New Zealand streams</t>
  </si>
  <si>
    <t>10.1111/j.1365-2427.1994.tb01136.x</t>
  </si>
  <si>
    <t>Young et al. (1994)</t>
  </si>
  <si>
    <t>NO3/NO2 mg/l</t>
  </si>
  <si>
    <t>Assessment of mine drainage remediated streams using diatom assemblages and biofilm enzyme activities</t>
  </si>
  <si>
    <t>10.1007/s10750-012-1440-2</t>
  </si>
  <si>
    <t>Pool et al. (2013)</t>
  </si>
  <si>
    <t>Species Composition and Habitat Associations of Benthic Algal Assemblages in Headwater Streams of the Sierra Nevada, California</t>
  </si>
  <si>
    <t>10.3398/1527-0904(2008)68[194:SCAHAO]2.0.CO;2</t>
  </si>
  <si>
    <t>Brown et al. (2008)</t>
  </si>
  <si>
    <t>Microhabitat associated macrofauna of lotic and lentic systems in the Agbede wetlands, southern Nigeria</t>
  </si>
  <si>
    <t>10.1007/s42965-022-00281-7</t>
  </si>
  <si>
    <t>Abdul‑Rahman et al. (2023)</t>
  </si>
  <si>
    <t>Glacial Stream Ecology: Structural and Functional Assets</t>
  </si>
  <si>
    <t>:10.3390/w12020376</t>
  </si>
  <si>
    <t>Füreder et al. (2020)</t>
  </si>
  <si>
    <t>Distribution of Benthic Algae in the Upper Illinois River Basin in Relation to Geology and Land Use</t>
  </si>
  <si>
    <t>10.1046/j.1365-2427.2000.00536.x</t>
  </si>
  <si>
    <t>convergen issues left out EC because most common</t>
  </si>
  <si>
    <t>Leland et al. (2000)</t>
  </si>
  <si>
    <t>Phytobenthic algae richness</t>
  </si>
  <si>
    <t>Lateral and longitudinal patterns within the stygoscape of an alluvial river corridor</t>
  </si>
  <si>
    <t>10.1127/1863-9135/2008/0171-0335</t>
  </si>
  <si>
    <t>Datry et al. (2008)</t>
  </si>
  <si>
    <t>Aquatic Macrophyte Approach to Assess the Impact of Disturbances on the Diversity of the Ecosystem and on River Quality</t>
  </si>
  <si>
    <t>10.1002/iroh.200610868</t>
  </si>
  <si>
    <t>Thiebaut et al. (2006)</t>
  </si>
  <si>
    <t>number of species</t>
  </si>
  <si>
    <t>Equitability</t>
  </si>
  <si>
    <t>Environmental drivers of macroinvertebrate communities in high Arctic rivers (Svalbard)</t>
  </si>
  <si>
    <t>10.1111/fwb.12271</t>
  </si>
  <si>
    <t>Blaen et al. (2014)</t>
  </si>
  <si>
    <t>Norway</t>
  </si>
  <si>
    <t>fine sediment</t>
  </si>
  <si>
    <t>Stream Communities Along a Catchment Land-Use Gradient: Subsidy-Stress Responses to Pastoral Development</t>
  </si>
  <si>
    <t>Fine sediment &lt;2mm weight%</t>
  </si>
  <si>
    <t>The influence of riparian vegetation on macroinvertebrate community structure and functional organization in six new Guinea streams</t>
  </si>
  <si>
    <t>10.1007/BF00017627</t>
  </si>
  <si>
    <t>left out  ec convergence issue</t>
  </si>
  <si>
    <t>Dudgeon et al. (1994)</t>
  </si>
  <si>
    <t>Papua New Guinea</t>
  </si>
  <si>
    <t>Family/taxon richness?</t>
  </si>
  <si>
    <t>Mud %</t>
  </si>
  <si>
    <t>Fine Sediment and Macroinvertebrate Assemblages in Appalachian Streams: A Field Experiment with Biomonitoring Applications</t>
  </si>
  <si>
    <t>silt+sand%</t>
  </si>
  <si>
    <t>Fine sediment (sand%+silt%)</t>
  </si>
  <si>
    <t>Ecological health of the Usuthu and Mbuluzi rivers in Swaziland based on selected biological indicators</t>
  </si>
  <si>
    <t>10.2989/16085914.2010.545505</t>
  </si>
  <si>
    <t>Magagula et al. (2010)</t>
  </si>
  <si>
    <t>Eswatini</t>
  </si>
  <si>
    <t>No. of families</t>
  </si>
  <si>
    <t>Community dynamics and activity of nirS-harboring denitrifiers in sediments of the Indus River Estuary</t>
  </si>
  <si>
    <t>10.1016/j.marpolbul.2020.110971</t>
  </si>
  <si>
    <t>Fazia et al. (2020)</t>
  </si>
  <si>
    <t>The Benthic Community of Stream Riffles in Newfoundland, Canada and its Relationship to Selected Physical and Chemical Parameters</t>
  </si>
  <si>
    <t>10.1080/02705060.1997.9663514</t>
  </si>
  <si>
    <t>Clarke et al. (1997)</t>
  </si>
  <si>
    <t>Are diatoms a reliable and valuable bio-indicator to assess sub-tropical river ecosystem health?</t>
  </si>
  <si>
    <t>10.1007/s10750-015-2287-0</t>
  </si>
  <si>
    <t>Oeding et al. (2015)</t>
  </si>
  <si>
    <t>Evenness (shannon/max) diatoms</t>
  </si>
  <si>
    <t>Current velocity as a factor in determining macroinvertebrate</t>
  </si>
  <si>
    <t>10.1080/02705060.2012.739578</t>
  </si>
  <si>
    <t>Schoen et al. (2012)</t>
  </si>
  <si>
    <t>Resistance and resilience of macroinvertebrates to irrigation water withdrawals</t>
  </si>
  <si>
    <t>10.1111/j.1365-2427.2007.01850.x</t>
  </si>
  <si>
    <t xml:space="preserve"> random effect month nested under year, y/m and on upstream downstream positions C,1,2,3</t>
  </si>
  <si>
    <t>Miller et al. (2007)</t>
  </si>
  <si>
    <t>Assessment of the impact of copper mining and related industrial activities on aquatic macroinvertebrate communities of the Pek River (Serbia)</t>
  </si>
  <si>
    <t>10.2298/ABS210314023C</t>
  </si>
  <si>
    <t>Atlagić et al. (2021)</t>
  </si>
  <si>
    <t>Temporal patterns of stream biofilm in a mountain catchment: one‑year monthly samplings across streams of the Orobic Alps (Northern Italy)</t>
  </si>
  <si>
    <t>10.1007/s10750-023-05399-w</t>
  </si>
  <si>
    <t>weird data placed random effects on site, year and month 1|site, 1|year, 1|month. Still extreme estimates</t>
  </si>
  <si>
    <t>Bonacina et al. (2023)</t>
  </si>
  <si>
    <t>Effects of the “Run-of-River” Hydro Scheme on Macroinvertebrate Communities and Habitat Conditions in a Mountain River of Northeastern China</t>
  </si>
  <si>
    <t>10.3390/w8010031</t>
  </si>
  <si>
    <t>Wang et al. (2016)</t>
  </si>
  <si>
    <t>Taxon Richness</t>
  </si>
  <si>
    <t>Fine sand%</t>
  </si>
  <si>
    <t>Effects of the “Run-of-River” Hydro Scheme on Macroinvertebrate Communities and Habitat Conditions in a Mountain River of Northeastern China (left out temperature because of overestimated parameters)</t>
  </si>
  <si>
    <t>sand%</t>
  </si>
  <si>
    <t>EC ???</t>
  </si>
  <si>
    <t>Watershed Urbanization Alters the Composition and Function of Stream Bacterial Communities</t>
  </si>
  <si>
    <t>10.1371/journal.pone.0022972</t>
  </si>
  <si>
    <t>Wang et al. (2011)</t>
  </si>
  <si>
    <t>Number of ept-taxa</t>
  </si>
  <si>
    <t>The response of macroinvertebrate production to a pollution gradient in a headwater stream</t>
  </si>
  <si>
    <t>10.1111/j.1365-2427.2006.01676.x</t>
  </si>
  <si>
    <t>dropped no3 convergence issues</t>
  </si>
  <si>
    <t>Woodcock et al. (2007)</t>
  </si>
  <si>
    <t>Ecosystem development of streams lengthened by rapid glacial recession</t>
  </si>
  <si>
    <t>10.1127/fal/2014/0667</t>
  </si>
  <si>
    <t>random effect on site and year</t>
  </si>
  <si>
    <t>Robinson et al. (2014)</t>
  </si>
  <si>
    <t>Switzerland</t>
  </si>
  <si>
    <t>Species number per (m2 rounded)</t>
  </si>
  <si>
    <t>Effects of Recent Volcanic Eruptions on Aquatic Habitat in the Drift River, Alaska, USA: Implications at Other Cook Inlet Region Volcanoes</t>
  </si>
  <si>
    <t>10.1007/s002679900181</t>
  </si>
  <si>
    <t>random effect on river D, J and C</t>
  </si>
  <si>
    <t>Dorava et al. (1999)</t>
  </si>
  <si>
    <t>Taxon richness (at best genus level)</t>
  </si>
  <si>
    <t>The Impact of Airport Deicing Runoff on Water Quality and Aquatic Life in a Pennsylvania Stream</t>
  </si>
  <si>
    <t>10.1080/02705060.1998.9663621</t>
  </si>
  <si>
    <t>place random effec to re-occuring rivers Montour Run, mcclarens run, montour  and leftovers</t>
  </si>
  <si>
    <t>Koryak et al. (1998)</t>
  </si>
  <si>
    <t>%EPT organism</t>
  </si>
  <si>
    <t>Fish Assemblage Responses to a Low-head Dam Removal in the Lancang River</t>
  </si>
  <si>
    <t>10.1007/s11769-018-0995-x</t>
  </si>
  <si>
    <t>removed o2 extremely wonky estimations</t>
  </si>
  <si>
    <t>Chengzhi et al. (2018)</t>
  </si>
  <si>
    <t>The influence of hydrology and sediment grain-size on the spatial distribution of macroinvertebrate communities in two submerged dunes from the Danube Delta (Romania)</t>
  </si>
  <si>
    <t>10.23818/limn.41.07</t>
  </si>
  <si>
    <t>only assesed evenness taxon richness had convergence issues and random effects complicated the model</t>
  </si>
  <si>
    <t>Pacioglu et a. (2022)</t>
  </si>
  <si>
    <t>Romania</t>
  </si>
  <si>
    <t>Aquatic Insect Biodiversity and Water Quality Parameters of Streams in Northern Thailand</t>
  </si>
  <si>
    <t>10.17576/jsm-2015-4405-10</t>
  </si>
  <si>
    <t>Prommi et al. (2015)</t>
  </si>
  <si>
    <t>Disentangling multiple chemical and non-chemical stressors in a lotic ecosystem using a longitudinal approach</t>
  </si>
  <si>
    <t>10.1016/j.scitotenv.2020.144324</t>
  </si>
  <si>
    <t>Exclude spatial residual auto correlation. Same study also found in systematic search but data is not online. (28b_2014 and 2015) not present? Also both Larvae and Imago are a separete taxon</t>
  </si>
  <si>
    <t>Weitere et al. (2021)</t>
  </si>
  <si>
    <t>Number of Taxon</t>
  </si>
  <si>
    <t>P mg/l</t>
  </si>
  <si>
    <t>Effects of groundwater inputs on algal assemblages and cellulose decomposition differ based on habitat type in an agricultural stream</t>
  </si>
  <si>
    <t>10.1007/s10750-023-05251-1</t>
  </si>
  <si>
    <t>renamed paper 5416 to 5829 (in DOI list but not paper downloads???)</t>
  </si>
  <si>
    <t>Banks  et al. (2023)</t>
  </si>
  <si>
    <t>dropped temperature extremely larger estimates, renamed paper 5416 to 5829 (in DOI list but not paper downloads???)</t>
  </si>
  <si>
    <t>Exclude spatial residual auto correlation. Same study also found in systematic search but data is not online. (28b_2014 and 2015) not present? Also both Larvae and Imago are a separete taxon (Data from Mario)</t>
  </si>
  <si>
    <t>Exclude spatial residual auto correlation. Same study also found in systematic search but data is not online. Conductivity removed convergence issues</t>
  </si>
  <si>
    <t>1-(all other coarse%)</t>
  </si>
  <si>
    <t>Key factors determining water quality, fish community dynamics, and the ecological health in an Asian temperate lotic system</t>
  </si>
  <si>
    <t>10.1016/j.ecoinf.2022.101890</t>
  </si>
  <si>
    <t>Opsariichthys uncirostris is double??? Kept in</t>
  </si>
  <si>
    <t>Mamun et al. (2022)</t>
  </si>
  <si>
    <t>Opsariichthys uncirostris is double??? Kept in ad dropped conductivity to reduce the rather extreme estimates</t>
  </si>
  <si>
    <t>Exploring functional flow heterogeneity in regulated flow regime: Fish species turnover along hydraulic gradients in an artificial waterway network</t>
  </si>
  <si>
    <t>random effect site/period</t>
  </si>
  <si>
    <t>Ohira et al. (2023)</t>
  </si>
  <si>
    <t>Taxon richness (some genus some species)</t>
  </si>
  <si>
    <t>Using river discharge to model and deconstruct the latitudinal diversity gradient for fishes of the Western Hemisphere</t>
  </si>
  <si>
    <t>10.1111/jbi.12618</t>
  </si>
  <si>
    <t>fig 2a 10^(log10(sp)) multiple outliers &gt;500 species? I also used ChatGPT to extract the country names from the title of the figure french guiana not on the map??</t>
  </si>
  <si>
    <t>McGarvey et al. (2016)</t>
  </si>
  <si>
    <t>Canada, USA, Mexico, Guatemala, Belize, Honduras, El Salvador, Nicaragua, Costa Rica, Panama, Colombia, Venezuela, Guyana, Suriname, French Guiana, Ecuador, Peru, Brazil, Bolivia, Paraguay, Uruguay, Argentina, Chile</t>
  </si>
  <si>
    <t>Non-interactive effects drive multiple stressor impacts on the taxonomic and functional diversity of atlantic stream macroinvertebrates</t>
  </si>
  <si>
    <t>10.1016/j.envres.2023.115965</t>
  </si>
  <si>
    <t>Lourenço et al. (2023)</t>
  </si>
  <si>
    <t>Critical evaluation of the hydrological, biological and sociological impacts of the implementation of flood control check dams in the Upper Marikina River Basin Protected Landscape, Philippines</t>
  </si>
  <si>
    <t>10.1080/15715124.2021.2000427</t>
  </si>
  <si>
    <t>random effect on both site and location (up/down) convergence issues when neste as 1|site/location</t>
  </si>
  <si>
    <t>Rej et al. (2023)</t>
  </si>
  <si>
    <t>Philippines</t>
  </si>
  <si>
    <t>random effect as 1|site/location no convergence issues</t>
  </si>
  <si>
    <t>Family richness evenness</t>
  </si>
  <si>
    <t>Bacterial communities along a 4,500-meter elevation gradient in the sediment of the Yangtze River: what are the driving factors?</t>
  </si>
  <si>
    <t>10.5004/dwt.2020.24875</t>
  </si>
  <si>
    <t xml:space="preserve">only used summer </t>
  </si>
  <si>
    <t>Zhang et al. (2020)</t>
  </si>
  <si>
    <t>Effects of phytoplankton community and interaction between environmental variables on nitrogen uptake and transformations in an urban river</t>
  </si>
  <si>
    <t>10.1007/s00343-021-1107-9</t>
  </si>
  <si>
    <t>random effect 1|Season/site</t>
  </si>
  <si>
    <t>Yang et al. (2022)</t>
  </si>
  <si>
    <t xml:space="preserve">Genera richness </t>
  </si>
  <si>
    <t>Native and Alien Fishes in a California Estuarine Marsh: Twenty-One Years of Changing Assemblages</t>
  </si>
  <si>
    <t>10.1577/1548-8659(2002)131&lt;0797:NAAFIA&gt;2.0.CO;2</t>
  </si>
  <si>
    <t>Matern et al. (2002)</t>
  </si>
  <si>
    <t>covergence issues and extreme estimates dropped both ec and do</t>
  </si>
  <si>
    <t>Longitudinal patterns of abundance, diversity and functional feeding guilds of benthic communities in East African tropical high-altitude streams</t>
  </si>
  <si>
    <t>10.1111/aje.13177</t>
  </si>
  <si>
    <t>Benjamin et al. (2022)</t>
  </si>
  <si>
    <t>Kenya</t>
  </si>
  <si>
    <t>Total taxa no. per site</t>
  </si>
  <si>
    <t>Biological invasions and eutrophication reshape the spatial patterns of stream fish size spectra in France</t>
  </si>
  <si>
    <t>10.1111/ddi.13681</t>
  </si>
  <si>
    <t>random effect  month nested under year 1|year/month</t>
  </si>
  <si>
    <t>Arranz et al. (2022)</t>
  </si>
  <si>
    <t>DN mg/l</t>
  </si>
  <si>
    <t>Dropped both ec and then do unrealistic large intercept</t>
  </si>
  <si>
    <t>Dropped ec unrealistic large intercept and convergence issues</t>
  </si>
  <si>
    <t>Familiy richness</t>
  </si>
  <si>
    <t>Heavy Metal Distribution and Microbial Diversity of the Surrounding Soil and Tailings of Two Cu Mines in China</t>
  </si>
  <si>
    <t>s11270-023-06263-2</t>
  </si>
  <si>
    <t>random effect on river (JM, JD and JDT)</t>
  </si>
  <si>
    <t>Xia et al. (2023)</t>
  </si>
  <si>
    <t>Climate change and the future of Mediterranean freshwater macroinvertebrates: a model-based assessment</t>
  </si>
  <si>
    <t>10.1007/s10750-021-04691-x (0123456789().,-volV) ( 01234567 89().,-volV</t>
  </si>
  <si>
    <t>random effect on site remove flow=0</t>
  </si>
  <si>
    <t>Theodoropoulos et al. (2021)</t>
  </si>
  <si>
    <t>Impact of land use on water quality and invertebrate assemblages in Indonesian streams</t>
  </si>
  <si>
    <t>j.limno.2023.126082</t>
  </si>
  <si>
    <t>Prakoso et al. (2023)</t>
  </si>
  <si>
    <t>Indonesia</t>
  </si>
  <si>
    <t>Oxgen saturation %</t>
  </si>
  <si>
    <t>Oxgen %</t>
  </si>
  <si>
    <t>DIP mg/L</t>
  </si>
  <si>
    <t>Response of macroinvertebrate communities to hydrological and hydrochemical alterations in Mediterranean streams</t>
  </si>
  <si>
    <t>10.1016/j.jhydrol.2018.09.040</t>
  </si>
  <si>
    <t>dropped ec and do random effect on season 1|season</t>
  </si>
  <si>
    <t>Menció et al. (2018)</t>
  </si>
  <si>
    <t>cover (%) bryophytes+submerged hydrophytes</t>
  </si>
  <si>
    <t>Header</t>
  </si>
  <si>
    <t>Information</t>
  </si>
  <si>
    <t>Name of the article</t>
  </si>
  <si>
    <t>DOI of the article</t>
  </si>
  <si>
    <t>Included in the systematic search or not</t>
  </si>
  <si>
    <t>General comments not consistent about random effects. It also gives comments on why i.e., conductivity was dropped as personal reminder. Or sometimes unclear datasets and reporting of variable units.</t>
  </si>
  <si>
    <t>Only figure (Figure), combination of figure and table (Table) only table (Table) and only dataset (Dataset)</t>
  </si>
  <si>
    <t>Main author followed by et al. (year of publication)</t>
  </si>
  <si>
    <t>The country (or  multiple countries)</t>
  </si>
  <si>
    <t>Number of observation in the model</t>
  </si>
  <si>
    <t>The name of the response variable from the article</t>
  </si>
  <si>
    <t>Combined response in the dataset</t>
  </si>
  <si>
    <t>A simplified terminology for grouping</t>
  </si>
  <si>
    <t>If a random effect was used or not (r=True)</t>
  </si>
  <si>
    <t>Familiy</t>
  </si>
  <si>
    <t>The family used for the model NB=NegativeBinomial, ziNB=Zero Inflated Negative Binomioal, Beta=Beta, ziBeta=Zero Inflated Beta, zioBeta=Zero one Inflated Beta</t>
  </si>
  <si>
    <t>The link type used in the model  (log or logit)</t>
  </si>
  <si>
    <t>Combined and generalised stressor type (salinity, oxygen, sediment, nutrient-n, nutrient-p, thermal, flow)</t>
  </si>
  <si>
    <t>Name of the figure within the article</t>
  </si>
  <si>
    <t>The name of the sterssor from the article</t>
  </si>
  <si>
    <t>If the parameter is the intercept (b0) or the regression coefficient (b1)</t>
  </si>
  <si>
    <t>The estimated value for b0 or b1</t>
  </si>
  <si>
    <t>The estimated standard errror for b0 or b1</t>
  </si>
  <si>
    <t>The mean of the stressor gradient</t>
  </si>
  <si>
    <t>The standard deviation of the stressor gradient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</si>
</sst>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b/>
      <sz val="11"/>
      <name val="Calibri"/>
      <family val="2"/>
    </font>
    <font>
      <sz val="11"/>
      <color rgb="FF212121"/>
      <name val="Calibri"/>
      <family val="2"/>
      <scheme val="maj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7">
    <xf numFmtId="0" fontId="0" fillId="0" borderId="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21" fillId="5" borderId="5" applyNumberFormat="0" applyAlignment="0" applyProtection="0"/>
    <xf numFmtId="0" fontId="22" fillId="6" borderId="6" applyNumberFormat="0" applyAlignment="0" applyProtection="0"/>
    <xf numFmtId="0" fontId="23" fillId="6" borderId="5" applyNumberFormat="0" applyAlignment="0" applyProtection="0"/>
    <xf numFmtId="0" fontId="24" fillId="0" borderId="7" applyNumberFormat="0" applyFill="0" applyAlignment="0" applyProtection="0"/>
    <xf numFmtId="0" fontId="25" fillId="7" borderId="8" applyNumberFormat="0" applyAlignment="0" applyProtection="0"/>
    <xf numFmtId="0" fontId="12" fillId="0" borderId="10" applyNumberFormat="0" applyFill="0" applyAlignment="0" applyProtection="0"/>
    <xf numFmtId="0" fontId="6" fillId="0" borderId="1"/>
    <xf numFmtId="0" fontId="15" fillId="0" borderId="1" applyNumberFormat="0" applyFill="0" applyBorder="0" applyAlignment="0" applyProtection="0"/>
    <xf numFmtId="0" fontId="18" fillId="0" borderId="1" applyNumberFormat="0" applyFill="0" applyBorder="0" applyAlignment="0" applyProtection="0"/>
    <xf numFmtId="0" fontId="19" fillId="2" borderId="1" applyNumberFormat="0" applyBorder="0" applyAlignment="0" applyProtection="0"/>
    <xf numFmtId="0" fontId="20" fillId="3" borderId="1" applyNumberFormat="0" applyBorder="0" applyAlignment="0" applyProtection="0"/>
    <xf numFmtId="0" fontId="29" fillId="4" borderId="1" applyNumberFormat="0" applyBorder="0" applyAlignment="0" applyProtection="0"/>
    <xf numFmtId="0" fontId="26" fillId="0" borderId="1" applyNumberFormat="0" applyFill="0" applyBorder="0" applyAlignment="0" applyProtection="0"/>
    <xf numFmtId="0" fontId="6" fillId="8" borderId="9" applyNumberFormat="0" applyFont="0" applyAlignment="0" applyProtection="0"/>
    <xf numFmtId="0" fontId="27" fillId="0" borderId="1" applyNumberFormat="0" applyFill="0" applyBorder="0" applyAlignment="0" applyProtection="0"/>
    <xf numFmtId="0" fontId="28" fillId="9" borderId="1" applyNumberFormat="0" applyBorder="0" applyAlignment="0" applyProtection="0"/>
    <xf numFmtId="0" fontId="6" fillId="10" borderId="1" applyNumberFormat="0" applyBorder="0" applyAlignment="0" applyProtection="0"/>
    <xf numFmtId="0" fontId="6" fillId="11" borderId="1" applyNumberFormat="0" applyBorder="0" applyAlignment="0" applyProtection="0"/>
    <xf numFmtId="0" fontId="28" fillId="12" borderId="1" applyNumberFormat="0" applyBorder="0" applyAlignment="0" applyProtection="0"/>
    <xf numFmtId="0" fontId="28"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28" fillId="16" borderId="1" applyNumberFormat="0" applyBorder="0" applyAlignment="0" applyProtection="0"/>
    <xf numFmtId="0" fontId="28"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28" fillId="20" borderId="1" applyNumberFormat="0" applyBorder="0" applyAlignment="0" applyProtection="0"/>
    <xf numFmtId="0" fontId="28"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28" fillId="24" borderId="1" applyNumberFormat="0" applyBorder="0" applyAlignment="0" applyProtection="0"/>
    <xf numFmtId="0" fontId="28"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28" fillId="28" borderId="1" applyNumberFormat="0" applyBorder="0" applyAlignment="0" applyProtection="0"/>
    <xf numFmtId="0" fontId="28"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28" fillId="32" borderId="1" applyNumberFormat="0" applyBorder="0" applyAlignment="0" applyProtection="0"/>
    <xf numFmtId="0" fontId="5" fillId="0" borderId="1"/>
    <xf numFmtId="0" fontId="5" fillId="8" borderId="9" applyNumberFormat="0" applyFont="0" applyAlignment="0" applyProtection="0"/>
    <xf numFmtId="0" fontId="5" fillId="10" borderId="1" applyNumberFormat="0" applyBorder="0" applyAlignment="0" applyProtection="0"/>
    <xf numFmtId="0" fontId="5" fillId="11" borderId="1" applyNumberFormat="0" applyBorder="0" applyAlignment="0" applyProtection="0"/>
    <xf numFmtId="0" fontId="5" fillId="14" borderId="1" applyNumberFormat="0" applyBorder="0" applyAlignment="0" applyProtection="0"/>
    <xf numFmtId="0" fontId="5" fillId="15" borderId="1" applyNumberFormat="0" applyBorder="0" applyAlignment="0" applyProtection="0"/>
    <xf numFmtId="0" fontId="5" fillId="18" borderId="1" applyNumberFormat="0" applyBorder="0" applyAlignment="0" applyProtection="0"/>
    <xf numFmtId="0" fontId="5" fillId="19" borderId="1" applyNumberFormat="0" applyBorder="0" applyAlignment="0" applyProtection="0"/>
    <xf numFmtId="0" fontId="5" fillId="22" borderId="1" applyNumberFormat="0" applyBorder="0" applyAlignment="0" applyProtection="0"/>
    <xf numFmtId="0" fontId="5" fillId="23" borderId="1" applyNumberFormat="0" applyBorder="0" applyAlignment="0" applyProtection="0"/>
    <xf numFmtId="0" fontId="5" fillId="26" borderId="1" applyNumberFormat="0" applyBorder="0" applyAlignment="0" applyProtection="0"/>
    <xf numFmtId="0" fontId="5" fillId="27" borderId="1" applyNumberFormat="0" applyBorder="0" applyAlignment="0" applyProtection="0"/>
    <xf numFmtId="0" fontId="5" fillId="30" borderId="1" applyNumberFormat="0" applyBorder="0" applyAlignment="0" applyProtection="0"/>
    <xf numFmtId="0" fontId="5" fillId="31" borderId="1" applyNumberFormat="0" applyBorder="0" applyAlignment="0" applyProtection="0"/>
  </cellStyleXfs>
  <cellXfs count="49">
    <xf numFmtId="0" fontId="0" fillId="0" borderId="0" xfId="0" applyFont="1" applyAlignment="1"/>
    <xf numFmtId="0" fontId="10" fillId="0" borderId="0" xfId="0" applyFont="1" applyAlignment="1">
      <alignment horizontal="center"/>
    </xf>
    <xf numFmtId="0" fontId="11" fillId="0" borderId="0" xfId="0" applyFont="1"/>
    <xf numFmtId="0" fontId="12" fillId="0" borderId="0" xfId="0" applyFont="1" applyAlignment="1"/>
    <xf numFmtId="0" fontId="6" fillId="0" borderId="1" xfId="10" applyFont="1" applyFill="1" applyBorder="1"/>
    <xf numFmtId="0" fontId="6" fillId="0" borderId="1" xfId="0" applyFont="1" applyFill="1" applyBorder="1" applyAlignment="1"/>
    <xf numFmtId="0" fontId="5" fillId="0" borderId="1" xfId="0" applyFont="1" applyFill="1" applyBorder="1" applyAlignment="1"/>
    <xf numFmtId="0" fontId="5" fillId="0" borderId="1" xfId="43"/>
    <xf numFmtId="0" fontId="5" fillId="0" borderId="1" xfId="43" applyFill="1"/>
    <xf numFmtId="0" fontId="30" fillId="0" borderId="1" xfId="43" applyFont="1" applyFill="1"/>
    <xf numFmtId="0" fontId="5" fillId="0" borderId="1" xfId="43"/>
    <xf numFmtId="0" fontId="5" fillId="0" borderId="1" xfId="43" applyFill="1"/>
    <xf numFmtId="0" fontId="30" fillId="0" borderId="1" xfId="43" applyFont="1" applyFill="1"/>
    <xf numFmtId="0" fontId="5" fillId="0" borderId="1" xfId="43"/>
    <xf numFmtId="0" fontId="5" fillId="0" borderId="1" xfId="43" applyFill="1"/>
    <xf numFmtId="0" fontId="30" fillId="0" borderId="1" xfId="43" applyFont="1" applyFill="1"/>
    <xf numFmtId="0" fontId="0" fillId="0" borderId="0" xfId="0"/>
    <xf numFmtId="0" fontId="12" fillId="0" borderId="0" xfId="0" applyFont="1" applyAlignment="1">
      <alignment horizontal="center"/>
    </xf>
    <xf numFmtId="0" fontId="12" fillId="0" borderId="0" xfId="0" applyFont="1" applyAlignment="1">
      <alignment wrapText="1"/>
    </xf>
    <xf numFmtId="0" fontId="12" fillId="0" borderId="0" xfId="0" applyFont="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wrapText="1"/>
    </xf>
    <xf numFmtId="2" fontId="0" fillId="0" borderId="0" xfId="0" applyNumberFormat="1"/>
    <xf numFmtId="2" fontId="0" fillId="0" borderId="0" xfId="0" applyNumberFormat="1" applyAlignment="1">
      <alignment wrapText="1"/>
    </xf>
    <xf numFmtId="0" fontId="2" fillId="0" borderId="1" xfId="0" applyFont="1" applyFill="1" applyBorder="1" applyAlignment="1"/>
    <xf numFmtId="0" fontId="12" fillId="0" borderId="11" xfId="0" applyFont="1" applyBorder="1" applyAlignment="1"/>
    <xf numFmtId="0" fontId="13" fillId="0" borderId="11" xfId="0" applyFont="1" applyFill="1" applyBorder="1" applyAlignment="1">
      <alignment vertical="center"/>
    </xf>
    <xf numFmtId="0" fontId="0" fillId="0" borderId="11" xfId="0" applyFont="1" applyBorder="1" applyAlignment="1">
      <alignment horizontal="left" vertical="top" wrapText="1"/>
    </xf>
    <xf numFmtId="0" fontId="8" fillId="0" borderId="11" xfId="0" applyFont="1" applyBorder="1" applyAlignment="1">
      <alignment horizontal="left" vertical="top" wrapText="1"/>
    </xf>
    <xf numFmtId="0" fontId="9" fillId="0" borderId="11" xfId="0" applyFont="1" applyBorder="1" applyAlignment="1">
      <alignment horizontal="left" vertical="top" wrapText="1"/>
    </xf>
    <xf numFmtId="0" fontId="9" fillId="0" borderId="11" xfId="0" applyFont="1" applyBorder="1" applyAlignment="1">
      <alignment horizontal="left" vertical="top"/>
    </xf>
    <xf numFmtId="0" fontId="2" fillId="0" borderId="11" xfId="0" applyFont="1" applyBorder="1" applyAlignment="1">
      <alignment horizontal="left" vertical="top" wrapText="1"/>
    </xf>
    <xf numFmtId="0" fontId="2" fillId="0" borderId="11" xfId="0" applyFont="1" applyBorder="1" applyAlignment="1">
      <alignment wrapText="1"/>
    </xf>
    <xf numFmtId="0" fontId="14" fillId="0" borderId="11" xfId="0" applyFont="1" applyBorder="1" applyAlignment="1">
      <alignment vertical="center" wrapText="1"/>
    </xf>
    <xf numFmtId="0" fontId="7" fillId="0" borderId="11" xfId="0" applyFont="1" applyBorder="1" applyAlignment="1">
      <alignment horizontal="left" vertical="top" wrapText="1"/>
    </xf>
    <xf numFmtId="0" fontId="4" fillId="0" borderId="11" xfId="0" applyFont="1" applyBorder="1" applyAlignment="1">
      <alignment horizontal="left" vertical="top" wrapText="1"/>
    </xf>
    <xf numFmtId="0" fontId="0" fillId="0" borderId="11" xfId="0" applyFont="1" applyBorder="1" applyAlignment="1">
      <alignment horizontal="left" vertical="top"/>
    </xf>
    <xf numFmtId="0" fontId="3" fillId="0" borderId="11" xfId="0" applyFont="1" applyBorder="1" applyAlignment="1">
      <alignment horizontal="left" vertical="top" wrapText="1"/>
    </xf>
    <xf numFmtId="0" fontId="1" fillId="0" borderId="11" xfId="0" applyFont="1" applyBorder="1" applyAlignment="1">
      <alignment horizontal="left" vertical="top" wrapText="1"/>
    </xf>
    <xf numFmtId="0" fontId="0" fillId="0" borderId="0" xfId="0" applyFont="1" applyAlignment="1">
      <alignment horizontal="center"/>
    </xf>
    <xf numFmtId="0" fontId="12" fillId="0" borderId="12" xfId="0" applyFont="1" applyBorder="1"/>
    <xf numFmtId="0" fontId="12" fillId="0" borderId="13" xfId="0" applyFont="1" applyBorder="1"/>
    <xf numFmtId="0" fontId="12" fillId="0" borderId="14" xfId="0" applyFont="1" applyBorder="1"/>
    <xf numFmtId="0" fontId="0" fillId="0" borderId="15" xfId="0" applyBorder="1" applyAlignment="1">
      <alignment wrapText="1"/>
    </xf>
    <xf numFmtId="0" fontId="12" fillId="0" borderId="16" xfId="0" applyFont="1" applyBorder="1"/>
    <xf numFmtId="0" fontId="0" fillId="0" borderId="17" xfId="0" applyBorder="1" applyAlignment="1">
      <alignment wrapText="1"/>
    </xf>
    <xf numFmtId="0" fontId="0" fillId="0" borderId="17" xfId="0" applyBorder="1"/>
    <xf numFmtId="0" fontId="12" fillId="0" borderId="18" xfId="0" applyFont="1" applyBorder="1"/>
  </cellXfs>
  <cellStyles count="57">
    <cellStyle name="20% - Accent1 2" xfId="20" xr:uid="{004847A1-A38F-4FBC-B2C4-F7ED0F5DD315}"/>
    <cellStyle name="20% - Accent1 3" xfId="45" xr:uid="{C615B60B-440E-46BF-B916-2A13FFBA610E}"/>
    <cellStyle name="20% - Accent2 2" xfId="24" xr:uid="{A2165949-7A30-404B-9A5E-6603B16250E7}"/>
    <cellStyle name="20% - Accent2 3" xfId="47" xr:uid="{77E9E677-8C28-4F51-95F9-A36316CBF2D0}"/>
    <cellStyle name="20% - Accent3 2" xfId="28" xr:uid="{90BCCA77-B91F-434D-8A14-6AC68226D2A5}"/>
    <cellStyle name="20% - Accent3 3" xfId="49" xr:uid="{F3F6151A-904B-405E-AE1D-5E56A0E19135}"/>
    <cellStyle name="20% - Accent4 2" xfId="32" xr:uid="{AA7C681A-3F2A-4DF1-B5A0-A9B4A8FDBE95}"/>
    <cellStyle name="20% - Accent4 3" xfId="51" xr:uid="{B447F10F-79E0-466E-A6BF-D350AC26949B}"/>
    <cellStyle name="20% - Accent5 2" xfId="36" xr:uid="{CE28D55A-B01B-4197-A6B4-CBA5A1188978}"/>
    <cellStyle name="20% - Accent5 3" xfId="53" xr:uid="{3FD38F9F-D399-4366-A2A2-28B9608A7ED2}"/>
    <cellStyle name="20% - Accent6 2" xfId="40" xr:uid="{D7177DE2-7437-4D43-8737-02D9226B93B7}"/>
    <cellStyle name="20% - Accent6 3" xfId="55" xr:uid="{9BECF8CD-9614-46AE-9E9F-3E9F0AB44E19}"/>
    <cellStyle name="40% - Accent1 2" xfId="21" xr:uid="{EDA75F78-11E2-4B45-A664-816B517BDA5A}"/>
    <cellStyle name="40% - Accent1 3" xfId="46" xr:uid="{85EEC7BE-A9E6-4261-B8C0-653415BF39CE}"/>
    <cellStyle name="40% - Accent2 2" xfId="25" xr:uid="{2ADF09D6-E69C-4E0E-B404-AEC9A80D470A}"/>
    <cellStyle name="40% - Accent2 3" xfId="48" xr:uid="{F4285AAA-6534-49EF-A527-B94036BA468C}"/>
    <cellStyle name="40% - Accent3 2" xfId="29" xr:uid="{E7632DCC-69BD-46B2-9D4F-4CB74DC98CB7}"/>
    <cellStyle name="40% - Accent3 3" xfId="50" xr:uid="{48B652AB-B8D7-48D2-B98F-57481D6DCF61}"/>
    <cellStyle name="40% - Accent4 2" xfId="33" xr:uid="{7453431F-FF63-4253-A0CA-5DA0067EF81B}"/>
    <cellStyle name="40% - Accent4 3" xfId="52" xr:uid="{2896F9DD-0961-49BB-A679-5866CC0B8EFD}"/>
    <cellStyle name="40% - Accent5 2" xfId="37" xr:uid="{73996CDD-C1A6-4E42-BD0B-E716E7B87FBD}"/>
    <cellStyle name="40% - Accent5 3" xfId="54" xr:uid="{91D1DA14-6453-4464-93C4-627899C25843}"/>
    <cellStyle name="40% - Accent6 2" xfId="41" xr:uid="{A8451D16-C707-493F-961C-8AE9C2258392}"/>
    <cellStyle name="40% - Accent6 3" xfId="56" xr:uid="{1E49BD1D-26AF-43E9-9769-772263585AA9}"/>
    <cellStyle name="60% - Accent1 2" xfId="22" xr:uid="{982E87B2-8132-403F-AFFB-47F096B5E1AB}"/>
    <cellStyle name="60% - Accent2 2" xfId="26" xr:uid="{6A0FAA5E-33B2-42DA-9740-AF8EEA246F4B}"/>
    <cellStyle name="60% - Accent3 2" xfId="30" xr:uid="{614F099C-8C14-4620-A816-3C5704583579}"/>
    <cellStyle name="60% - Accent4 2" xfId="34" xr:uid="{9BC7DFA3-E3FF-4301-973F-7CFF2B87BB8C}"/>
    <cellStyle name="60% - Accent5 2" xfId="38" xr:uid="{DD04AD9E-A98C-49FB-B35C-C6CE0C4C2103}"/>
    <cellStyle name="60% - Accent6 2" xfId="42" xr:uid="{DF4BDEF3-3EDF-439B-A9F5-3E7D3505BAB0}"/>
    <cellStyle name="Accent1 2" xfId="19" xr:uid="{59C196E7-2676-46E4-80F6-E18729FE3640}"/>
    <cellStyle name="Accent2 2" xfId="23" xr:uid="{022C39BF-DC3A-4AED-97DF-370502BB7621}"/>
    <cellStyle name="Accent3 2" xfId="27" xr:uid="{DBAA19AA-E076-4298-97DC-C750864F4FF8}"/>
    <cellStyle name="Accent4 2" xfId="31" xr:uid="{DDD23A12-FF13-44C7-B61B-90722693909E}"/>
    <cellStyle name="Accent5 2" xfId="35" xr:uid="{691EC788-F632-4760-9AE2-A69479EE00B5}"/>
    <cellStyle name="Accent6 2" xfId="39" xr:uid="{1C610F34-5BCD-4830-89AF-8862B5CC0163}"/>
    <cellStyle name="Bad 2" xfId="14" xr:uid="{9DE025B0-CCBD-443A-A6CB-C07A24B39983}"/>
    <cellStyle name="Calculation" xfId="6" builtinId="22" customBuiltin="1"/>
    <cellStyle name="Check Cell" xfId="8" builtinId="23" customBuiltin="1"/>
    <cellStyle name="Explanatory Text 2" xfId="18" xr:uid="{0CDF57DB-B38F-4705-9A4F-20ED8A121F57}"/>
    <cellStyle name="Good 2" xfId="13" xr:uid="{A0298D9B-C20E-48FC-BFA0-175D6E55579C}"/>
    <cellStyle name="Heading 1" xfId="1" builtinId="16" customBuiltin="1"/>
    <cellStyle name="Heading 2" xfId="2" builtinId="17" customBuiltin="1"/>
    <cellStyle name="Heading 3" xfId="3" builtinId="18" customBuiltin="1"/>
    <cellStyle name="Heading 4 2" xfId="12" xr:uid="{F85118FE-8619-4486-8E45-D3378896CDC3}"/>
    <cellStyle name="Input" xfId="4" builtinId="20" customBuiltin="1"/>
    <cellStyle name="Linked Cell" xfId="7" builtinId="24" customBuiltin="1"/>
    <cellStyle name="Neutral 2" xfId="15" xr:uid="{B619BD17-28DB-4382-88E8-4F2A4E03E732}"/>
    <cellStyle name="Normal" xfId="0" builtinId="0"/>
    <cellStyle name="Normal 2" xfId="10" xr:uid="{84971E57-CCDD-4EE7-AB91-6C0ABCBA3713}"/>
    <cellStyle name="Normal 3" xfId="43" xr:uid="{C2887011-676F-4838-A773-B93F061E2006}"/>
    <cellStyle name="Note 2" xfId="17" xr:uid="{470608E5-5B1B-487B-9D32-06E2676DE088}"/>
    <cellStyle name="Note 3" xfId="44" xr:uid="{0E1C867A-2C50-4990-9FC4-DD4F1FBA02AE}"/>
    <cellStyle name="Output" xfId="5" builtinId="21" customBuiltin="1"/>
    <cellStyle name="Title 2" xfId="11" xr:uid="{F3309471-09B9-42C2-9B78-57E90EEE733E}"/>
    <cellStyle name="Total" xfId="9" builtinId="25" customBuiltin="1"/>
    <cellStyle name="Warning Text 2" xfId="16" xr:uid="{9BB36BF0-696E-43CA-A6CB-46C444D5CC75}"/>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B1=f(Fishers</a:t>
            </a:r>
            <a:r>
              <a:rPr lang="en-US" baseline="0"/>
              <a:t> z) intercept manually set at 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Table6!$K$1</c:f>
              <c:strCache>
                <c:ptCount val="1"/>
                <c:pt idx="0">
                  <c:v>F</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0"/>
          </c:trendline>
          <c:xVal>
            <c:numRef>
              <c:f>Table6!$F$2:$F$59</c:f>
              <c:numCache>
                <c:formatCode>General</c:formatCode>
                <c:ptCount val="58"/>
                <c:pt idx="0">
                  <c:v>1.58</c:v>
                </c:pt>
                <c:pt idx="1">
                  <c:v>1.35</c:v>
                </c:pt>
                <c:pt idx="2">
                  <c:v>1.1399999999999999</c:v>
                </c:pt>
                <c:pt idx="3">
                  <c:v>1.18</c:v>
                </c:pt>
                <c:pt idx="4">
                  <c:v>0.93</c:v>
                </c:pt>
                <c:pt idx="5">
                  <c:v>1.77</c:v>
                </c:pt>
                <c:pt idx="6">
                  <c:v>1.4</c:v>
                </c:pt>
                <c:pt idx="7">
                  <c:v>1.08</c:v>
                </c:pt>
                <c:pt idx="8">
                  <c:v>1.28</c:v>
                </c:pt>
                <c:pt idx="9">
                  <c:v>0.76</c:v>
                </c:pt>
                <c:pt idx="10">
                  <c:v>1.1200000000000001</c:v>
                </c:pt>
                <c:pt idx="11">
                  <c:v>1.33</c:v>
                </c:pt>
                <c:pt idx="12">
                  <c:v>1.03</c:v>
                </c:pt>
                <c:pt idx="13">
                  <c:v>0.81</c:v>
                </c:pt>
                <c:pt idx="14">
                  <c:v>1</c:v>
                </c:pt>
                <c:pt idx="15">
                  <c:v>0.82199999999999995</c:v>
                </c:pt>
                <c:pt idx="16">
                  <c:v>1.0620000000000001</c:v>
                </c:pt>
                <c:pt idx="17">
                  <c:v>1.081</c:v>
                </c:pt>
                <c:pt idx="18">
                  <c:v>0.745</c:v>
                </c:pt>
                <c:pt idx="19">
                  <c:v>1.125</c:v>
                </c:pt>
                <c:pt idx="20">
                  <c:v>1.1499999999999999</c:v>
                </c:pt>
                <c:pt idx="21">
                  <c:v>1.05</c:v>
                </c:pt>
                <c:pt idx="22">
                  <c:v>0.82</c:v>
                </c:pt>
                <c:pt idx="23">
                  <c:v>0.874</c:v>
                </c:pt>
                <c:pt idx="24">
                  <c:v>1.68</c:v>
                </c:pt>
                <c:pt idx="25">
                  <c:v>1.21</c:v>
                </c:pt>
                <c:pt idx="26">
                  <c:v>1.5750999999999999</c:v>
                </c:pt>
                <c:pt idx="27">
                  <c:v>1.3895999999999999</c:v>
                </c:pt>
                <c:pt idx="28">
                  <c:v>1.0390999999999999</c:v>
                </c:pt>
                <c:pt idx="29">
                  <c:v>1.3993</c:v>
                </c:pt>
                <c:pt idx="30" formatCode="0.00">
                  <c:v>0.31</c:v>
                </c:pt>
                <c:pt idx="31" formatCode="0.00">
                  <c:v>0.36</c:v>
                </c:pt>
                <c:pt idx="32" formatCode="0.00">
                  <c:v>0.91</c:v>
                </c:pt>
                <c:pt idx="33" formatCode="0.00">
                  <c:v>1.92</c:v>
                </c:pt>
                <c:pt idx="34" formatCode="0.00">
                  <c:v>2.0306999999999999</c:v>
                </c:pt>
              </c:numCache>
            </c:numRef>
          </c:xVal>
          <c:yVal>
            <c:numRef>
              <c:f>Table6!$K$2:$K$59</c:f>
              <c:numCache>
                <c:formatCode>General</c:formatCode>
                <c:ptCount val="58"/>
                <c:pt idx="0">
                  <c:v>2.53127748646838</c:v>
                </c:pt>
                <c:pt idx="1">
                  <c:v>1.5667992369724111</c:v>
                </c:pt>
                <c:pt idx="2">
                  <c:v>1.416275874034324</c:v>
                </c:pt>
                <c:pt idx="3">
                  <c:v>1.6392085786876669</c:v>
                </c:pt>
                <c:pt idx="4">
                  <c:v>1.2942383182519015</c:v>
                </c:pt>
                <c:pt idx="5">
                  <c:v>1.5021638670935782</c:v>
                </c:pt>
                <c:pt idx="6">
                  <c:v>1.2942383182519015</c:v>
                </c:pt>
                <c:pt idx="7">
                  <c:v>1.3900236254960241</c:v>
                </c:pt>
                <c:pt idx="8">
                  <c:v>1.5667992369724111</c:v>
                </c:pt>
                <c:pt idx="9">
                  <c:v>1.1902693518354839</c:v>
                </c:pt>
                <c:pt idx="10">
                  <c:v>1.1523626965757028</c:v>
                </c:pt>
                <c:pt idx="11">
                  <c:v>1.8184464592320666</c:v>
                </c:pt>
                <c:pt idx="12">
                  <c:v>0.89558809952997576</c:v>
                </c:pt>
                <c:pt idx="13">
                  <c:v>0.77197096348984562</c:v>
                </c:pt>
                <c:pt idx="14">
                  <c:v>1.2301229240212821</c:v>
                </c:pt>
                <c:pt idx="15">
                  <c:v>1.6392085786876669</c:v>
                </c:pt>
                <c:pt idx="16">
                  <c:v>1.3647771928738179</c:v>
                </c:pt>
                <c:pt idx="17">
                  <c:v>0.9844444581328875</c:v>
                </c:pt>
                <c:pt idx="18">
                  <c:v>0.88137358701954305</c:v>
                </c:pt>
                <c:pt idx="19">
                  <c:v>1.3647771928738179</c:v>
                </c:pt>
                <c:pt idx="20">
                  <c:v>1.2942383182519015</c:v>
                </c:pt>
                <c:pt idx="21">
                  <c:v>1.3404479147189159</c:v>
                </c:pt>
                <c:pt idx="22">
                  <c:v>1.0317185344477804</c:v>
                </c:pt>
                <c:pt idx="23">
                  <c:v>1.1902693518354839</c:v>
                </c:pt>
                <c:pt idx="24">
                  <c:v>1.8184464592320666</c:v>
                </c:pt>
                <c:pt idx="25">
                  <c:v>1.0317185344477804</c:v>
                </c:pt>
                <c:pt idx="26">
                  <c:v>1.4436354751788101</c:v>
                </c:pt>
                <c:pt idx="27">
                  <c:v>1.1710895044041825</c:v>
                </c:pt>
                <c:pt idx="28">
                  <c:v>0.75870309701652816</c:v>
                </c:pt>
                <c:pt idx="29">
                  <c:v>1.0317185344477804</c:v>
                </c:pt>
                <c:pt idx="30">
                  <c:v>0.81223325962408077</c:v>
                </c:pt>
                <c:pt idx="31">
                  <c:v>0.64115493973028204</c:v>
                </c:pt>
                <c:pt idx="32">
                  <c:v>0.95406947580665302</c:v>
                </c:pt>
                <c:pt idx="33">
                  <c:v>1.2099351213359459</c:v>
                </c:pt>
                <c:pt idx="34">
                  <c:v>1.2942383182519015</c:v>
                </c:pt>
              </c:numCache>
            </c:numRef>
          </c:yVal>
          <c:smooth val="0"/>
          <c:extLst>
            <c:ext xmlns:c16="http://schemas.microsoft.com/office/drawing/2014/chart" uri="{C3380CC4-5D6E-409C-BE32-E72D297353CC}">
              <c16:uniqueId val="{00000000-E120-4C1F-BC3C-B84379D0A499}"/>
            </c:ext>
          </c:extLst>
        </c:ser>
        <c:dLbls>
          <c:showLegendKey val="0"/>
          <c:showVal val="0"/>
          <c:showCatName val="0"/>
          <c:showSerName val="0"/>
          <c:showPercent val="0"/>
          <c:showBubbleSize val="0"/>
        </c:dLbls>
        <c:axId val="1739899296"/>
        <c:axId val="1739900128"/>
      </c:scatterChart>
      <c:valAx>
        <c:axId val="17398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00128"/>
        <c:crosses val="autoZero"/>
        <c:crossBetween val="midCat"/>
      </c:valAx>
      <c:valAx>
        <c:axId val="17399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99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179070</xdr:rowOff>
    </xdr:from>
    <xdr:to>
      <xdr:col>19</xdr:col>
      <xdr:colOff>304800</xdr:colOff>
      <xdr:row>7</xdr:row>
      <xdr:rowOff>179070</xdr:rowOff>
    </xdr:to>
    <xdr:graphicFrame macro="">
      <xdr:nvGraphicFramePr>
        <xdr:cNvPr id="2" name="Chart 1">
          <a:extLst>
            <a:ext uri="{FF2B5EF4-FFF2-40B4-BE49-F238E27FC236}">
              <a16:creationId xmlns:a16="http://schemas.microsoft.com/office/drawing/2014/main" id="{5F22688B-2FDA-4BC2-A74B-FCBF6529A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BF04-0B92-4D8F-A80A-83D63F38A820}">
  <sheetPr>
    <tabColor theme="6" tint="0.39997558519241921"/>
  </sheetPr>
  <dimension ref="A1:V1786"/>
  <sheetViews>
    <sheetView tabSelected="1" workbookViewId="0">
      <selection activeCell="I5" sqref="I5"/>
    </sheetView>
  </sheetViews>
  <sheetFormatPr defaultRowHeight="14.4" x14ac:dyDescent="0.3"/>
  <sheetData>
    <row r="1" spans="1:22" s="3" customFormat="1" x14ac:dyDescent="0.3">
      <c r="A1" s="3" t="s">
        <v>528</v>
      </c>
      <c r="B1" s="3" t="s">
        <v>529</v>
      </c>
      <c r="C1" s="3" t="s">
        <v>530</v>
      </c>
      <c r="D1" s="3" t="s">
        <v>137</v>
      </c>
      <c r="E1" s="3" t="s">
        <v>404</v>
      </c>
      <c r="F1" s="3" t="s">
        <v>405</v>
      </c>
      <c r="G1" s="3" t="s">
        <v>531</v>
      </c>
      <c r="H1" s="3" t="s">
        <v>251</v>
      </c>
      <c r="I1" s="3" t="s">
        <v>532</v>
      </c>
      <c r="J1" s="3" t="s">
        <v>533</v>
      </c>
      <c r="K1" s="3" t="s">
        <v>534</v>
      </c>
      <c r="L1" s="3" t="s">
        <v>535</v>
      </c>
      <c r="M1" s="3" t="s">
        <v>536</v>
      </c>
      <c r="N1" s="3" t="s">
        <v>537</v>
      </c>
      <c r="O1" s="3" t="s">
        <v>253</v>
      </c>
      <c r="P1" s="3" t="s">
        <v>538</v>
      </c>
      <c r="Q1" s="3" t="s">
        <v>84</v>
      </c>
      <c r="R1" s="3" t="s">
        <v>539</v>
      </c>
      <c r="S1" s="3" t="s">
        <v>540</v>
      </c>
      <c r="T1" s="3" t="s">
        <v>541</v>
      </c>
      <c r="U1" s="3" t="s">
        <v>542</v>
      </c>
      <c r="V1" s="3" t="s">
        <v>543</v>
      </c>
    </row>
    <row r="2" spans="1:22" x14ac:dyDescent="0.3">
      <c r="A2" t="s">
        <v>544</v>
      </c>
      <c r="B2" t="s">
        <v>545</v>
      </c>
      <c r="C2" t="s">
        <v>546</v>
      </c>
      <c r="D2" t="s">
        <v>547</v>
      </c>
      <c r="E2" t="s">
        <v>77</v>
      </c>
      <c r="F2" t="s">
        <v>548</v>
      </c>
      <c r="G2" t="s">
        <v>176</v>
      </c>
      <c r="H2">
        <v>10</v>
      </c>
      <c r="I2" t="s">
        <v>549</v>
      </c>
      <c r="J2" t="s">
        <v>550</v>
      </c>
      <c r="K2" t="s">
        <v>99</v>
      </c>
      <c r="L2" t="s">
        <v>551</v>
      </c>
      <c r="M2" t="s">
        <v>552</v>
      </c>
      <c r="N2" t="s">
        <v>553</v>
      </c>
      <c r="R2" t="s">
        <v>554</v>
      </c>
      <c r="S2">
        <v>1.97194</v>
      </c>
      <c r="T2">
        <v>1.47997</v>
      </c>
      <c r="U2">
        <v>1</v>
      </c>
      <c r="V2">
        <v>1</v>
      </c>
    </row>
    <row r="3" spans="1:22" x14ac:dyDescent="0.3">
      <c r="A3" t="s">
        <v>544</v>
      </c>
      <c r="B3" t="s">
        <v>545</v>
      </c>
      <c r="C3" t="s">
        <v>546</v>
      </c>
      <c r="D3" t="s">
        <v>547</v>
      </c>
      <c r="E3" t="s">
        <v>77</v>
      </c>
      <c r="F3" t="s">
        <v>548</v>
      </c>
      <c r="G3" t="s">
        <v>176</v>
      </c>
      <c r="H3">
        <v>10</v>
      </c>
      <c r="I3" t="s">
        <v>555</v>
      </c>
      <c r="J3" t="s">
        <v>556</v>
      </c>
      <c r="K3" t="s">
        <v>99</v>
      </c>
      <c r="L3" t="s">
        <v>551</v>
      </c>
      <c r="M3" t="s">
        <v>557</v>
      </c>
      <c r="N3" t="s">
        <v>558</v>
      </c>
      <c r="R3" t="s">
        <v>554</v>
      </c>
      <c r="S3">
        <v>4.6855099999999998</v>
      </c>
      <c r="T3">
        <v>4.4507899999999996</v>
      </c>
      <c r="U3">
        <v>1</v>
      </c>
      <c r="V3">
        <v>1</v>
      </c>
    </row>
    <row r="4" spans="1:22" x14ac:dyDescent="0.3">
      <c r="A4" t="s">
        <v>544</v>
      </c>
      <c r="B4" t="s">
        <v>545</v>
      </c>
      <c r="C4" t="s">
        <v>546</v>
      </c>
      <c r="D4" t="s">
        <v>547</v>
      </c>
      <c r="E4" t="s">
        <v>77</v>
      </c>
      <c r="F4" t="s">
        <v>548</v>
      </c>
      <c r="G4" t="s">
        <v>176</v>
      </c>
      <c r="H4">
        <v>10</v>
      </c>
      <c r="I4" t="s">
        <v>549</v>
      </c>
      <c r="J4" t="s">
        <v>550</v>
      </c>
      <c r="K4" t="s">
        <v>99</v>
      </c>
      <c r="L4" t="s">
        <v>551</v>
      </c>
      <c r="M4" t="s">
        <v>552</v>
      </c>
      <c r="N4" t="s">
        <v>553</v>
      </c>
      <c r="O4" t="s">
        <v>559</v>
      </c>
      <c r="P4" t="s">
        <v>560</v>
      </c>
      <c r="Q4" t="s">
        <v>561</v>
      </c>
      <c r="R4" t="s">
        <v>562</v>
      </c>
      <c r="S4">
        <v>6.9669999999999996E-2</v>
      </c>
      <c r="T4">
        <v>0.20201</v>
      </c>
      <c r="U4">
        <v>869.6</v>
      </c>
      <c r="V4">
        <v>163.06045232</v>
      </c>
    </row>
    <row r="5" spans="1:22" x14ac:dyDescent="0.3">
      <c r="A5" t="s">
        <v>544</v>
      </c>
      <c r="B5" t="s">
        <v>545</v>
      </c>
      <c r="C5" t="s">
        <v>546</v>
      </c>
      <c r="D5" t="s">
        <v>547</v>
      </c>
      <c r="E5" t="s">
        <v>77</v>
      </c>
      <c r="F5" t="s">
        <v>548</v>
      </c>
      <c r="G5" t="s">
        <v>176</v>
      </c>
      <c r="H5">
        <v>10</v>
      </c>
      <c r="I5" t="s">
        <v>549</v>
      </c>
      <c r="J5" t="s">
        <v>550</v>
      </c>
      <c r="K5" t="s">
        <v>99</v>
      </c>
      <c r="L5" t="s">
        <v>551</v>
      </c>
      <c r="M5" t="s">
        <v>552</v>
      </c>
      <c r="N5" t="s">
        <v>553</v>
      </c>
      <c r="O5" t="s">
        <v>563</v>
      </c>
      <c r="P5" t="s">
        <v>564</v>
      </c>
      <c r="Q5" t="s">
        <v>565</v>
      </c>
      <c r="R5" t="s">
        <v>562</v>
      </c>
      <c r="S5">
        <v>-0.12379</v>
      </c>
      <c r="T5">
        <v>4.895E-2</v>
      </c>
      <c r="U5">
        <v>0.20699999999999999</v>
      </c>
      <c r="V5">
        <v>0.62653013000000002</v>
      </c>
    </row>
    <row r="6" spans="1:22" x14ac:dyDescent="0.3">
      <c r="A6" t="s">
        <v>544</v>
      </c>
      <c r="B6" t="s">
        <v>545</v>
      </c>
      <c r="C6" t="s">
        <v>546</v>
      </c>
      <c r="D6" t="s">
        <v>547</v>
      </c>
      <c r="E6" t="s">
        <v>77</v>
      </c>
      <c r="F6" t="s">
        <v>548</v>
      </c>
      <c r="G6" t="s">
        <v>176</v>
      </c>
      <c r="H6">
        <v>10</v>
      </c>
      <c r="I6" t="s">
        <v>549</v>
      </c>
      <c r="J6" t="s">
        <v>550</v>
      </c>
      <c r="K6" t="s">
        <v>99</v>
      </c>
      <c r="L6" t="s">
        <v>551</v>
      </c>
      <c r="M6" t="s">
        <v>552</v>
      </c>
      <c r="N6" t="s">
        <v>553</v>
      </c>
      <c r="O6" t="s">
        <v>566</v>
      </c>
      <c r="P6" t="s">
        <v>567</v>
      </c>
      <c r="Q6" t="s">
        <v>568</v>
      </c>
      <c r="R6" t="s">
        <v>562</v>
      </c>
      <c r="S6">
        <v>-0.15662000000000001</v>
      </c>
      <c r="T6">
        <v>6.2839999999999993E-2</v>
      </c>
      <c r="U6">
        <v>1.1835</v>
      </c>
      <c r="V6">
        <v>1.29463862</v>
      </c>
    </row>
    <row r="7" spans="1:22" x14ac:dyDescent="0.3">
      <c r="A7" t="s">
        <v>544</v>
      </c>
      <c r="B7" t="s">
        <v>545</v>
      </c>
      <c r="C7" t="s">
        <v>546</v>
      </c>
      <c r="D7" t="s">
        <v>547</v>
      </c>
      <c r="E7" t="s">
        <v>77</v>
      </c>
      <c r="F7" t="s">
        <v>548</v>
      </c>
      <c r="G7" t="s">
        <v>176</v>
      </c>
      <c r="H7">
        <v>10</v>
      </c>
      <c r="I7" t="s">
        <v>549</v>
      </c>
      <c r="J7" t="s">
        <v>550</v>
      </c>
      <c r="K7" t="s">
        <v>99</v>
      </c>
      <c r="L7" t="s">
        <v>551</v>
      </c>
      <c r="M7" t="s">
        <v>552</v>
      </c>
      <c r="N7" t="s">
        <v>553</v>
      </c>
      <c r="O7" t="s">
        <v>569</v>
      </c>
      <c r="P7" t="s">
        <v>570</v>
      </c>
      <c r="Q7" t="s">
        <v>571</v>
      </c>
      <c r="R7" t="s">
        <v>562</v>
      </c>
      <c r="S7">
        <v>0.14230000000000001</v>
      </c>
      <c r="T7">
        <v>4.5030000000000001E-2</v>
      </c>
      <c r="U7">
        <v>2.3304999999999997E-3</v>
      </c>
      <c r="V7">
        <v>1.8311417999999999E-3</v>
      </c>
    </row>
    <row r="8" spans="1:22" x14ac:dyDescent="0.3">
      <c r="A8" t="s">
        <v>572</v>
      </c>
      <c r="B8" t="s">
        <v>573</v>
      </c>
      <c r="C8" t="s">
        <v>574</v>
      </c>
      <c r="D8" t="s">
        <v>575</v>
      </c>
      <c r="E8" t="s">
        <v>576</v>
      </c>
      <c r="F8" t="s">
        <v>577</v>
      </c>
      <c r="G8" t="s">
        <v>176</v>
      </c>
      <c r="H8">
        <v>56</v>
      </c>
      <c r="I8" t="s">
        <v>578</v>
      </c>
      <c r="J8" t="s">
        <v>550</v>
      </c>
      <c r="K8" t="s">
        <v>99</v>
      </c>
      <c r="L8" t="s">
        <v>551</v>
      </c>
      <c r="M8" t="s">
        <v>552</v>
      </c>
      <c r="N8" t="s">
        <v>553</v>
      </c>
      <c r="O8" t="s">
        <v>579</v>
      </c>
      <c r="P8" t="s">
        <v>580</v>
      </c>
      <c r="Q8" t="s">
        <v>581</v>
      </c>
      <c r="R8" t="s">
        <v>562</v>
      </c>
      <c r="S8">
        <v>-1.9779999999999999E-2</v>
      </c>
      <c r="T8">
        <v>5.2229999999999999E-2</v>
      </c>
      <c r="U8">
        <v>9.5657692307692308</v>
      </c>
      <c r="V8">
        <v>2.1014112840221042</v>
      </c>
    </row>
    <row r="9" spans="1:22" x14ac:dyDescent="0.3">
      <c r="A9" t="s">
        <v>582</v>
      </c>
      <c r="B9" t="s">
        <v>296</v>
      </c>
      <c r="C9" t="s">
        <v>574</v>
      </c>
      <c r="D9" t="s">
        <v>583</v>
      </c>
      <c r="E9" t="s">
        <v>576</v>
      </c>
      <c r="F9" t="s">
        <v>297</v>
      </c>
      <c r="G9" t="s">
        <v>172</v>
      </c>
      <c r="H9">
        <v>43</v>
      </c>
      <c r="I9" t="s">
        <v>584</v>
      </c>
      <c r="J9" t="s">
        <v>585</v>
      </c>
      <c r="K9" t="s">
        <v>99</v>
      </c>
      <c r="L9" t="s">
        <v>551</v>
      </c>
      <c r="M9" t="s">
        <v>552</v>
      </c>
      <c r="N9" t="s">
        <v>553</v>
      </c>
      <c r="O9" t="s">
        <v>586</v>
      </c>
      <c r="P9" t="s">
        <v>587</v>
      </c>
      <c r="Q9" t="s">
        <v>588</v>
      </c>
      <c r="R9" t="s">
        <v>562</v>
      </c>
      <c r="S9">
        <v>-1.213E-2</v>
      </c>
      <c r="T9">
        <v>2.9309999999999999E-2</v>
      </c>
      <c r="U9">
        <v>0.1491884</v>
      </c>
      <c r="V9">
        <v>0.1591024</v>
      </c>
    </row>
    <row r="10" spans="1:22" x14ac:dyDescent="0.3">
      <c r="A10" t="s">
        <v>544</v>
      </c>
      <c r="B10" t="s">
        <v>545</v>
      </c>
      <c r="C10" t="s">
        <v>546</v>
      </c>
      <c r="D10" t="s">
        <v>547</v>
      </c>
      <c r="E10" t="s">
        <v>77</v>
      </c>
      <c r="F10" t="s">
        <v>548</v>
      </c>
      <c r="G10" t="s">
        <v>176</v>
      </c>
      <c r="H10">
        <v>10</v>
      </c>
      <c r="I10" t="s">
        <v>555</v>
      </c>
      <c r="J10" t="s">
        <v>556</v>
      </c>
      <c r="K10" t="s">
        <v>99</v>
      </c>
      <c r="L10" t="s">
        <v>551</v>
      </c>
      <c r="M10" t="s">
        <v>557</v>
      </c>
      <c r="N10" t="s">
        <v>558</v>
      </c>
      <c r="O10" t="s">
        <v>559</v>
      </c>
      <c r="P10" t="s">
        <v>560</v>
      </c>
      <c r="Q10" t="s">
        <v>561</v>
      </c>
      <c r="R10" t="s">
        <v>562</v>
      </c>
      <c r="S10">
        <v>-0.96686000000000005</v>
      </c>
      <c r="T10">
        <v>0.67827000000000004</v>
      </c>
      <c r="U10">
        <v>869.6</v>
      </c>
      <c r="V10">
        <v>163.06045232</v>
      </c>
    </row>
    <row r="11" spans="1:22" x14ac:dyDescent="0.3">
      <c r="A11" t="s">
        <v>544</v>
      </c>
      <c r="B11" t="s">
        <v>545</v>
      </c>
      <c r="C11" t="s">
        <v>546</v>
      </c>
      <c r="D11" t="s">
        <v>547</v>
      </c>
      <c r="E11" t="s">
        <v>77</v>
      </c>
      <c r="F11" t="s">
        <v>548</v>
      </c>
      <c r="G11" t="s">
        <v>176</v>
      </c>
      <c r="H11">
        <v>10</v>
      </c>
      <c r="I11" t="s">
        <v>555</v>
      </c>
      <c r="J11" t="s">
        <v>556</v>
      </c>
      <c r="K11" t="s">
        <v>99</v>
      </c>
      <c r="L11" t="s">
        <v>551</v>
      </c>
      <c r="M11" t="s">
        <v>557</v>
      </c>
      <c r="N11" t="s">
        <v>558</v>
      </c>
      <c r="O11" t="s">
        <v>563</v>
      </c>
      <c r="P11" t="s">
        <v>564</v>
      </c>
      <c r="Q11" t="s">
        <v>565</v>
      </c>
      <c r="R11" t="s">
        <v>562</v>
      </c>
      <c r="S11">
        <v>-0.22863</v>
      </c>
      <c r="T11">
        <v>0.11817999999999999</v>
      </c>
      <c r="U11">
        <v>0.20699999999999999</v>
      </c>
      <c r="V11">
        <v>0.62653013000000002</v>
      </c>
    </row>
    <row r="12" spans="1:22" x14ac:dyDescent="0.3">
      <c r="A12" t="s">
        <v>544</v>
      </c>
      <c r="B12" t="s">
        <v>545</v>
      </c>
      <c r="C12" t="s">
        <v>546</v>
      </c>
      <c r="D12" t="s">
        <v>547</v>
      </c>
      <c r="E12" t="s">
        <v>77</v>
      </c>
      <c r="F12" t="s">
        <v>548</v>
      </c>
      <c r="G12" t="s">
        <v>176</v>
      </c>
      <c r="H12">
        <v>10</v>
      </c>
      <c r="I12" t="s">
        <v>555</v>
      </c>
      <c r="J12" t="s">
        <v>556</v>
      </c>
      <c r="K12" t="s">
        <v>99</v>
      </c>
      <c r="L12" t="s">
        <v>551</v>
      </c>
      <c r="M12" t="s">
        <v>557</v>
      </c>
      <c r="N12" t="s">
        <v>558</v>
      </c>
      <c r="O12" t="s">
        <v>566</v>
      </c>
      <c r="P12" t="s">
        <v>567</v>
      </c>
      <c r="Q12" t="s">
        <v>568</v>
      </c>
      <c r="R12" t="s">
        <v>562</v>
      </c>
      <c r="S12">
        <v>0.20774000000000001</v>
      </c>
      <c r="T12">
        <v>0.1457</v>
      </c>
      <c r="U12">
        <v>1.1835</v>
      </c>
      <c r="V12">
        <v>1.29463862</v>
      </c>
    </row>
    <row r="13" spans="1:22" x14ac:dyDescent="0.3">
      <c r="A13" t="s">
        <v>544</v>
      </c>
      <c r="B13" t="s">
        <v>545</v>
      </c>
      <c r="C13" t="s">
        <v>546</v>
      </c>
      <c r="D13" t="s">
        <v>547</v>
      </c>
      <c r="E13" t="s">
        <v>77</v>
      </c>
      <c r="F13" t="s">
        <v>548</v>
      </c>
      <c r="G13" t="s">
        <v>176</v>
      </c>
      <c r="H13">
        <v>10</v>
      </c>
      <c r="I13" t="s">
        <v>555</v>
      </c>
      <c r="J13" t="s">
        <v>556</v>
      </c>
      <c r="K13" t="s">
        <v>99</v>
      </c>
      <c r="L13" t="s">
        <v>551</v>
      </c>
      <c r="M13" t="s">
        <v>557</v>
      </c>
      <c r="N13" t="s">
        <v>558</v>
      </c>
      <c r="O13" t="s">
        <v>569</v>
      </c>
      <c r="P13" t="s">
        <v>570</v>
      </c>
      <c r="Q13" t="s">
        <v>571</v>
      </c>
      <c r="R13" t="s">
        <v>562</v>
      </c>
      <c r="S13">
        <v>1.8329999999999999E-2</v>
      </c>
      <c r="T13">
        <v>0.10577</v>
      </c>
      <c r="U13">
        <v>2.3304999999999997E-3</v>
      </c>
      <c r="V13">
        <v>1.8311417999999999E-3</v>
      </c>
    </row>
    <row r="14" spans="1:22" x14ac:dyDescent="0.3">
      <c r="A14" t="s">
        <v>572</v>
      </c>
      <c r="B14" t="s">
        <v>573</v>
      </c>
      <c r="C14" t="s">
        <v>574</v>
      </c>
      <c r="D14" t="s">
        <v>575</v>
      </c>
      <c r="E14" t="s">
        <v>576</v>
      </c>
      <c r="F14" t="s">
        <v>577</v>
      </c>
      <c r="G14" t="s">
        <v>176</v>
      </c>
      <c r="H14">
        <v>56</v>
      </c>
      <c r="I14" t="s">
        <v>589</v>
      </c>
      <c r="J14" t="s">
        <v>589</v>
      </c>
      <c r="K14" t="s">
        <v>99</v>
      </c>
      <c r="L14" t="s">
        <v>551</v>
      </c>
      <c r="M14" t="s">
        <v>557</v>
      </c>
      <c r="N14" t="s">
        <v>558</v>
      </c>
      <c r="O14" t="s">
        <v>579</v>
      </c>
      <c r="P14" t="s">
        <v>580</v>
      </c>
      <c r="Q14" t="s">
        <v>581</v>
      </c>
      <c r="R14" t="s">
        <v>562</v>
      </c>
      <c r="S14">
        <v>-7.6259999999999994E-2</v>
      </c>
      <c r="T14">
        <v>7.8640000000000002E-2</v>
      </c>
      <c r="U14">
        <v>9.5657692307692308</v>
      </c>
      <c r="V14">
        <v>2.1014112840221042</v>
      </c>
    </row>
    <row r="15" spans="1:22" x14ac:dyDescent="0.3">
      <c r="A15" t="s">
        <v>590</v>
      </c>
      <c r="B15" t="s">
        <v>296</v>
      </c>
      <c r="C15" t="s">
        <v>574</v>
      </c>
      <c r="D15" t="s">
        <v>583</v>
      </c>
      <c r="E15" t="s">
        <v>576</v>
      </c>
      <c r="F15" t="s">
        <v>297</v>
      </c>
      <c r="G15" t="s">
        <v>172</v>
      </c>
      <c r="H15">
        <v>43</v>
      </c>
      <c r="I15" t="s">
        <v>591</v>
      </c>
      <c r="J15" t="s">
        <v>556</v>
      </c>
      <c r="K15" t="s">
        <v>99</v>
      </c>
      <c r="L15" t="s">
        <v>551</v>
      </c>
      <c r="M15" t="s">
        <v>592</v>
      </c>
      <c r="N15" t="s">
        <v>558</v>
      </c>
      <c r="O15" t="s">
        <v>586</v>
      </c>
      <c r="P15" t="s">
        <v>587</v>
      </c>
      <c r="Q15" t="s">
        <v>588</v>
      </c>
      <c r="R15" t="s">
        <v>562</v>
      </c>
      <c r="S15">
        <v>-0.13456000000000001</v>
      </c>
      <c r="T15">
        <v>8.1290000000000001E-2</v>
      </c>
      <c r="U15">
        <v>0.14191883699999999</v>
      </c>
      <c r="V15">
        <v>0.1591024</v>
      </c>
    </row>
    <row r="16" spans="1:22" x14ac:dyDescent="0.3">
      <c r="A16" t="s">
        <v>593</v>
      </c>
      <c r="B16" t="s">
        <v>594</v>
      </c>
      <c r="C16" t="s">
        <v>574</v>
      </c>
      <c r="D16" t="s">
        <v>595</v>
      </c>
      <c r="E16" t="s">
        <v>596</v>
      </c>
      <c r="F16" t="s">
        <v>597</v>
      </c>
      <c r="G16" t="s">
        <v>149</v>
      </c>
      <c r="H16">
        <v>94</v>
      </c>
      <c r="I16" t="s">
        <v>598</v>
      </c>
      <c r="J16" t="s">
        <v>585</v>
      </c>
      <c r="K16" t="s">
        <v>99</v>
      </c>
      <c r="M16" t="s">
        <v>552</v>
      </c>
      <c r="N16" t="s">
        <v>553</v>
      </c>
      <c r="R16" t="s">
        <v>554</v>
      </c>
      <c r="S16">
        <v>2.2757999999999998</v>
      </c>
      <c r="T16">
        <v>0.26219999999999999</v>
      </c>
      <c r="U16">
        <v>1</v>
      </c>
      <c r="V16">
        <v>1</v>
      </c>
    </row>
    <row r="17" spans="1:22" x14ac:dyDescent="0.3">
      <c r="A17" t="s">
        <v>599</v>
      </c>
      <c r="B17" t="s">
        <v>600</v>
      </c>
      <c r="C17" t="s">
        <v>546</v>
      </c>
      <c r="D17" t="s">
        <v>601</v>
      </c>
      <c r="E17" t="s">
        <v>77</v>
      </c>
      <c r="F17" t="s">
        <v>602</v>
      </c>
      <c r="G17" t="s">
        <v>603</v>
      </c>
      <c r="H17">
        <v>12</v>
      </c>
      <c r="I17" t="s">
        <v>589</v>
      </c>
      <c r="J17" t="s">
        <v>589</v>
      </c>
      <c r="K17" t="s">
        <v>177</v>
      </c>
      <c r="L17" t="s">
        <v>551</v>
      </c>
      <c r="M17" t="s">
        <v>557</v>
      </c>
      <c r="N17" t="s">
        <v>558</v>
      </c>
      <c r="O17" t="s">
        <v>586</v>
      </c>
      <c r="P17" t="s">
        <v>587</v>
      </c>
      <c r="Q17" t="s">
        <v>604</v>
      </c>
      <c r="R17" t="s">
        <v>562</v>
      </c>
      <c r="S17">
        <v>-1.4673099999999999</v>
      </c>
      <c r="T17">
        <v>0.73065000000000002</v>
      </c>
      <c r="U17">
        <v>0.91500000000000004</v>
      </c>
      <c r="V17">
        <v>7.3546520000000004E-2</v>
      </c>
    </row>
    <row r="18" spans="1:22" x14ac:dyDescent="0.3">
      <c r="A18" t="s">
        <v>605</v>
      </c>
      <c r="B18" t="s">
        <v>606</v>
      </c>
      <c r="C18" t="s">
        <v>546</v>
      </c>
      <c r="D18" t="s">
        <v>607</v>
      </c>
      <c r="E18" t="s">
        <v>77</v>
      </c>
      <c r="F18" t="s">
        <v>608</v>
      </c>
      <c r="G18" t="s">
        <v>176</v>
      </c>
      <c r="H18">
        <v>14</v>
      </c>
      <c r="I18" t="s">
        <v>609</v>
      </c>
      <c r="J18" t="s">
        <v>589</v>
      </c>
      <c r="K18" t="s">
        <v>177</v>
      </c>
      <c r="L18" t="s">
        <v>551</v>
      </c>
      <c r="M18" t="s">
        <v>610</v>
      </c>
      <c r="N18" t="s">
        <v>558</v>
      </c>
      <c r="R18" t="s">
        <v>554</v>
      </c>
      <c r="S18">
        <v>-7.3601999999999999</v>
      </c>
      <c r="T18">
        <v>7.2632000000000003</v>
      </c>
      <c r="U18">
        <v>1</v>
      </c>
      <c r="V18">
        <v>1</v>
      </c>
    </row>
    <row r="19" spans="1:22" x14ac:dyDescent="0.3">
      <c r="A19" t="s">
        <v>605</v>
      </c>
      <c r="B19" t="s">
        <v>606</v>
      </c>
      <c r="C19" t="s">
        <v>546</v>
      </c>
      <c r="D19" t="s">
        <v>607</v>
      </c>
      <c r="E19" t="s">
        <v>77</v>
      </c>
      <c r="F19" t="s">
        <v>608</v>
      </c>
      <c r="G19" t="s">
        <v>176</v>
      </c>
      <c r="H19">
        <v>14</v>
      </c>
      <c r="I19" t="s">
        <v>609</v>
      </c>
      <c r="J19" t="s">
        <v>589</v>
      </c>
      <c r="K19" t="s">
        <v>177</v>
      </c>
      <c r="L19" t="s">
        <v>551</v>
      </c>
      <c r="M19" t="s">
        <v>610</v>
      </c>
      <c r="N19" t="s">
        <v>558</v>
      </c>
      <c r="O19" t="s">
        <v>559</v>
      </c>
      <c r="P19" t="s">
        <v>560</v>
      </c>
      <c r="Q19" t="s">
        <v>561</v>
      </c>
      <c r="R19" t="s">
        <v>562</v>
      </c>
      <c r="S19">
        <v>0.90869999999999995</v>
      </c>
      <c r="T19">
        <v>0.89170000000000005</v>
      </c>
      <c r="U19">
        <v>380.8014</v>
      </c>
      <c r="V19">
        <v>130.37032146999999</v>
      </c>
    </row>
    <row r="20" spans="1:22" x14ac:dyDescent="0.3">
      <c r="A20" t="s">
        <v>605</v>
      </c>
      <c r="B20" t="s">
        <v>606</v>
      </c>
      <c r="C20" t="s">
        <v>546</v>
      </c>
      <c r="D20" t="s">
        <v>607</v>
      </c>
      <c r="E20" t="s">
        <v>77</v>
      </c>
      <c r="F20" t="s">
        <v>608</v>
      </c>
      <c r="G20" t="s">
        <v>176</v>
      </c>
      <c r="H20">
        <v>14</v>
      </c>
      <c r="I20" t="s">
        <v>609</v>
      </c>
      <c r="J20" t="s">
        <v>589</v>
      </c>
      <c r="K20" t="s">
        <v>177</v>
      </c>
      <c r="L20" t="s">
        <v>551</v>
      </c>
      <c r="M20" t="s">
        <v>610</v>
      </c>
      <c r="N20" t="s">
        <v>558</v>
      </c>
      <c r="O20" t="s">
        <v>611</v>
      </c>
      <c r="P20" t="s">
        <v>612</v>
      </c>
      <c r="Q20" t="s">
        <v>613</v>
      </c>
      <c r="R20" t="s">
        <v>562</v>
      </c>
      <c r="S20">
        <v>-2.1038999999999999</v>
      </c>
      <c r="T20">
        <v>1.8453999999999999</v>
      </c>
      <c r="U20">
        <v>11.86786</v>
      </c>
      <c r="V20">
        <v>1.36456913</v>
      </c>
    </row>
    <row r="21" spans="1:22" x14ac:dyDescent="0.3">
      <c r="A21" t="s">
        <v>605</v>
      </c>
      <c r="B21" t="s">
        <v>606</v>
      </c>
      <c r="C21" t="s">
        <v>546</v>
      </c>
      <c r="D21" t="s">
        <v>607</v>
      </c>
      <c r="E21" t="s">
        <v>77</v>
      </c>
      <c r="F21" t="s">
        <v>608</v>
      </c>
      <c r="G21" t="s">
        <v>176</v>
      </c>
      <c r="H21">
        <v>14</v>
      </c>
      <c r="I21" t="s">
        <v>609</v>
      </c>
      <c r="J21" t="s">
        <v>589</v>
      </c>
      <c r="K21" t="s">
        <v>177</v>
      </c>
      <c r="L21" t="s">
        <v>551</v>
      </c>
      <c r="M21" t="s">
        <v>610</v>
      </c>
      <c r="N21" t="s">
        <v>558</v>
      </c>
      <c r="O21" t="s">
        <v>563</v>
      </c>
      <c r="P21" t="s">
        <v>564</v>
      </c>
      <c r="Q21" t="s">
        <v>565</v>
      </c>
      <c r="R21" t="s">
        <v>562</v>
      </c>
      <c r="S21">
        <v>0.53890000000000005</v>
      </c>
      <c r="T21">
        <v>0.24790000000000001</v>
      </c>
      <c r="U21">
        <v>8.3571430000000002E-2</v>
      </c>
      <c r="V21">
        <v>6.0460689999999997E-2</v>
      </c>
    </row>
    <row r="22" spans="1:22" x14ac:dyDescent="0.3">
      <c r="A22" t="s">
        <v>605</v>
      </c>
      <c r="B22" t="s">
        <v>606</v>
      </c>
      <c r="C22" t="s">
        <v>546</v>
      </c>
      <c r="D22" t="s">
        <v>607</v>
      </c>
      <c r="E22" t="s">
        <v>77</v>
      </c>
      <c r="F22" t="s">
        <v>608</v>
      </c>
      <c r="G22" t="s">
        <v>176</v>
      </c>
      <c r="H22">
        <v>14</v>
      </c>
      <c r="I22" t="s">
        <v>609</v>
      </c>
      <c r="J22" t="s">
        <v>589</v>
      </c>
      <c r="K22" t="s">
        <v>177</v>
      </c>
      <c r="L22" t="s">
        <v>551</v>
      </c>
      <c r="M22" t="s">
        <v>610</v>
      </c>
      <c r="N22" t="s">
        <v>558</v>
      </c>
      <c r="O22" t="s">
        <v>566</v>
      </c>
      <c r="P22" t="s">
        <v>567</v>
      </c>
      <c r="Q22" t="s">
        <v>568</v>
      </c>
      <c r="R22" t="s">
        <v>562</v>
      </c>
      <c r="S22">
        <v>0.3589</v>
      </c>
      <c r="T22">
        <v>0.5081</v>
      </c>
      <c r="U22">
        <v>1.121429</v>
      </c>
      <c r="V22">
        <v>0.28029810999999999</v>
      </c>
    </row>
    <row r="23" spans="1:22" x14ac:dyDescent="0.3">
      <c r="A23" t="s">
        <v>572</v>
      </c>
      <c r="B23" t="s">
        <v>573</v>
      </c>
      <c r="C23" t="s">
        <v>574</v>
      </c>
      <c r="D23" t="s">
        <v>575</v>
      </c>
      <c r="E23" t="s">
        <v>576</v>
      </c>
      <c r="F23" t="s">
        <v>577</v>
      </c>
      <c r="G23" t="s">
        <v>176</v>
      </c>
      <c r="H23">
        <v>56</v>
      </c>
      <c r="I23" t="s">
        <v>614</v>
      </c>
      <c r="J23" t="s">
        <v>556</v>
      </c>
      <c r="K23" t="s">
        <v>99</v>
      </c>
      <c r="L23" t="s">
        <v>551</v>
      </c>
      <c r="M23" t="s">
        <v>557</v>
      </c>
      <c r="N23" t="s">
        <v>558</v>
      </c>
      <c r="O23" t="s">
        <v>579</v>
      </c>
      <c r="P23" t="s">
        <v>580</v>
      </c>
      <c r="Q23" t="s">
        <v>581</v>
      </c>
      <c r="R23" t="s">
        <v>562</v>
      </c>
      <c r="S23">
        <v>2.9510000000000002E-2</v>
      </c>
      <c r="T23">
        <v>4.8050000000000002E-2</v>
      </c>
      <c r="U23">
        <v>9.5657692307692308</v>
      </c>
      <c r="V23">
        <v>2.1014112840221042</v>
      </c>
    </row>
    <row r="24" spans="1:22" x14ac:dyDescent="0.3">
      <c r="A24" t="s">
        <v>615</v>
      </c>
      <c r="B24" t="s">
        <v>616</v>
      </c>
      <c r="C24" t="s">
        <v>546</v>
      </c>
      <c r="E24" t="s">
        <v>596</v>
      </c>
      <c r="F24" t="s">
        <v>617</v>
      </c>
      <c r="G24" t="s">
        <v>157</v>
      </c>
      <c r="H24">
        <v>27</v>
      </c>
      <c r="I24" t="s">
        <v>618</v>
      </c>
      <c r="J24" t="s">
        <v>619</v>
      </c>
      <c r="K24" t="s">
        <v>99</v>
      </c>
      <c r="M24" t="s">
        <v>592</v>
      </c>
      <c r="N24" t="s">
        <v>558</v>
      </c>
      <c r="R24" t="s">
        <v>554</v>
      </c>
      <c r="S24">
        <v>4.1012000000000004</v>
      </c>
      <c r="T24">
        <v>1.1308</v>
      </c>
      <c r="U24">
        <v>1</v>
      </c>
      <c r="V24">
        <v>1</v>
      </c>
    </row>
    <row r="25" spans="1:22" x14ac:dyDescent="0.3">
      <c r="A25" t="s">
        <v>615</v>
      </c>
      <c r="B25" t="s">
        <v>616</v>
      </c>
      <c r="C25" t="s">
        <v>546</v>
      </c>
      <c r="E25" t="s">
        <v>596</v>
      </c>
      <c r="F25" t="s">
        <v>617</v>
      </c>
      <c r="G25" t="s">
        <v>157</v>
      </c>
      <c r="H25">
        <v>25</v>
      </c>
      <c r="I25" t="s">
        <v>578</v>
      </c>
      <c r="J25" t="s">
        <v>550</v>
      </c>
      <c r="K25" t="s">
        <v>14</v>
      </c>
      <c r="M25" t="s">
        <v>552</v>
      </c>
      <c r="N25" t="s">
        <v>553</v>
      </c>
      <c r="R25" t="s">
        <v>554</v>
      </c>
      <c r="S25">
        <v>2.8721000000000001</v>
      </c>
      <c r="T25">
        <v>0.79149999999999998</v>
      </c>
      <c r="U25">
        <v>1</v>
      </c>
      <c r="V25">
        <v>1</v>
      </c>
    </row>
    <row r="26" spans="1:22" x14ac:dyDescent="0.3">
      <c r="A26" t="s">
        <v>615</v>
      </c>
      <c r="B26" t="s">
        <v>616</v>
      </c>
      <c r="C26" t="s">
        <v>546</v>
      </c>
      <c r="E26" t="s">
        <v>596</v>
      </c>
      <c r="F26" t="s">
        <v>617</v>
      </c>
      <c r="G26" t="s">
        <v>157</v>
      </c>
      <c r="H26">
        <v>27</v>
      </c>
      <c r="I26" t="s">
        <v>618</v>
      </c>
      <c r="J26" t="s">
        <v>619</v>
      </c>
      <c r="K26" t="s">
        <v>99</v>
      </c>
      <c r="M26" t="s">
        <v>592</v>
      </c>
      <c r="N26" t="s">
        <v>558</v>
      </c>
      <c r="O26" t="s">
        <v>559</v>
      </c>
      <c r="P26" t="s">
        <v>560</v>
      </c>
      <c r="Q26" t="s">
        <v>561</v>
      </c>
      <c r="R26" t="s">
        <v>562</v>
      </c>
      <c r="S26">
        <v>0.82489999999999997</v>
      </c>
      <c r="T26">
        <v>0.20380000000000001</v>
      </c>
      <c r="U26">
        <v>286.758264</v>
      </c>
      <c r="V26">
        <v>128.255619</v>
      </c>
    </row>
    <row r="27" spans="1:22" x14ac:dyDescent="0.3">
      <c r="A27" t="s">
        <v>615</v>
      </c>
      <c r="B27" t="s">
        <v>616</v>
      </c>
      <c r="C27" t="s">
        <v>546</v>
      </c>
      <c r="E27" t="s">
        <v>596</v>
      </c>
      <c r="F27" t="s">
        <v>617</v>
      </c>
      <c r="G27" t="s">
        <v>157</v>
      </c>
      <c r="H27">
        <v>25</v>
      </c>
      <c r="I27" t="s">
        <v>578</v>
      </c>
      <c r="J27" t="s">
        <v>550</v>
      </c>
      <c r="K27" t="s">
        <v>14</v>
      </c>
      <c r="M27" t="s">
        <v>552</v>
      </c>
      <c r="N27" t="s">
        <v>553</v>
      </c>
      <c r="O27" t="s">
        <v>559</v>
      </c>
      <c r="P27" t="s">
        <v>560</v>
      </c>
      <c r="Q27" t="s">
        <v>561</v>
      </c>
      <c r="R27" t="s">
        <v>562</v>
      </c>
      <c r="S27">
        <v>-0.15090000000000001</v>
      </c>
      <c r="T27">
        <v>0.14319999999999999</v>
      </c>
      <c r="U27">
        <v>285.97877799999998</v>
      </c>
      <c r="V27">
        <v>133.34978699999999</v>
      </c>
    </row>
    <row r="28" spans="1:22" x14ac:dyDescent="0.3">
      <c r="A28" t="s">
        <v>620</v>
      </c>
      <c r="B28" t="s">
        <v>621</v>
      </c>
      <c r="C28" t="s">
        <v>546</v>
      </c>
      <c r="E28" t="s">
        <v>77</v>
      </c>
      <c r="F28" t="s">
        <v>622</v>
      </c>
      <c r="G28" t="s">
        <v>623</v>
      </c>
      <c r="H28">
        <v>10</v>
      </c>
      <c r="I28" t="s">
        <v>624</v>
      </c>
      <c r="J28" t="s">
        <v>550</v>
      </c>
      <c r="K28" t="s">
        <v>99</v>
      </c>
      <c r="M28" t="s">
        <v>552</v>
      </c>
      <c r="N28" t="s">
        <v>553</v>
      </c>
      <c r="R28" t="s">
        <v>554</v>
      </c>
      <c r="S28">
        <v>-5.1040999999999999</v>
      </c>
      <c r="T28">
        <v>22.320900000000002</v>
      </c>
      <c r="U28">
        <v>1</v>
      </c>
      <c r="V28">
        <v>1</v>
      </c>
    </row>
    <row r="29" spans="1:22" x14ac:dyDescent="0.3">
      <c r="A29" t="s">
        <v>620</v>
      </c>
      <c r="B29" t="s">
        <v>621</v>
      </c>
      <c r="C29" t="s">
        <v>546</v>
      </c>
      <c r="E29" t="s">
        <v>77</v>
      </c>
      <c r="F29" t="s">
        <v>622</v>
      </c>
      <c r="G29" t="s">
        <v>623</v>
      </c>
      <c r="H29">
        <v>10</v>
      </c>
      <c r="I29" t="s">
        <v>625</v>
      </c>
      <c r="J29" t="s">
        <v>556</v>
      </c>
      <c r="K29" t="s">
        <v>99</v>
      </c>
      <c r="M29" t="s">
        <v>557</v>
      </c>
      <c r="N29" t="s">
        <v>558</v>
      </c>
      <c r="R29" t="s">
        <v>554</v>
      </c>
      <c r="S29">
        <v>5.6167999999999996</v>
      </c>
      <c r="T29">
        <v>24.312200000000001</v>
      </c>
      <c r="U29">
        <v>1</v>
      </c>
      <c r="V29">
        <v>1</v>
      </c>
    </row>
    <row r="30" spans="1:22" x14ac:dyDescent="0.3">
      <c r="A30" t="s">
        <v>620</v>
      </c>
      <c r="B30" t="s">
        <v>621</v>
      </c>
      <c r="C30" t="s">
        <v>546</v>
      </c>
      <c r="E30" t="s">
        <v>77</v>
      </c>
      <c r="F30" t="s">
        <v>622</v>
      </c>
      <c r="G30" t="s">
        <v>623</v>
      </c>
      <c r="H30">
        <v>10</v>
      </c>
      <c r="I30" t="s">
        <v>618</v>
      </c>
      <c r="J30" t="s">
        <v>619</v>
      </c>
      <c r="K30" t="s">
        <v>99</v>
      </c>
      <c r="M30" t="s">
        <v>557</v>
      </c>
      <c r="N30" t="s">
        <v>558</v>
      </c>
      <c r="R30" t="s">
        <v>554</v>
      </c>
      <c r="S30">
        <v>83.344999999999999</v>
      </c>
      <c r="T30">
        <v>35.706800000000001</v>
      </c>
      <c r="U30">
        <v>1</v>
      </c>
      <c r="V30">
        <v>1</v>
      </c>
    </row>
    <row r="31" spans="1:22" x14ac:dyDescent="0.3">
      <c r="A31" t="s">
        <v>626</v>
      </c>
      <c r="B31" t="s">
        <v>627</v>
      </c>
      <c r="C31" t="s">
        <v>574</v>
      </c>
      <c r="E31" t="s">
        <v>576</v>
      </c>
      <c r="F31" t="s">
        <v>628</v>
      </c>
      <c r="G31" t="s">
        <v>629</v>
      </c>
      <c r="H31">
        <v>69</v>
      </c>
      <c r="I31" t="s">
        <v>630</v>
      </c>
      <c r="J31" t="s">
        <v>585</v>
      </c>
      <c r="K31" t="s">
        <v>99</v>
      </c>
      <c r="L31" t="s">
        <v>551</v>
      </c>
      <c r="M31" t="s">
        <v>552</v>
      </c>
      <c r="N31" t="s">
        <v>553</v>
      </c>
      <c r="O31" t="s">
        <v>579</v>
      </c>
      <c r="P31" t="s">
        <v>580</v>
      </c>
      <c r="Q31" t="s">
        <v>631</v>
      </c>
      <c r="R31" t="s">
        <v>562</v>
      </c>
      <c r="S31">
        <v>7.7170000000000002E-2</v>
      </c>
      <c r="T31">
        <v>4.9779999999999998E-2</v>
      </c>
      <c r="U31">
        <v>8.8405882352941187</v>
      </c>
      <c r="V31">
        <v>10.440254883712104</v>
      </c>
    </row>
    <row r="32" spans="1:22" x14ac:dyDescent="0.3">
      <c r="A32" t="s">
        <v>620</v>
      </c>
      <c r="B32" t="s">
        <v>621</v>
      </c>
      <c r="C32" t="s">
        <v>546</v>
      </c>
      <c r="E32" t="s">
        <v>77</v>
      </c>
      <c r="F32" t="s">
        <v>622</v>
      </c>
      <c r="G32" t="s">
        <v>623</v>
      </c>
      <c r="H32">
        <v>10</v>
      </c>
      <c r="I32" t="s">
        <v>624</v>
      </c>
      <c r="J32" t="s">
        <v>550</v>
      </c>
      <c r="K32" t="s">
        <v>99</v>
      </c>
      <c r="M32" t="s">
        <v>552</v>
      </c>
      <c r="N32" t="s">
        <v>553</v>
      </c>
      <c r="O32" t="s">
        <v>611</v>
      </c>
      <c r="P32" t="s">
        <v>612</v>
      </c>
      <c r="Q32" t="s">
        <v>613</v>
      </c>
      <c r="R32" t="s">
        <v>562</v>
      </c>
      <c r="S32">
        <v>2.7717999999999998</v>
      </c>
      <c r="T32">
        <v>7.0316999999999998</v>
      </c>
      <c r="U32">
        <v>23.91</v>
      </c>
      <c r="V32">
        <v>0.35103023</v>
      </c>
    </row>
    <row r="33" spans="1:22" x14ac:dyDescent="0.3">
      <c r="A33" t="s">
        <v>632</v>
      </c>
      <c r="B33" t="s">
        <v>633</v>
      </c>
      <c r="C33" t="s">
        <v>546</v>
      </c>
      <c r="E33" t="s">
        <v>77</v>
      </c>
      <c r="F33" t="s">
        <v>634</v>
      </c>
      <c r="G33" t="s">
        <v>635</v>
      </c>
      <c r="H33">
        <v>8</v>
      </c>
      <c r="I33" t="s">
        <v>636</v>
      </c>
      <c r="J33" t="s">
        <v>550</v>
      </c>
      <c r="K33" t="s">
        <v>14</v>
      </c>
      <c r="M33" t="s">
        <v>552</v>
      </c>
      <c r="N33" t="s">
        <v>553</v>
      </c>
      <c r="O33" t="s">
        <v>579</v>
      </c>
      <c r="P33" t="s">
        <v>580</v>
      </c>
      <c r="Q33" t="s">
        <v>581</v>
      </c>
      <c r="R33" t="s">
        <v>562</v>
      </c>
      <c r="S33">
        <v>0.44755</v>
      </c>
      <c r="T33">
        <v>0.19214000000000001</v>
      </c>
      <c r="U33">
        <v>7.15</v>
      </c>
      <c r="V33">
        <v>3.834803</v>
      </c>
    </row>
    <row r="34" spans="1:22" x14ac:dyDescent="0.3">
      <c r="A34" t="s">
        <v>620</v>
      </c>
      <c r="B34" t="s">
        <v>621</v>
      </c>
      <c r="C34" t="s">
        <v>546</v>
      </c>
      <c r="E34" t="s">
        <v>77</v>
      </c>
      <c r="F34" t="s">
        <v>622</v>
      </c>
      <c r="G34" t="s">
        <v>623</v>
      </c>
      <c r="H34">
        <v>10</v>
      </c>
      <c r="I34" t="s">
        <v>625</v>
      </c>
      <c r="J34" t="s">
        <v>556</v>
      </c>
      <c r="K34" t="s">
        <v>99</v>
      </c>
      <c r="M34" t="s">
        <v>557</v>
      </c>
      <c r="N34" t="s">
        <v>558</v>
      </c>
      <c r="O34" t="s">
        <v>611</v>
      </c>
      <c r="P34" t="s">
        <v>612</v>
      </c>
      <c r="Q34" t="s">
        <v>613</v>
      </c>
      <c r="R34" t="s">
        <v>562</v>
      </c>
      <c r="S34">
        <v>-1.5569999999999999</v>
      </c>
      <c r="T34">
        <v>7.6668000000000003</v>
      </c>
      <c r="U34">
        <v>23.91</v>
      </c>
      <c r="V34">
        <v>0.35103023</v>
      </c>
    </row>
    <row r="35" spans="1:22" x14ac:dyDescent="0.3">
      <c r="A35" t="s">
        <v>637</v>
      </c>
      <c r="B35" t="s">
        <v>638</v>
      </c>
      <c r="C35" t="s">
        <v>574</v>
      </c>
      <c r="D35" t="s">
        <v>639</v>
      </c>
      <c r="E35" t="s">
        <v>77</v>
      </c>
      <c r="F35" t="s">
        <v>640</v>
      </c>
      <c r="G35" t="s">
        <v>641</v>
      </c>
      <c r="H35">
        <v>12</v>
      </c>
      <c r="I35" t="s">
        <v>100</v>
      </c>
      <c r="J35" t="s">
        <v>550</v>
      </c>
      <c r="K35" t="s">
        <v>14</v>
      </c>
      <c r="L35" t="s">
        <v>551</v>
      </c>
      <c r="M35" t="s">
        <v>552</v>
      </c>
      <c r="N35" t="s">
        <v>553</v>
      </c>
      <c r="O35" t="s">
        <v>579</v>
      </c>
      <c r="P35" t="s">
        <v>580</v>
      </c>
      <c r="Q35" t="s">
        <v>581</v>
      </c>
      <c r="R35" t="s">
        <v>562</v>
      </c>
      <c r="S35">
        <v>-0.57579999999999998</v>
      </c>
      <c r="T35">
        <v>0.50349999999999995</v>
      </c>
      <c r="U35">
        <v>8.2833330000000007</v>
      </c>
      <c r="V35">
        <v>3.5411435</v>
      </c>
    </row>
    <row r="36" spans="1:22" x14ac:dyDescent="0.3">
      <c r="A36" t="s">
        <v>620</v>
      </c>
      <c r="B36" t="s">
        <v>621</v>
      </c>
      <c r="C36" t="s">
        <v>546</v>
      </c>
      <c r="E36" t="s">
        <v>77</v>
      </c>
      <c r="F36" t="s">
        <v>622</v>
      </c>
      <c r="G36" t="s">
        <v>623</v>
      </c>
      <c r="H36">
        <v>10</v>
      </c>
      <c r="I36" t="s">
        <v>618</v>
      </c>
      <c r="J36" t="s">
        <v>619</v>
      </c>
      <c r="K36" t="s">
        <v>99</v>
      </c>
      <c r="M36" t="s">
        <v>557</v>
      </c>
      <c r="N36" t="s">
        <v>558</v>
      </c>
      <c r="O36" t="s">
        <v>611</v>
      </c>
      <c r="P36" t="s">
        <v>612</v>
      </c>
      <c r="Q36" t="s">
        <v>613</v>
      </c>
      <c r="R36" t="s">
        <v>562</v>
      </c>
      <c r="S36">
        <v>27.0245</v>
      </c>
      <c r="T36">
        <v>11.2788</v>
      </c>
      <c r="U36">
        <v>23.91</v>
      </c>
      <c r="V36">
        <v>0.35103023</v>
      </c>
    </row>
    <row r="37" spans="1:22" x14ac:dyDescent="0.3">
      <c r="A37" t="s">
        <v>642</v>
      </c>
      <c r="B37" t="s">
        <v>643</v>
      </c>
      <c r="C37" t="s">
        <v>574</v>
      </c>
      <c r="E37" t="s">
        <v>596</v>
      </c>
      <c r="F37" t="s">
        <v>644</v>
      </c>
      <c r="G37" t="s">
        <v>645</v>
      </c>
      <c r="H37">
        <v>51</v>
      </c>
      <c r="I37" t="s">
        <v>646</v>
      </c>
      <c r="J37" t="s">
        <v>585</v>
      </c>
      <c r="K37" t="s">
        <v>99</v>
      </c>
      <c r="M37" t="s">
        <v>647</v>
      </c>
      <c r="N37" t="s">
        <v>553</v>
      </c>
      <c r="R37" t="s">
        <v>554</v>
      </c>
      <c r="S37">
        <v>2.4792999999999998</v>
      </c>
      <c r="T37">
        <v>0.62</v>
      </c>
      <c r="U37">
        <v>1</v>
      </c>
      <c r="V37">
        <v>1</v>
      </c>
    </row>
    <row r="38" spans="1:22" x14ac:dyDescent="0.3">
      <c r="A38" t="s">
        <v>642</v>
      </c>
      <c r="B38" t="s">
        <v>643</v>
      </c>
      <c r="C38" t="s">
        <v>574</v>
      </c>
      <c r="E38" t="s">
        <v>596</v>
      </c>
      <c r="F38" t="s">
        <v>644</v>
      </c>
      <c r="G38" t="s">
        <v>645</v>
      </c>
      <c r="H38">
        <v>51</v>
      </c>
      <c r="I38" t="s">
        <v>646</v>
      </c>
      <c r="J38" t="s">
        <v>585</v>
      </c>
      <c r="K38" t="s">
        <v>99</v>
      </c>
      <c r="M38" t="s">
        <v>647</v>
      </c>
      <c r="N38" t="s">
        <v>553</v>
      </c>
      <c r="O38" t="s">
        <v>559</v>
      </c>
      <c r="P38" t="s">
        <v>560</v>
      </c>
      <c r="Q38" t="s">
        <v>561</v>
      </c>
      <c r="R38" t="s">
        <v>562</v>
      </c>
      <c r="S38">
        <v>-0.1588</v>
      </c>
      <c r="T38">
        <v>0.1048</v>
      </c>
      <c r="U38">
        <v>415.23968400000001</v>
      </c>
      <c r="V38">
        <v>415.23968400000001</v>
      </c>
    </row>
    <row r="39" spans="1:22" x14ac:dyDescent="0.3">
      <c r="A39" t="s">
        <v>599</v>
      </c>
      <c r="B39" t="s">
        <v>600</v>
      </c>
      <c r="C39" t="s">
        <v>546</v>
      </c>
      <c r="D39" t="s">
        <v>601</v>
      </c>
      <c r="E39" t="s">
        <v>77</v>
      </c>
      <c r="F39" t="s">
        <v>602</v>
      </c>
      <c r="G39" t="s">
        <v>603</v>
      </c>
      <c r="H39">
        <v>12</v>
      </c>
      <c r="I39" t="s">
        <v>648</v>
      </c>
      <c r="J39" t="s">
        <v>550</v>
      </c>
      <c r="K39" t="s">
        <v>177</v>
      </c>
      <c r="L39" t="s">
        <v>551</v>
      </c>
      <c r="M39" t="s">
        <v>552</v>
      </c>
      <c r="N39" t="s">
        <v>553</v>
      </c>
      <c r="O39" t="s">
        <v>586</v>
      </c>
      <c r="P39" t="s">
        <v>587</v>
      </c>
      <c r="Q39" t="s">
        <v>604</v>
      </c>
      <c r="R39" t="s">
        <v>562</v>
      </c>
      <c r="S39">
        <v>-0.48491000000000001</v>
      </c>
      <c r="T39">
        <v>0.48393999999999998</v>
      </c>
      <c r="U39">
        <v>0.91500000000000004</v>
      </c>
      <c r="V39">
        <v>7.3546520000000004E-2</v>
      </c>
    </row>
    <row r="40" spans="1:22" x14ac:dyDescent="0.3">
      <c r="A40" t="s">
        <v>649</v>
      </c>
      <c r="B40" t="s">
        <v>650</v>
      </c>
      <c r="C40" t="s">
        <v>546</v>
      </c>
      <c r="E40" t="s">
        <v>77</v>
      </c>
      <c r="F40" t="s">
        <v>651</v>
      </c>
      <c r="G40" t="s">
        <v>176</v>
      </c>
      <c r="H40">
        <v>8</v>
      </c>
      <c r="I40" t="s">
        <v>652</v>
      </c>
      <c r="J40" t="s">
        <v>550</v>
      </c>
      <c r="K40" t="s">
        <v>99</v>
      </c>
      <c r="M40" t="s">
        <v>552</v>
      </c>
      <c r="N40" t="s">
        <v>553</v>
      </c>
      <c r="R40" t="s">
        <v>554</v>
      </c>
      <c r="S40">
        <v>7.3410000000000002</v>
      </c>
      <c r="T40">
        <v>3.8715000000000002</v>
      </c>
      <c r="U40">
        <v>1</v>
      </c>
      <c r="V40">
        <v>1</v>
      </c>
    </row>
    <row r="41" spans="1:22" x14ac:dyDescent="0.3">
      <c r="A41" t="s">
        <v>649</v>
      </c>
      <c r="B41" t="s">
        <v>650</v>
      </c>
      <c r="C41" t="s">
        <v>546</v>
      </c>
      <c r="E41" t="s">
        <v>77</v>
      </c>
      <c r="F41" t="s">
        <v>651</v>
      </c>
      <c r="G41" t="s">
        <v>176</v>
      </c>
      <c r="H41">
        <v>8</v>
      </c>
      <c r="I41" t="s">
        <v>652</v>
      </c>
      <c r="J41" t="s">
        <v>550</v>
      </c>
      <c r="K41" t="s">
        <v>99</v>
      </c>
      <c r="M41" t="s">
        <v>552</v>
      </c>
      <c r="N41" t="s">
        <v>553</v>
      </c>
      <c r="O41" t="s">
        <v>611</v>
      </c>
      <c r="P41" t="s">
        <v>612</v>
      </c>
      <c r="Q41" t="s">
        <v>613</v>
      </c>
      <c r="R41" t="s">
        <v>562</v>
      </c>
      <c r="S41">
        <v>-2.4765999999999999</v>
      </c>
      <c r="T41">
        <v>1.8230999999999999</v>
      </c>
      <c r="U41">
        <v>13.455555560000001</v>
      </c>
      <c r="V41">
        <v>1.7227239400000001</v>
      </c>
    </row>
    <row r="42" spans="1:22" x14ac:dyDescent="0.3">
      <c r="A42" t="s">
        <v>649</v>
      </c>
      <c r="B42" t="s">
        <v>650</v>
      </c>
      <c r="C42" t="s">
        <v>546</v>
      </c>
      <c r="E42" t="s">
        <v>77</v>
      </c>
      <c r="F42" t="s">
        <v>651</v>
      </c>
      <c r="G42" t="s">
        <v>176</v>
      </c>
      <c r="H42">
        <v>8</v>
      </c>
      <c r="I42" t="s">
        <v>652</v>
      </c>
      <c r="J42" t="s">
        <v>550</v>
      </c>
      <c r="K42" t="s">
        <v>99</v>
      </c>
      <c r="M42" t="s">
        <v>552</v>
      </c>
      <c r="N42" t="s">
        <v>553</v>
      </c>
      <c r="O42" t="s">
        <v>569</v>
      </c>
      <c r="P42" t="s">
        <v>570</v>
      </c>
      <c r="Q42" t="s">
        <v>653</v>
      </c>
      <c r="R42" t="s">
        <v>562</v>
      </c>
      <c r="S42">
        <v>-0.1004</v>
      </c>
      <c r="T42">
        <v>0.24429999999999999</v>
      </c>
      <c r="U42">
        <v>0.48233333</v>
      </c>
      <c r="V42">
        <v>0.17279539999999999</v>
      </c>
    </row>
    <row r="43" spans="1:22" x14ac:dyDescent="0.3">
      <c r="A43" t="s">
        <v>649</v>
      </c>
      <c r="B43" t="s">
        <v>650</v>
      </c>
      <c r="C43" t="s">
        <v>546</v>
      </c>
      <c r="E43" t="s">
        <v>77</v>
      </c>
      <c r="F43" t="s">
        <v>651</v>
      </c>
      <c r="G43" t="s">
        <v>176</v>
      </c>
      <c r="H43">
        <v>8</v>
      </c>
      <c r="I43" t="s">
        <v>652</v>
      </c>
      <c r="J43" t="s">
        <v>550</v>
      </c>
      <c r="K43" t="s">
        <v>99</v>
      </c>
      <c r="M43" t="s">
        <v>552</v>
      </c>
      <c r="N43" t="s">
        <v>553</v>
      </c>
      <c r="O43" t="s">
        <v>566</v>
      </c>
      <c r="P43" t="s">
        <v>567</v>
      </c>
      <c r="Q43" t="s">
        <v>568</v>
      </c>
      <c r="R43" t="s">
        <v>562</v>
      </c>
      <c r="S43">
        <v>-0.26979999999999998</v>
      </c>
      <c r="T43">
        <v>0.22550000000000001</v>
      </c>
      <c r="U43">
        <v>3.2333333299999998</v>
      </c>
      <c r="V43">
        <v>2.7617929000000001</v>
      </c>
    </row>
    <row r="44" spans="1:22" x14ac:dyDescent="0.3">
      <c r="A44" t="s">
        <v>649</v>
      </c>
      <c r="B44" t="s">
        <v>650</v>
      </c>
      <c r="C44" t="s">
        <v>546</v>
      </c>
      <c r="E44" t="s">
        <v>77</v>
      </c>
      <c r="F44" t="s">
        <v>651</v>
      </c>
      <c r="G44" t="s">
        <v>176</v>
      </c>
      <c r="H44">
        <v>8</v>
      </c>
      <c r="I44" t="s">
        <v>652</v>
      </c>
      <c r="J44" t="s">
        <v>550</v>
      </c>
      <c r="K44" t="s">
        <v>99</v>
      </c>
      <c r="M44" t="s">
        <v>552</v>
      </c>
      <c r="N44" t="s">
        <v>553</v>
      </c>
      <c r="O44" t="s">
        <v>563</v>
      </c>
      <c r="P44" t="s">
        <v>564</v>
      </c>
      <c r="Q44" t="s">
        <v>565</v>
      </c>
      <c r="R44" t="s">
        <v>562</v>
      </c>
      <c r="S44">
        <v>-0.79979999999999996</v>
      </c>
      <c r="T44">
        <v>0.59250000000000003</v>
      </c>
      <c r="U44">
        <v>7.9711110000000002E-2</v>
      </c>
      <c r="V44">
        <v>2.3830049999999998E-2</v>
      </c>
    </row>
    <row r="45" spans="1:22" x14ac:dyDescent="0.3">
      <c r="A45" t="s">
        <v>649</v>
      </c>
      <c r="B45" t="s">
        <v>650</v>
      </c>
      <c r="C45" t="s">
        <v>546</v>
      </c>
      <c r="E45" t="s">
        <v>77</v>
      </c>
      <c r="F45" t="s">
        <v>651</v>
      </c>
      <c r="G45" t="s">
        <v>176</v>
      </c>
      <c r="H45">
        <v>8</v>
      </c>
      <c r="I45" t="s">
        <v>654</v>
      </c>
      <c r="J45" t="s">
        <v>550</v>
      </c>
      <c r="K45" t="s">
        <v>655</v>
      </c>
      <c r="M45" t="s">
        <v>552</v>
      </c>
      <c r="N45" t="s">
        <v>553</v>
      </c>
      <c r="R45" t="s">
        <v>554</v>
      </c>
      <c r="S45">
        <v>1.4821</v>
      </c>
      <c r="T45">
        <v>9.5129999999999999</v>
      </c>
      <c r="U45">
        <v>1</v>
      </c>
      <c r="V45">
        <v>1</v>
      </c>
    </row>
    <row r="46" spans="1:22" x14ac:dyDescent="0.3">
      <c r="A46" t="s">
        <v>649</v>
      </c>
      <c r="B46" t="s">
        <v>650</v>
      </c>
      <c r="C46" t="s">
        <v>546</v>
      </c>
      <c r="E46" t="s">
        <v>77</v>
      </c>
      <c r="F46" t="s">
        <v>651</v>
      </c>
      <c r="G46" t="s">
        <v>176</v>
      </c>
      <c r="H46">
        <v>8</v>
      </c>
      <c r="I46" t="s">
        <v>654</v>
      </c>
      <c r="J46" t="s">
        <v>550</v>
      </c>
      <c r="K46" t="s">
        <v>655</v>
      </c>
      <c r="M46" t="s">
        <v>552</v>
      </c>
      <c r="N46" t="s">
        <v>553</v>
      </c>
      <c r="O46" t="s">
        <v>611</v>
      </c>
      <c r="P46" t="s">
        <v>612</v>
      </c>
      <c r="Q46" t="s">
        <v>613</v>
      </c>
      <c r="R46" t="s">
        <v>562</v>
      </c>
      <c r="S46">
        <v>1.5459000000000001</v>
      </c>
      <c r="T46">
        <v>4.5258000000000003</v>
      </c>
      <c r="U46">
        <v>13.455555560000001</v>
      </c>
      <c r="V46">
        <v>1.7227239400000001</v>
      </c>
    </row>
    <row r="47" spans="1:22" x14ac:dyDescent="0.3">
      <c r="A47" t="s">
        <v>649</v>
      </c>
      <c r="B47" t="s">
        <v>650</v>
      </c>
      <c r="C47" t="s">
        <v>546</v>
      </c>
      <c r="E47" t="s">
        <v>77</v>
      </c>
      <c r="F47" t="s">
        <v>651</v>
      </c>
      <c r="G47" t="s">
        <v>176</v>
      </c>
      <c r="H47">
        <v>8</v>
      </c>
      <c r="I47" t="s">
        <v>654</v>
      </c>
      <c r="J47" t="s">
        <v>550</v>
      </c>
      <c r="K47" t="s">
        <v>655</v>
      </c>
      <c r="M47" t="s">
        <v>552</v>
      </c>
      <c r="N47" t="s">
        <v>553</v>
      </c>
      <c r="O47" t="s">
        <v>569</v>
      </c>
      <c r="P47" t="s">
        <v>570</v>
      </c>
      <c r="Q47" t="s">
        <v>653</v>
      </c>
      <c r="R47" t="s">
        <v>562</v>
      </c>
      <c r="S47">
        <v>0.51090000000000002</v>
      </c>
      <c r="T47">
        <v>0.6371</v>
      </c>
      <c r="U47">
        <v>0.48233333</v>
      </c>
      <c r="V47">
        <v>0.17279539999999999</v>
      </c>
    </row>
    <row r="48" spans="1:22" x14ac:dyDescent="0.3">
      <c r="A48" t="s">
        <v>649</v>
      </c>
      <c r="B48" t="s">
        <v>650</v>
      </c>
      <c r="C48" t="s">
        <v>546</v>
      </c>
      <c r="E48" t="s">
        <v>77</v>
      </c>
      <c r="F48" t="s">
        <v>651</v>
      </c>
      <c r="G48" t="s">
        <v>176</v>
      </c>
      <c r="H48">
        <v>8</v>
      </c>
      <c r="I48" t="s">
        <v>654</v>
      </c>
      <c r="J48" t="s">
        <v>550</v>
      </c>
      <c r="K48" t="s">
        <v>655</v>
      </c>
      <c r="M48" t="s">
        <v>552</v>
      </c>
      <c r="N48" t="s">
        <v>553</v>
      </c>
      <c r="O48" t="s">
        <v>566</v>
      </c>
      <c r="P48" t="s">
        <v>567</v>
      </c>
      <c r="Q48" t="s">
        <v>568</v>
      </c>
      <c r="R48" t="s">
        <v>562</v>
      </c>
      <c r="S48">
        <v>0.52449999999999997</v>
      </c>
      <c r="T48">
        <v>0.51939999999999997</v>
      </c>
      <c r="U48">
        <v>3.2333333299999998</v>
      </c>
      <c r="V48">
        <v>2.7617929000000001</v>
      </c>
    </row>
    <row r="49" spans="1:22" x14ac:dyDescent="0.3">
      <c r="A49" t="s">
        <v>649</v>
      </c>
      <c r="B49" t="s">
        <v>650</v>
      </c>
      <c r="C49" t="s">
        <v>546</v>
      </c>
      <c r="E49" t="s">
        <v>77</v>
      </c>
      <c r="F49" t="s">
        <v>651</v>
      </c>
      <c r="G49" t="s">
        <v>176</v>
      </c>
      <c r="H49">
        <v>8</v>
      </c>
      <c r="I49" t="s">
        <v>654</v>
      </c>
      <c r="J49" t="s">
        <v>550</v>
      </c>
      <c r="K49" t="s">
        <v>655</v>
      </c>
      <c r="M49" t="s">
        <v>552</v>
      </c>
      <c r="N49" t="s">
        <v>553</v>
      </c>
      <c r="O49" t="s">
        <v>563</v>
      </c>
      <c r="P49" t="s">
        <v>564</v>
      </c>
      <c r="Q49" t="s">
        <v>565</v>
      </c>
      <c r="R49" t="s">
        <v>562</v>
      </c>
      <c r="S49">
        <v>1.7494000000000001</v>
      </c>
      <c r="T49">
        <v>1.4356</v>
      </c>
      <c r="U49">
        <v>7.9711110000000002E-2</v>
      </c>
      <c r="V49">
        <v>2.3830049999999998E-2</v>
      </c>
    </row>
    <row r="50" spans="1:22" x14ac:dyDescent="0.3">
      <c r="A50" t="s">
        <v>649</v>
      </c>
      <c r="B50" t="s">
        <v>650</v>
      </c>
      <c r="C50" t="s">
        <v>546</v>
      </c>
      <c r="E50" t="s">
        <v>77</v>
      </c>
      <c r="F50" t="s">
        <v>651</v>
      </c>
      <c r="G50" t="s">
        <v>176</v>
      </c>
      <c r="H50">
        <v>8</v>
      </c>
      <c r="I50" t="s">
        <v>656</v>
      </c>
      <c r="J50" t="s">
        <v>657</v>
      </c>
      <c r="K50" t="s">
        <v>655</v>
      </c>
      <c r="M50" t="s">
        <v>557</v>
      </c>
      <c r="N50" t="s">
        <v>558</v>
      </c>
      <c r="R50" t="s">
        <v>554</v>
      </c>
      <c r="S50">
        <v>5.734</v>
      </c>
      <c r="T50">
        <v>3.9826999999999999</v>
      </c>
      <c r="U50">
        <v>1</v>
      </c>
      <c r="V50">
        <v>1</v>
      </c>
    </row>
    <row r="51" spans="1:22" x14ac:dyDescent="0.3">
      <c r="A51" t="s">
        <v>649</v>
      </c>
      <c r="B51" t="s">
        <v>650</v>
      </c>
      <c r="C51" t="s">
        <v>546</v>
      </c>
      <c r="E51" t="s">
        <v>77</v>
      </c>
      <c r="F51" t="s">
        <v>651</v>
      </c>
      <c r="G51" t="s">
        <v>176</v>
      </c>
      <c r="H51">
        <v>8</v>
      </c>
      <c r="I51" t="s">
        <v>656</v>
      </c>
      <c r="J51" t="s">
        <v>657</v>
      </c>
      <c r="K51" t="s">
        <v>655</v>
      </c>
      <c r="M51" t="s">
        <v>557</v>
      </c>
      <c r="N51" t="s">
        <v>558</v>
      </c>
      <c r="O51" t="s">
        <v>611</v>
      </c>
      <c r="P51" t="s">
        <v>612</v>
      </c>
      <c r="Q51" t="s">
        <v>613</v>
      </c>
      <c r="R51" t="s">
        <v>562</v>
      </c>
      <c r="S51">
        <v>-0.26200000000000001</v>
      </c>
      <c r="T51">
        <v>0.21540000000000001</v>
      </c>
      <c r="U51">
        <v>13.455555560000001</v>
      </c>
      <c r="V51">
        <v>1.7227239400000001</v>
      </c>
    </row>
    <row r="52" spans="1:22" x14ac:dyDescent="0.3">
      <c r="A52" t="s">
        <v>649</v>
      </c>
      <c r="B52" t="s">
        <v>650</v>
      </c>
      <c r="C52" t="s">
        <v>546</v>
      </c>
      <c r="E52" t="s">
        <v>77</v>
      </c>
      <c r="F52" t="s">
        <v>651</v>
      </c>
      <c r="G52" t="s">
        <v>176</v>
      </c>
      <c r="H52">
        <v>8</v>
      </c>
      <c r="I52" t="s">
        <v>656</v>
      </c>
      <c r="J52" t="s">
        <v>657</v>
      </c>
      <c r="K52" t="s">
        <v>655</v>
      </c>
      <c r="M52" t="s">
        <v>557</v>
      </c>
      <c r="N52" t="s">
        <v>558</v>
      </c>
      <c r="O52" t="s">
        <v>569</v>
      </c>
      <c r="P52" t="s">
        <v>570</v>
      </c>
      <c r="Q52" t="s">
        <v>653</v>
      </c>
      <c r="R52" t="s">
        <v>562</v>
      </c>
      <c r="S52">
        <v>-5.7442000000000002</v>
      </c>
      <c r="T52">
        <v>1.3408</v>
      </c>
      <c r="U52">
        <v>0.48233333</v>
      </c>
      <c r="V52">
        <v>0.17279539999999999</v>
      </c>
    </row>
    <row r="53" spans="1:22" x14ac:dyDescent="0.3">
      <c r="A53" t="s">
        <v>649</v>
      </c>
      <c r="B53" t="s">
        <v>650</v>
      </c>
      <c r="C53" t="s">
        <v>546</v>
      </c>
      <c r="E53" t="s">
        <v>77</v>
      </c>
      <c r="F53" t="s">
        <v>651</v>
      </c>
      <c r="G53" t="s">
        <v>176</v>
      </c>
      <c r="H53">
        <v>8</v>
      </c>
      <c r="I53" t="s">
        <v>656</v>
      </c>
      <c r="J53" t="s">
        <v>657</v>
      </c>
      <c r="K53" t="s">
        <v>655</v>
      </c>
      <c r="M53" t="s">
        <v>557</v>
      </c>
      <c r="N53" t="s">
        <v>558</v>
      </c>
      <c r="O53" t="s">
        <v>566</v>
      </c>
      <c r="P53" t="s">
        <v>567</v>
      </c>
      <c r="Q53" t="s">
        <v>568</v>
      </c>
      <c r="R53" t="s">
        <v>562</v>
      </c>
      <c r="S53">
        <v>0.18909999999999999</v>
      </c>
      <c r="T53">
        <v>0.1061</v>
      </c>
      <c r="U53">
        <v>3.2333333299999998</v>
      </c>
      <c r="V53">
        <v>2.7617929000000001</v>
      </c>
    </row>
    <row r="54" spans="1:22" x14ac:dyDescent="0.3">
      <c r="A54" t="s">
        <v>649</v>
      </c>
      <c r="B54" t="s">
        <v>650</v>
      </c>
      <c r="C54" t="s">
        <v>546</v>
      </c>
      <c r="E54" t="s">
        <v>77</v>
      </c>
      <c r="F54" t="s">
        <v>651</v>
      </c>
      <c r="G54" t="s">
        <v>176</v>
      </c>
      <c r="H54">
        <v>8</v>
      </c>
      <c r="I54" t="s">
        <v>656</v>
      </c>
      <c r="J54" t="s">
        <v>657</v>
      </c>
      <c r="K54" t="s">
        <v>655</v>
      </c>
      <c r="M54" t="s">
        <v>557</v>
      </c>
      <c r="N54" t="s">
        <v>558</v>
      </c>
      <c r="O54" t="s">
        <v>563</v>
      </c>
      <c r="P54" t="s">
        <v>564</v>
      </c>
      <c r="Q54" t="s">
        <v>565</v>
      </c>
      <c r="R54" t="s">
        <v>562</v>
      </c>
      <c r="S54">
        <v>-3.6541999999999999</v>
      </c>
      <c r="T54">
        <v>12.5764</v>
      </c>
      <c r="U54">
        <v>7.9711110000000002E-2</v>
      </c>
      <c r="V54">
        <v>2.3830049999999998E-2</v>
      </c>
    </row>
    <row r="55" spans="1:22" x14ac:dyDescent="0.3">
      <c r="A55" t="s">
        <v>658</v>
      </c>
      <c r="B55" t="s">
        <v>659</v>
      </c>
      <c r="C55" t="s">
        <v>574</v>
      </c>
      <c r="D55" t="s">
        <v>660</v>
      </c>
      <c r="E55" t="s">
        <v>576</v>
      </c>
      <c r="F55" t="s">
        <v>661</v>
      </c>
      <c r="G55" t="s">
        <v>662</v>
      </c>
      <c r="H55">
        <v>365</v>
      </c>
      <c r="I55" t="s">
        <v>663</v>
      </c>
      <c r="J55" t="s">
        <v>550</v>
      </c>
      <c r="K55" t="s">
        <v>19</v>
      </c>
      <c r="L55" t="s">
        <v>551</v>
      </c>
      <c r="M55" t="s">
        <v>552</v>
      </c>
      <c r="N55" t="s">
        <v>553</v>
      </c>
      <c r="R55" t="s">
        <v>554</v>
      </c>
      <c r="S55">
        <v>3.710216</v>
      </c>
      <c r="T55">
        <v>0.231655</v>
      </c>
      <c r="U55">
        <v>1</v>
      </c>
      <c r="V55">
        <v>1</v>
      </c>
    </row>
    <row r="56" spans="1:22" x14ac:dyDescent="0.3">
      <c r="A56" t="s">
        <v>658</v>
      </c>
      <c r="B56" t="s">
        <v>659</v>
      </c>
      <c r="C56" t="s">
        <v>574</v>
      </c>
      <c r="D56" t="s">
        <v>660</v>
      </c>
      <c r="E56" t="s">
        <v>576</v>
      </c>
      <c r="F56" t="s">
        <v>661</v>
      </c>
      <c r="G56" t="s">
        <v>662</v>
      </c>
      <c r="H56">
        <v>365</v>
      </c>
      <c r="I56" t="s">
        <v>663</v>
      </c>
      <c r="J56" t="s">
        <v>550</v>
      </c>
      <c r="K56" t="s">
        <v>19</v>
      </c>
      <c r="L56" t="s">
        <v>551</v>
      </c>
      <c r="M56" t="s">
        <v>552</v>
      </c>
      <c r="N56" t="s">
        <v>553</v>
      </c>
      <c r="O56" t="s">
        <v>559</v>
      </c>
      <c r="P56" t="s">
        <v>560</v>
      </c>
      <c r="Q56" t="s">
        <v>561</v>
      </c>
      <c r="R56" t="s">
        <v>562</v>
      </c>
      <c r="S56">
        <v>-8.3260000000000001E-2</v>
      </c>
      <c r="T56">
        <v>2.2013999999999999E-2</v>
      </c>
      <c r="U56">
        <v>15565.50183333333</v>
      </c>
      <c r="V56">
        <v>58060.75218243734</v>
      </c>
    </row>
    <row r="57" spans="1:22" x14ac:dyDescent="0.3">
      <c r="A57" t="s">
        <v>658</v>
      </c>
      <c r="B57" t="s">
        <v>659</v>
      </c>
      <c r="C57" t="s">
        <v>574</v>
      </c>
      <c r="D57" t="s">
        <v>660</v>
      </c>
      <c r="E57" t="s">
        <v>576</v>
      </c>
      <c r="F57" t="s">
        <v>661</v>
      </c>
      <c r="G57" t="s">
        <v>662</v>
      </c>
      <c r="H57">
        <v>365</v>
      </c>
      <c r="I57" t="s">
        <v>663</v>
      </c>
      <c r="J57" t="s">
        <v>550</v>
      </c>
      <c r="K57" t="s">
        <v>19</v>
      </c>
      <c r="L57" t="s">
        <v>551</v>
      </c>
      <c r="M57" t="s">
        <v>552</v>
      </c>
      <c r="N57" t="s">
        <v>553</v>
      </c>
      <c r="O57" t="s">
        <v>611</v>
      </c>
      <c r="P57" t="s">
        <v>612</v>
      </c>
      <c r="Q57" t="s">
        <v>613</v>
      </c>
      <c r="R57" t="s">
        <v>562</v>
      </c>
      <c r="S57">
        <v>-4.6519999999999999E-3</v>
      </c>
      <c r="T57">
        <v>9.3650000000000001E-3</v>
      </c>
      <c r="U57">
        <v>14.162961165048552</v>
      </c>
      <c r="V57">
        <v>6.8667775286339676</v>
      </c>
    </row>
    <row r="58" spans="1:22" x14ac:dyDescent="0.3">
      <c r="A58" t="s">
        <v>664</v>
      </c>
      <c r="B58" t="s">
        <v>665</v>
      </c>
      <c r="C58" t="s">
        <v>574</v>
      </c>
      <c r="E58" t="s">
        <v>596</v>
      </c>
      <c r="F58" t="s">
        <v>666</v>
      </c>
      <c r="G58" t="s">
        <v>157</v>
      </c>
      <c r="H58">
        <v>15</v>
      </c>
      <c r="I58" t="s">
        <v>667</v>
      </c>
      <c r="J58" t="s">
        <v>556</v>
      </c>
      <c r="K58" t="s">
        <v>99</v>
      </c>
      <c r="M58" t="s">
        <v>557</v>
      </c>
      <c r="N58" t="s">
        <v>558</v>
      </c>
      <c r="R58" t="s">
        <v>554</v>
      </c>
      <c r="S58">
        <v>-1.9824999999999999</v>
      </c>
      <c r="T58">
        <v>0.51749999999999996</v>
      </c>
      <c r="U58">
        <v>1</v>
      </c>
      <c r="V58">
        <v>1</v>
      </c>
    </row>
    <row r="59" spans="1:22" x14ac:dyDescent="0.3">
      <c r="A59" t="s">
        <v>668</v>
      </c>
      <c r="B59" t="s">
        <v>669</v>
      </c>
      <c r="C59" t="s">
        <v>546</v>
      </c>
      <c r="E59" t="s">
        <v>77</v>
      </c>
      <c r="F59" t="s">
        <v>670</v>
      </c>
      <c r="G59" t="s">
        <v>671</v>
      </c>
      <c r="H59">
        <v>8</v>
      </c>
      <c r="I59" t="s">
        <v>672</v>
      </c>
      <c r="J59" t="s">
        <v>550</v>
      </c>
      <c r="K59" t="s">
        <v>99</v>
      </c>
      <c r="M59" t="s">
        <v>552</v>
      </c>
      <c r="N59" t="s">
        <v>553</v>
      </c>
      <c r="O59" t="s">
        <v>586</v>
      </c>
      <c r="P59" t="s">
        <v>587</v>
      </c>
      <c r="Q59" t="s">
        <v>673</v>
      </c>
      <c r="R59" t="s">
        <v>562</v>
      </c>
      <c r="S59">
        <v>-2.2201E-3</v>
      </c>
      <c r="T59">
        <v>0.1244902</v>
      </c>
      <c r="U59">
        <v>0.62421249999999995</v>
      </c>
      <c r="V59">
        <v>0.40386149999999998</v>
      </c>
    </row>
    <row r="60" spans="1:22" x14ac:dyDescent="0.3">
      <c r="A60" t="s">
        <v>674</v>
      </c>
      <c r="B60" t="s">
        <v>675</v>
      </c>
      <c r="C60" t="s">
        <v>546</v>
      </c>
      <c r="D60" t="s">
        <v>676</v>
      </c>
      <c r="E60" t="s">
        <v>596</v>
      </c>
      <c r="F60" t="s">
        <v>677</v>
      </c>
      <c r="G60" t="s">
        <v>176</v>
      </c>
      <c r="H60">
        <v>18</v>
      </c>
      <c r="I60" t="s">
        <v>678</v>
      </c>
      <c r="J60" t="s">
        <v>679</v>
      </c>
      <c r="K60" t="s">
        <v>99</v>
      </c>
      <c r="M60" t="s">
        <v>552</v>
      </c>
      <c r="N60" t="s">
        <v>553</v>
      </c>
      <c r="R60" t="s">
        <v>554</v>
      </c>
      <c r="S60">
        <v>7.8287000000000004</v>
      </c>
      <c r="T60">
        <v>0.44569999999999999</v>
      </c>
      <c r="U60">
        <v>1</v>
      </c>
      <c r="V60">
        <v>1</v>
      </c>
    </row>
    <row r="61" spans="1:22" x14ac:dyDescent="0.3">
      <c r="A61" t="s">
        <v>680</v>
      </c>
      <c r="B61" t="s">
        <v>681</v>
      </c>
      <c r="C61" t="s">
        <v>546</v>
      </c>
      <c r="E61" t="s">
        <v>77</v>
      </c>
      <c r="F61" t="s">
        <v>682</v>
      </c>
      <c r="G61" t="s">
        <v>149</v>
      </c>
      <c r="H61">
        <v>13</v>
      </c>
      <c r="I61" t="s">
        <v>578</v>
      </c>
      <c r="J61" t="s">
        <v>550</v>
      </c>
      <c r="K61" t="s">
        <v>14</v>
      </c>
      <c r="M61" t="s">
        <v>552</v>
      </c>
      <c r="N61" t="s">
        <v>553</v>
      </c>
      <c r="O61" t="s">
        <v>586</v>
      </c>
      <c r="P61" t="s">
        <v>587</v>
      </c>
      <c r="Q61" t="s">
        <v>604</v>
      </c>
      <c r="R61" t="s">
        <v>562</v>
      </c>
      <c r="S61">
        <v>-2.086808</v>
      </c>
      <c r="T61">
        <v>0.89743499999999998</v>
      </c>
      <c r="U61">
        <v>0.60303200000000001</v>
      </c>
      <c r="V61">
        <v>0.1279275</v>
      </c>
    </row>
    <row r="62" spans="1:22" x14ac:dyDescent="0.3">
      <c r="A62" t="s">
        <v>683</v>
      </c>
      <c r="B62" t="s">
        <v>684</v>
      </c>
      <c r="C62" t="s">
        <v>574</v>
      </c>
      <c r="E62" t="s">
        <v>576</v>
      </c>
      <c r="F62" t="s">
        <v>685</v>
      </c>
      <c r="G62" t="s">
        <v>172</v>
      </c>
      <c r="H62">
        <v>12</v>
      </c>
      <c r="I62" t="s">
        <v>686</v>
      </c>
      <c r="J62" t="s">
        <v>556</v>
      </c>
      <c r="K62" t="s">
        <v>99</v>
      </c>
      <c r="M62" t="s">
        <v>557</v>
      </c>
      <c r="N62" t="s">
        <v>558</v>
      </c>
      <c r="R62" t="s">
        <v>554</v>
      </c>
      <c r="S62">
        <v>7.2481</v>
      </c>
      <c r="T62">
        <v>3.3605</v>
      </c>
      <c r="U62">
        <v>1</v>
      </c>
      <c r="V62">
        <v>1</v>
      </c>
    </row>
    <row r="63" spans="1:22" x14ac:dyDescent="0.3">
      <c r="A63" t="s">
        <v>683</v>
      </c>
      <c r="B63" t="s">
        <v>684</v>
      </c>
      <c r="C63" t="s">
        <v>574</v>
      </c>
      <c r="E63" t="s">
        <v>576</v>
      </c>
      <c r="F63" t="s">
        <v>685</v>
      </c>
      <c r="G63" t="s">
        <v>172</v>
      </c>
      <c r="H63">
        <v>12</v>
      </c>
      <c r="I63" t="s">
        <v>687</v>
      </c>
      <c r="J63" t="s">
        <v>550</v>
      </c>
      <c r="K63" t="s">
        <v>99</v>
      </c>
      <c r="M63" t="s">
        <v>552</v>
      </c>
      <c r="N63" t="s">
        <v>553</v>
      </c>
      <c r="R63" t="s">
        <v>554</v>
      </c>
      <c r="S63">
        <v>1.0668599999999999</v>
      </c>
      <c r="T63">
        <v>1.8638399999999999</v>
      </c>
      <c r="U63">
        <v>1</v>
      </c>
      <c r="V63">
        <v>1</v>
      </c>
    </row>
    <row r="64" spans="1:22" x14ac:dyDescent="0.3">
      <c r="A64" t="s">
        <v>683</v>
      </c>
      <c r="B64" t="s">
        <v>684</v>
      </c>
      <c r="C64" t="s">
        <v>574</v>
      </c>
      <c r="E64" t="s">
        <v>576</v>
      </c>
      <c r="F64" t="s">
        <v>685</v>
      </c>
      <c r="G64" t="s">
        <v>172</v>
      </c>
      <c r="H64">
        <v>12</v>
      </c>
      <c r="I64" t="s">
        <v>687</v>
      </c>
      <c r="J64" t="s">
        <v>550</v>
      </c>
      <c r="K64" t="s">
        <v>14</v>
      </c>
      <c r="M64" t="s">
        <v>552</v>
      </c>
      <c r="N64" t="s">
        <v>553</v>
      </c>
      <c r="R64" t="s">
        <v>554</v>
      </c>
      <c r="S64">
        <v>0.65325</v>
      </c>
      <c r="T64">
        <v>1.79203</v>
      </c>
      <c r="U64">
        <v>1</v>
      </c>
      <c r="V64">
        <v>1</v>
      </c>
    </row>
    <row r="65" spans="1:22" x14ac:dyDescent="0.3">
      <c r="A65" t="s">
        <v>683</v>
      </c>
      <c r="B65" t="s">
        <v>684</v>
      </c>
      <c r="C65" t="s">
        <v>574</v>
      </c>
      <c r="E65" t="s">
        <v>576</v>
      </c>
      <c r="F65" t="s">
        <v>685</v>
      </c>
      <c r="G65" t="s">
        <v>172</v>
      </c>
      <c r="H65">
        <v>12</v>
      </c>
      <c r="I65" t="s">
        <v>686</v>
      </c>
      <c r="J65" t="s">
        <v>556</v>
      </c>
      <c r="K65" t="s">
        <v>99</v>
      </c>
      <c r="M65" t="s">
        <v>557</v>
      </c>
      <c r="N65" t="s">
        <v>558</v>
      </c>
      <c r="O65" t="s">
        <v>559</v>
      </c>
      <c r="P65" t="s">
        <v>560</v>
      </c>
      <c r="Q65" t="s">
        <v>561</v>
      </c>
      <c r="R65" t="s">
        <v>562</v>
      </c>
      <c r="S65">
        <v>-0.65649999999999997</v>
      </c>
      <c r="T65">
        <v>0.49259999999999998</v>
      </c>
      <c r="U65">
        <v>114.41666666666667</v>
      </c>
      <c r="V65">
        <v>40.939996743201291</v>
      </c>
    </row>
    <row r="66" spans="1:22" x14ac:dyDescent="0.3">
      <c r="A66" t="s">
        <v>680</v>
      </c>
      <c r="B66" t="s">
        <v>681</v>
      </c>
      <c r="C66" t="s">
        <v>546</v>
      </c>
      <c r="E66" t="s">
        <v>77</v>
      </c>
      <c r="F66" t="s">
        <v>682</v>
      </c>
      <c r="G66" t="s">
        <v>149</v>
      </c>
      <c r="H66">
        <v>13</v>
      </c>
      <c r="I66" t="s">
        <v>618</v>
      </c>
      <c r="J66" t="s">
        <v>619</v>
      </c>
      <c r="K66" t="s">
        <v>14</v>
      </c>
      <c r="M66" t="s">
        <v>592</v>
      </c>
      <c r="N66" t="s">
        <v>558</v>
      </c>
      <c r="O66" t="s">
        <v>586</v>
      </c>
      <c r="P66" t="s">
        <v>587</v>
      </c>
      <c r="Q66" t="s">
        <v>604</v>
      </c>
      <c r="R66" t="s">
        <v>562</v>
      </c>
      <c r="S66">
        <v>-1.776</v>
      </c>
      <c r="T66">
        <v>1.292</v>
      </c>
      <c r="U66">
        <v>0.60303200000000001</v>
      </c>
      <c r="V66">
        <v>0.1279275</v>
      </c>
    </row>
    <row r="67" spans="1:22" x14ac:dyDescent="0.3">
      <c r="A67" t="s">
        <v>637</v>
      </c>
      <c r="B67" t="s">
        <v>638</v>
      </c>
      <c r="C67" t="s">
        <v>574</v>
      </c>
      <c r="D67" t="s">
        <v>688</v>
      </c>
      <c r="E67" t="s">
        <v>77</v>
      </c>
      <c r="F67" t="s">
        <v>640</v>
      </c>
      <c r="G67" t="s">
        <v>641</v>
      </c>
      <c r="H67">
        <v>12</v>
      </c>
      <c r="I67" t="s">
        <v>618</v>
      </c>
      <c r="J67" t="s">
        <v>619</v>
      </c>
      <c r="K67" t="s">
        <v>14</v>
      </c>
      <c r="L67" t="s">
        <v>551</v>
      </c>
      <c r="M67" t="s">
        <v>592</v>
      </c>
      <c r="N67" t="s">
        <v>558</v>
      </c>
      <c r="O67" t="s">
        <v>579</v>
      </c>
      <c r="P67" t="s">
        <v>580</v>
      </c>
      <c r="Q67" t="s">
        <v>581</v>
      </c>
      <c r="R67" t="s">
        <v>562</v>
      </c>
      <c r="S67">
        <v>0.85809999999999997</v>
      </c>
      <c r="T67">
        <v>0.4955</v>
      </c>
      <c r="U67">
        <v>8.2833330000000007</v>
      </c>
      <c r="V67">
        <v>3.5411435</v>
      </c>
    </row>
    <row r="68" spans="1:22" x14ac:dyDescent="0.3">
      <c r="A68" t="s">
        <v>683</v>
      </c>
      <c r="B68" t="s">
        <v>684</v>
      </c>
      <c r="C68" t="s">
        <v>574</v>
      </c>
      <c r="E68" t="s">
        <v>576</v>
      </c>
      <c r="F68" t="s">
        <v>685</v>
      </c>
      <c r="G68" t="s">
        <v>172</v>
      </c>
      <c r="H68">
        <v>12</v>
      </c>
      <c r="I68" t="s">
        <v>687</v>
      </c>
      <c r="J68" t="s">
        <v>550</v>
      </c>
      <c r="K68" t="s">
        <v>99</v>
      </c>
      <c r="M68" t="s">
        <v>552</v>
      </c>
      <c r="N68" t="s">
        <v>553</v>
      </c>
      <c r="O68" t="s">
        <v>559</v>
      </c>
      <c r="P68" t="s">
        <v>560</v>
      </c>
      <c r="Q68" t="s">
        <v>561</v>
      </c>
      <c r="R68" t="s">
        <v>562</v>
      </c>
      <c r="S68">
        <v>-8.6110000000000006E-2</v>
      </c>
      <c r="T68">
        <v>0.28543000000000002</v>
      </c>
      <c r="U68">
        <v>114.41666666666667</v>
      </c>
      <c r="V68">
        <v>40.939996743201291</v>
      </c>
    </row>
    <row r="69" spans="1:22" x14ac:dyDescent="0.3">
      <c r="A69" t="s">
        <v>689</v>
      </c>
      <c r="B69" t="s">
        <v>690</v>
      </c>
      <c r="C69" t="s">
        <v>546</v>
      </c>
      <c r="E69" t="s">
        <v>77</v>
      </c>
      <c r="F69" t="s">
        <v>691</v>
      </c>
      <c r="G69" t="s">
        <v>220</v>
      </c>
      <c r="H69">
        <v>13</v>
      </c>
      <c r="I69" t="s">
        <v>692</v>
      </c>
      <c r="J69" t="s">
        <v>550</v>
      </c>
      <c r="K69" t="s">
        <v>99</v>
      </c>
      <c r="M69" t="s">
        <v>552</v>
      </c>
      <c r="N69" t="s">
        <v>553</v>
      </c>
      <c r="O69" t="s">
        <v>586</v>
      </c>
      <c r="P69" t="s">
        <v>587</v>
      </c>
      <c r="Q69" t="s">
        <v>693</v>
      </c>
      <c r="R69" t="s">
        <v>562</v>
      </c>
      <c r="S69">
        <v>0.1056</v>
      </c>
      <c r="T69">
        <v>0.1024</v>
      </c>
      <c r="U69">
        <v>0.6</v>
      </c>
      <c r="V69">
        <v>0.37914379999999998</v>
      </c>
    </row>
    <row r="70" spans="1:22" x14ac:dyDescent="0.3">
      <c r="A70" t="s">
        <v>694</v>
      </c>
      <c r="B70" t="s">
        <v>695</v>
      </c>
      <c r="C70" t="s">
        <v>546</v>
      </c>
      <c r="D70" t="s">
        <v>696</v>
      </c>
      <c r="E70" t="s">
        <v>77</v>
      </c>
      <c r="F70" t="s">
        <v>697</v>
      </c>
      <c r="G70" t="s">
        <v>187</v>
      </c>
      <c r="H70">
        <v>18</v>
      </c>
      <c r="I70" t="s">
        <v>698</v>
      </c>
      <c r="J70" t="s">
        <v>589</v>
      </c>
      <c r="K70" t="s">
        <v>177</v>
      </c>
      <c r="L70" t="s">
        <v>551</v>
      </c>
      <c r="M70" t="s">
        <v>557</v>
      </c>
      <c r="N70" t="s">
        <v>558</v>
      </c>
      <c r="O70" t="s">
        <v>579</v>
      </c>
      <c r="P70" t="s">
        <v>580</v>
      </c>
      <c r="Q70" t="s">
        <v>581</v>
      </c>
      <c r="R70" t="s">
        <v>562</v>
      </c>
      <c r="S70">
        <v>-0.1195</v>
      </c>
      <c r="T70">
        <v>0.42520000000000002</v>
      </c>
      <c r="U70">
        <v>8.9033329999999999</v>
      </c>
      <c r="V70">
        <v>3.2804536999999998</v>
      </c>
    </row>
    <row r="71" spans="1:22" x14ac:dyDescent="0.3">
      <c r="A71" t="s">
        <v>683</v>
      </c>
      <c r="B71" t="s">
        <v>684</v>
      </c>
      <c r="C71" t="s">
        <v>574</v>
      </c>
      <c r="E71" t="s">
        <v>576</v>
      </c>
      <c r="F71" t="s">
        <v>685</v>
      </c>
      <c r="G71" t="s">
        <v>172</v>
      </c>
      <c r="H71">
        <v>12</v>
      </c>
      <c r="I71" t="s">
        <v>687</v>
      </c>
      <c r="J71" t="s">
        <v>550</v>
      </c>
      <c r="K71" t="s">
        <v>14</v>
      </c>
      <c r="M71" t="s">
        <v>552</v>
      </c>
      <c r="N71" t="s">
        <v>553</v>
      </c>
      <c r="O71" t="s">
        <v>559</v>
      </c>
      <c r="P71" t="s">
        <v>560</v>
      </c>
      <c r="Q71" t="s">
        <v>561</v>
      </c>
      <c r="R71" t="s">
        <v>562</v>
      </c>
      <c r="S71">
        <v>-5.3900000000000003E-2</v>
      </c>
      <c r="T71">
        <v>0.27101999999999998</v>
      </c>
      <c r="U71">
        <v>114.41666666666667</v>
      </c>
      <c r="V71">
        <v>40.939996743201291</v>
      </c>
    </row>
    <row r="72" spans="1:22" x14ac:dyDescent="0.3">
      <c r="A72" t="s">
        <v>689</v>
      </c>
      <c r="B72" t="s">
        <v>690</v>
      </c>
      <c r="C72" t="s">
        <v>546</v>
      </c>
      <c r="E72" t="s">
        <v>77</v>
      </c>
      <c r="F72" t="s">
        <v>691</v>
      </c>
      <c r="G72" t="s">
        <v>220</v>
      </c>
      <c r="H72">
        <v>13</v>
      </c>
      <c r="I72" t="s">
        <v>589</v>
      </c>
      <c r="J72" t="s">
        <v>589</v>
      </c>
      <c r="K72" t="s">
        <v>99</v>
      </c>
      <c r="M72" t="s">
        <v>557</v>
      </c>
      <c r="N72" t="s">
        <v>558</v>
      </c>
      <c r="O72" t="s">
        <v>586</v>
      </c>
      <c r="P72" t="s">
        <v>587</v>
      </c>
      <c r="Q72" t="s">
        <v>693</v>
      </c>
      <c r="R72" t="s">
        <v>562</v>
      </c>
      <c r="S72">
        <v>0.14810000000000001</v>
      </c>
      <c r="T72">
        <v>0.10050000000000001</v>
      </c>
      <c r="U72">
        <v>0.6</v>
      </c>
      <c r="V72">
        <v>0.37914379999999998</v>
      </c>
    </row>
    <row r="73" spans="1:22" x14ac:dyDescent="0.3">
      <c r="A73" t="s">
        <v>699</v>
      </c>
      <c r="B73" t="s">
        <v>700</v>
      </c>
      <c r="C73" t="s">
        <v>574</v>
      </c>
      <c r="E73" t="s">
        <v>576</v>
      </c>
      <c r="F73" t="s">
        <v>701</v>
      </c>
      <c r="G73" t="s">
        <v>149</v>
      </c>
      <c r="H73">
        <v>181</v>
      </c>
      <c r="I73" t="s">
        <v>702</v>
      </c>
      <c r="J73" t="s">
        <v>550</v>
      </c>
      <c r="K73" t="s">
        <v>19</v>
      </c>
      <c r="M73" t="s">
        <v>552</v>
      </c>
      <c r="N73" t="s">
        <v>553</v>
      </c>
      <c r="O73" t="s">
        <v>579</v>
      </c>
      <c r="P73" t="s">
        <v>580</v>
      </c>
      <c r="Q73" t="s">
        <v>581</v>
      </c>
      <c r="R73" t="s">
        <v>562</v>
      </c>
      <c r="S73">
        <v>1.2589999999999999E-3</v>
      </c>
      <c r="T73">
        <v>6.7649000000000001E-2</v>
      </c>
      <c r="U73">
        <v>9.1788397790055249</v>
      </c>
      <c r="V73">
        <v>3.0672184796594459</v>
      </c>
    </row>
    <row r="74" spans="1:22" x14ac:dyDescent="0.3">
      <c r="A74" t="s">
        <v>703</v>
      </c>
      <c r="B74" t="s">
        <v>704</v>
      </c>
      <c r="C74" t="s">
        <v>574</v>
      </c>
      <c r="D74" t="s">
        <v>705</v>
      </c>
      <c r="E74" t="s">
        <v>596</v>
      </c>
      <c r="F74" t="s">
        <v>706</v>
      </c>
      <c r="G74" t="s">
        <v>172</v>
      </c>
      <c r="H74">
        <v>28</v>
      </c>
      <c r="I74" t="s">
        <v>707</v>
      </c>
      <c r="J74" t="s">
        <v>556</v>
      </c>
      <c r="K74" t="s">
        <v>99</v>
      </c>
      <c r="M74" t="s">
        <v>557</v>
      </c>
      <c r="N74" t="s">
        <v>558</v>
      </c>
      <c r="R74" t="s">
        <v>554</v>
      </c>
      <c r="S74">
        <v>-2.1114000000000002</v>
      </c>
      <c r="T74">
        <v>0.26490000000000002</v>
      </c>
      <c r="U74">
        <v>1</v>
      </c>
      <c r="V74">
        <v>1</v>
      </c>
    </row>
    <row r="75" spans="1:22" x14ac:dyDescent="0.3">
      <c r="A75" t="s">
        <v>708</v>
      </c>
      <c r="B75" t="s">
        <v>709</v>
      </c>
      <c r="C75" t="s">
        <v>546</v>
      </c>
      <c r="E75" t="s">
        <v>77</v>
      </c>
      <c r="F75" t="s">
        <v>710</v>
      </c>
      <c r="G75" t="s">
        <v>149</v>
      </c>
      <c r="H75">
        <v>6</v>
      </c>
      <c r="I75" t="s">
        <v>578</v>
      </c>
      <c r="J75" t="s">
        <v>550</v>
      </c>
      <c r="K75" t="s">
        <v>14</v>
      </c>
      <c r="M75" t="s">
        <v>552</v>
      </c>
      <c r="N75" t="s">
        <v>553</v>
      </c>
      <c r="O75" t="s">
        <v>586</v>
      </c>
      <c r="P75" t="s">
        <v>587</v>
      </c>
      <c r="Q75" t="s">
        <v>711</v>
      </c>
      <c r="R75" t="s">
        <v>562</v>
      </c>
      <c r="S75">
        <v>-2.0470000000000002</v>
      </c>
      <c r="T75">
        <v>4.9512</v>
      </c>
      <c r="U75">
        <v>0.58716670000000004</v>
      </c>
      <c r="V75">
        <v>4.8466139999999998E-2</v>
      </c>
    </row>
    <row r="76" spans="1:22" x14ac:dyDescent="0.3">
      <c r="A76" t="s">
        <v>632</v>
      </c>
      <c r="B76" t="s">
        <v>633</v>
      </c>
      <c r="C76" t="s">
        <v>546</v>
      </c>
      <c r="E76" t="s">
        <v>77</v>
      </c>
      <c r="F76" t="s">
        <v>634</v>
      </c>
      <c r="G76" t="s">
        <v>635</v>
      </c>
      <c r="H76">
        <v>8</v>
      </c>
      <c r="I76" t="s">
        <v>636</v>
      </c>
      <c r="J76" t="s">
        <v>550</v>
      </c>
      <c r="K76" t="s">
        <v>14</v>
      </c>
      <c r="M76" t="s">
        <v>552</v>
      </c>
      <c r="N76" t="s">
        <v>553</v>
      </c>
      <c r="R76" t="s">
        <v>554</v>
      </c>
      <c r="S76">
        <v>1.4907600000000001</v>
      </c>
      <c r="T76">
        <v>1.0869599999999999</v>
      </c>
      <c r="U76">
        <v>1</v>
      </c>
      <c r="V76">
        <v>1</v>
      </c>
    </row>
    <row r="77" spans="1:22" x14ac:dyDescent="0.3">
      <c r="A77" t="s">
        <v>632</v>
      </c>
      <c r="B77" t="s">
        <v>633</v>
      </c>
      <c r="C77" t="s">
        <v>546</v>
      </c>
      <c r="E77" t="s">
        <v>77</v>
      </c>
      <c r="F77" t="s">
        <v>634</v>
      </c>
      <c r="G77" t="s">
        <v>635</v>
      </c>
      <c r="H77">
        <v>8</v>
      </c>
      <c r="I77" t="s">
        <v>636</v>
      </c>
      <c r="J77" t="s">
        <v>550</v>
      </c>
      <c r="K77" t="s">
        <v>14</v>
      </c>
      <c r="M77" t="s">
        <v>552</v>
      </c>
      <c r="N77" t="s">
        <v>553</v>
      </c>
      <c r="O77" t="s">
        <v>559</v>
      </c>
      <c r="P77" t="s">
        <v>560</v>
      </c>
      <c r="Q77" t="s">
        <v>561</v>
      </c>
      <c r="R77" t="s">
        <v>562</v>
      </c>
      <c r="S77">
        <v>-1.2290000000000001E-2</v>
      </c>
      <c r="T77">
        <v>0.21973999999999999</v>
      </c>
      <c r="U77">
        <v>223.5</v>
      </c>
      <c r="V77">
        <v>193.92855829999999</v>
      </c>
    </row>
    <row r="78" spans="1:22" x14ac:dyDescent="0.3">
      <c r="A78" t="s">
        <v>712</v>
      </c>
      <c r="B78" t="s">
        <v>713</v>
      </c>
      <c r="C78" t="s">
        <v>546</v>
      </c>
      <c r="E78" t="s">
        <v>77</v>
      </c>
      <c r="F78" t="s">
        <v>714</v>
      </c>
      <c r="G78" t="s">
        <v>187</v>
      </c>
      <c r="H78">
        <v>8</v>
      </c>
      <c r="I78" t="s">
        <v>648</v>
      </c>
      <c r="J78" t="s">
        <v>550</v>
      </c>
      <c r="K78" t="s">
        <v>177</v>
      </c>
      <c r="M78" t="s">
        <v>552</v>
      </c>
      <c r="N78" t="s">
        <v>553</v>
      </c>
      <c r="O78" t="s">
        <v>579</v>
      </c>
      <c r="P78" t="s">
        <v>580</v>
      </c>
      <c r="Q78" t="s">
        <v>581</v>
      </c>
      <c r="R78" t="s">
        <v>562</v>
      </c>
      <c r="S78">
        <v>0.49603999999999998</v>
      </c>
      <c r="T78">
        <v>0.55925999999999998</v>
      </c>
      <c r="U78">
        <v>5.4950000000000001</v>
      </c>
      <c r="V78">
        <v>3.0347559999999998</v>
      </c>
    </row>
    <row r="79" spans="1:22" x14ac:dyDescent="0.3">
      <c r="A79" t="s">
        <v>632</v>
      </c>
      <c r="B79" t="s">
        <v>633</v>
      </c>
      <c r="C79" t="s">
        <v>546</v>
      </c>
      <c r="E79" t="s">
        <v>77</v>
      </c>
      <c r="F79" t="s">
        <v>634</v>
      </c>
      <c r="G79" t="s">
        <v>635</v>
      </c>
      <c r="H79">
        <v>8</v>
      </c>
      <c r="I79" t="s">
        <v>636</v>
      </c>
      <c r="J79" t="s">
        <v>550</v>
      </c>
      <c r="K79" t="s">
        <v>14</v>
      </c>
      <c r="M79" t="s">
        <v>552</v>
      </c>
      <c r="N79" t="s">
        <v>553</v>
      </c>
      <c r="O79" t="s">
        <v>566</v>
      </c>
      <c r="P79" t="s">
        <v>567</v>
      </c>
      <c r="Q79" t="s">
        <v>568</v>
      </c>
      <c r="R79" t="s">
        <v>562</v>
      </c>
      <c r="S79">
        <v>-0.27454000000000001</v>
      </c>
      <c r="T79">
        <v>0.20344000000000001</v>
      </c>
      <c r="U79">
        <v>1.2625</v>
      </c>
      <c r="V79">
        <v>1.0070288999999999</v>
      </c>
    </row>
    <row r="80" spans="1:22" x14ac:dyDescent="0.3">
      <c r="A80" t="s">
        <v>715</v>
      </c>
      <c r="B80" t="s">
        <v>716</v>
      </c>
      <c r="C80" t="s">
        <v>546</v>
      </c>
      <c r="D80" t="s">
        <v>639</v>
      </c>
      <c r="E80" t="s">
        <v>77</v>
      </c>
      <c r="F80" t="s">
        <v>717</v>
      </c>
      <c r="G80" t="s">
        <v>718</v>
      </c>
      <c r="H80">
        <v>23</v>
      </c>
      <c r="I80" t="s">
        <v>624</v>
      </c>
      <c r="J80" t="s">
        <v>550</v>
      </c>
      <c r="K80" t="s">
        <v>14</v>
      </c>
      <c r="L80" t="s">
        <v>551</v>
      </c>
      <c r="M80" t="s">
        <v>552</v>
      </c>
      <c r="N80" t="s">
        <v>553</v>
      </c>
      <c r="R80" t="s">
        <v>554</v>
      </c>
      <c r="S80">
        <v>-2.41858</v>
      </c>
      <c r="T80">
        <v>5.0324</v>
      </c>
      <c r="U80">
        <v>1</v>
      </c>
      <c r="V80">
        <v>1</v>
      </c>
    </row>
    <row r="81" spans="1:22" x14ac:dyDescent="0.3">
      <c r="A81" t="s">
        <v>719</v>
      </c>
      <c r="B81" t="s">
        <v>716</v>
      </c>
      <c r="C81" t="s">
        <v>546</v>
      </c>
      <c r="D81" t="s">
        <v>639</v>
      </c>
      <c r="E81" t="s">
        <v>77</v>
      </c>
      <c r="F81" t="s">
        <v>717</v>
      </c>
      <c r="G81" t="s">
        <v>718</v>
      </c>
      <c r="H81">
        <v>23</v>
      </c>
      <c r="I81" t="s">
        <v>624</v>
      </c>
      <c r="J81" t="s">
        <v>550</v>
      </c>
      <c r="K81" t="s">
        <v>14</v>
      </c>
      <c r="L81" t="s">
        <v>551</v>
      </c>
      <c r="M81" t="s">
        <v>552</v>
      </c>
      <c r="N81" t="s">
        <v>553</v>
      </c>
      <c r="O81" t="s">
        <v>559</v>
      </c>
      <c r="P81" t="s">
        <v>560</v>
      </c>
      <c r="Q81" t="s">
        <v>561</v>
      </c>
      <c r="R81" t="s">
        <v>562</v>
      </c>
      <c r="S81">
        <v>-2.751E-2</v>
      </c>
      <c r="T81">
        <v>0.13741999999999999</v>
      </c>
      <c r="U81">
        <v>1649.016087</v>
      </c>
      <c r="V81">
        <v>5662.394601</v>
      </c>
    </row>
    <row r="82" spans="1:22" x14ac:dyDescent="0.3">
      <c r="A82" t="s">
        <v>715</v>
      </c>
      <c r="B82" t="s">
        <v>716</v>
      </c>
      <c r="C82" t="s">
        <v>546</v>
      </c>
      <c r="D82" t="s">
        <v>639</v>
      </c>
      <c r="E82" t="s">
        <v>77</v>
      </c>
      <c r="F82" t="s">
        <v>717</v>
      </c>
      <c r="G82" t="s">
        <v>718</v>
      </c>
      <c r="H82">
        <v>23</v>
      </c>
      <c r="I82" t="s">
        <v>624</v>
      </c>
      <c r="J82" t="s">
        <v>550</v>
      </c>
      <c r="K82" t="s">
        <v>14</v>
      </c>
      <c r="L82" t="s">
        <v>551</v>
      </c>
      <c r="M82" t="s">
        <v>552</v>
      </c>
      <c r="N82" t="s">
        <v>553</v>
      </c>
      <c r="O82" t="s">
        <v>611</v>
      </c>
      <c r="P82" t="s">
        <v>612</v>
      </c>
      <c r="Q82" t="s">
        <v>613</v>
      </c>
      <c r="R82" t="s">
        <v>562</v>
      </c>
      <c r="S82">
        <v>1.1367</v>
      </c>
      <c r="T82">
        <v>1.79708</v>
      </c>
      <c r="U82">
        <v>22.439565000000002</v>
      </c>
      <c r="V82">
        <v>2.0310779999999999</v>
      </c>
    </row>
    <row r="83" spans="1:22" x14ac:dyDescent="0.3">
      <c r="A83" t="s">
        <v>719</v>
      </c>
      <c r="B83" t="s">
        <v>716</v>
      </c>
      <c r="C83" t="s">
        <v>546</v>
      </c>
      <c r="D83" t="s">
        <v>639</v>
      </c>
      <c r="E83" t="s">
        <v>77</v>
      </c>
      <c r="F83" t="s">
        <v>717</v>
      </c>
      <c r="G83" t="s">
        <v>718</v>
      </c>
      <c r="H83">
        <v>23</v>
      </c>
      <c r="I83" t="s">
        <v>624</v>
      </c>
      <c r="J83" t="s">
        <v>550</v>
      </c>
      <c r="K83" t="s">
        <v>14</v>
      </c>
      <c r="L83" t="s">
        <v>551</v>
      </c>
      <c r="M83" t="s">
        <v>552</v>
      </c>
      <c r="N83" t="s">
        <v>553</v>
      </c>
      <c r="O83" t="s">
        <v>563</v>
      </c>
      <c r="P83" t="s">
        <v>564</v>
      </c>
      <c r="Q83" t="s">
        <v>720</v>
      </c>
      <c r="R83" t="s">
        <v>562</v>
      </c>
      <c r="S83">
        <v>-0.24858</v>
      </c>
      <c r="T83">
        <v>0.17724999999999999</v>
      </c>
      <c r="U83">
        <v>0.126087</v>
      </c>
      <c r="V83">
        <v>0.13120899999999999</v>
      </c>
    </row>
    <row r="84" spans="1:22" x14ac:dyDescent="0.3">
      <c r="A84" t="s">
        <v>721</v>
      </c>
      <c r="B84" t="s">
        <v>722</v>
      </c>
      <c r="C84" t="s">
        <v>546</v>
      </c>
      <c r="E84" t="s">
        <v>77</v>
      </c>
      <c r="F84" t="s">
        <v>723</v>
      </c>
      <c r="G84" t="s">
        <v>172</v>
      </c>
      <c r="H84">
        <v>13</v>
      </c>
      <c r="I84" t="s">
        <v>667</v>
      </c>
      <c r="J84" t="s">
        <v>556</v>
      </c>
      <c r="K84" t="s">
        <v>99</v>
      </c>
      <c r="M84" t="s">
        <v>557</v>
      </c>
      <c r="N84" t="s">
        <v>558</v>
      </c>
      <c r="R84" t="s">
        <v>554</v>
      </c>
      <c r="S84">
        <v>-3.9370000000000002E-2</v>
      </c>
      <c r="T84">
        <v>2.1762000000000001</v>
      </c>
      <c r="U84">
        <v>1</v>
      </c>
      <c r="V84">
        <v>1</v>
      </c>
    </row>
    <row r="85" spans="1:22" x14ac:dyDescent="0.3">
      <c r="A85" t="s">
        <v>708</v>
      </c>
      <c r="B85" t="s">
        <v>709</v>
      </c>
      <c r="C85" t="s">
        <v>546</v>
      </c>
      <c r="E85" t="s">
        <v>77</v>
      </c>
      <c r="F85" t="s">
        <v>710</v>
      </c>
      <c r="G85" t="s">
        <v>149</v>
      </c>
      <c r="H85">
        <v>6</v>
      </c>
      <c r="I85" t="s">
        <v>589</v>
      </c>
      <c r="J85" t="s">
        <v>589</v>
      </c>
      <c r="K85" t="s">
        <v>14</v>
      </c>
      <c r="M85" t="s">
        <v>557</v>
      </c>
      <c r="N85" t="s">
        <v>558</v>
      </c>
      <c r="O85" t="s">
        <v>586</v>
      </c>
      <c r="P85" t="s">
        <v>587</v>
      </c>
      <c r="Q85" t="s">
        <v>711</v>
      </c>
      <c r="R85" t="s">
        <v>562</v>
      </c>
      <c r="S85">
        <v>4.7519999999999998</v>
      </c>
      <c r="T85">
        <v>2.5529999999999999</v>
      </c>
      <c r="U85">
        <v>0.58716670000000004</v>
      </c>
      <c r="V85">
        <v>4.8466139999999998E-2</v>
      </c>
    </row>
    <row r="86" spans="1:22" x14ac:dyDescent="0.3">
      <c r="A86" t="s">
        <v>712</v>
      </c>
      <c r="B86" t="s">
        <v>713</v>
      </c>
      <c r="C86" t="s">
        <v>546</v>
      </c>
      <c r="E86" t="s">
        <v>77</v>
      </c>
      <c r="F86" t="s">
        <v>714</v>
      </c>
      <c r="G86" t="s">
        <v>187</v>
      </c>
      <c r="H86">
        <v>8</v>
      </c>
      <c r="I86" t="s">
        <v>589</v>
      </c>
      <c r="J86" t="s">
        <v>589</v>
      </c>
      <c r="K86" t="s">
        <v>177</v>
      </c>
      <c r="M86" t="s">
        <v>557</v>
      </c>
      <c r="N86" t="s">
        <v>558</v>
      </c>
      <c r="O86" t="s">
        <v>579</v>
      </c>
      <c r="P86" t="s">
        <v>580</v>
      </c>
      <c r="Q86" t="s">
        <v>581</v>
      </c>
      <c r="R86" t="s">
        <v>562</v>
      </c>
      <c r="S86">
        <v>0.232821</v>
      </c>
      <c r="T86">
        <v>0.23036000000000001</v>
      </c>
      <c r="U86">
        <v>5.4950000000000001</v>
      </c>
      <c r="V86">
        <v>3.0347559999999998</v>
      </c>
    </row>
    <row r="87" spans="1:22" x14ac:dyDescent="0.3">
      <c r="A87" t="s">
        <v>721</v>
      </c>
      <c r="B87" t="s">
        <v>722</v>
      </c>
      <c r="C87" t="s">
        <v>546</v>
      </c>
      <c r="E87" t="s">
        <v>77</v>
      </c>
      <c r="F87" t="s">
        <v>723</v>
      </c>
      <c r="G87" t="s">
        <v>172</v>
      </c>
      <c r="H87">
        <v>13</v>
      </c>
      <c r="I87" t="s">
        <v>667</v>
      </c>
      <c r="J87" t="s">
        <v>556</v>
      </c>
      <c r="K87" t="s">
        <v>99</v>
      </c>
      <c r="M87" t="s">
        <v>557</v>
      </c>
      <c r="N87" t="s">
        <v>558</v>
      </c>
      <c r="O87" t="s">
        <v>566</v>
      </c>
      <c r="P87" t="s">
        <v>567</v>
      </c>
      <c r="Q87" t="s">
        <v>724</v>
      </c>
      <c r="R87" t="s">
        <v>562</v>
      </c>
      <c r="S87">
        <v>0.48609000000000002</v>
      </c>
      <c r="T87">
        <v>0.23408000000000001</v>
      </c>
      <c r="U87">
        <v>0.68153850000000005</v>
      </c>
      <c r="V87">
        <v>0.5765247</v>
      </c>
    </row>
    <row r="88" spans="1:22" x14ac:dyDescent="0.3">
      <c r="A88" t="s">
        <v>721</v>
      </c>
      <c r="B88" t="s">
        <v>722</v>
      </c>
      <c r="C88" t="s">
        <v>546</v>
      </c>
      <c r="E88" t="s">
        <v>77</v>
      </c>
      <c r="F88" t="s">
        <v>723</v>
      </c>
      <c r="G88" t="s">
        <v>172</v>
      </c>
      <c r="H88">
        <v>13</v>
      </c>
      <c r="I88" t="s">
        <v>667</v>
      </c>
      <c r="J88" t="s">
        <v>556</v>
      </c>
      <c r="K88" t="s">
        <v>99</v>
      </c>
      <c r="M88" t="s">
        <v>557</v>
      </c>
      <c r="N88" t="s">
        <v>558</v>
      </c>
      <c r="O88" t="s">
        <v>563</v>
      </c>
      <c r="P88" t="s">
        <v>564</v>
      </c>
      <c r="Q88" t="s">
        <v>720</v>
      </c>
      <c r="R88" t="s">
        <v>562</v>
      </c>
      <c r="S88">
        <v>-0.45457999999999998</v>
      </c>
      <c r="T88">
        <v>0.19075</v>
      </c>
      <c r="U88">
        <v>0.13100000000000001</v>
      </c>
      <c r="V88">
        <v>0.18643100000000001</v>
      </c>
    </row>
    <row r="89" spans="1:22" x14ac:dyDescent="0.3">
      <c r="A89" t="s">
        <v>721</v>
      </c>
      <c r="B89" t="s">
        <v>722</v>
      </c>
      <c r="C89" t="s">
        <v>546</v>
      </c>
      <c r="E89" t="s">
        <v>77</v>
      </c>
      <c r="F89" t="s">
        <v>723</v>
      </c>
      <c r="G89" t="s">
        <v>172</v>
      </c>
      <c r="H89">
        <v>13</v>
      </c>
      <c r="I89" t="s">
        <v>667</v>
      </c>
      <c r="J89" t="s">
        <v>556</v>
      </c>
      <c r="K89" t="s">
        <v>99</v>
      </c>
      <c r="M89" t="s">
        <v>557</v>
      </c>
      <c r="N89" t="s">
        <v>558</v>
      </c>
      <c r="O89" t="s">
        <v>569</v>
      </c>
      <c r="P89" t="s">
        <v>570</v>
      </c>
      <c r="Q89" t="s">
        <v>725</v>
      </c>
      <c r="R89" t="s">
        <v>562</v>
      </c>
      <c r="S89">
        <v>-2.86E-2</v>
      </c>
      <c r="T89">
        <v>4.8719999999999999E-2</v>
      </c>
      <c r="U89">
        <v>299.94153849999998</v>
      </c>
      <c r="V89">
        <v>588.93079</v>
      </c>
    </row>
    <row r="90" spans="1:22" x14ac:dyDescent="0.3">
      <c r="A90" t="s">
        <v>721</v>
      </c>
      <c r="B90" t="s">
        <v>722</v>
      </c>
      <c r="C90" t="s">
        <v>546</v>
      </c>
      <c r="E90" t="s">
        <v>77</v>
      </c>
      <c r="F90" t="s">
        <v>723</v>
      </c>
      <c r="G90" t="s">
        <v>172</v>
      </c>
      <c r="H90">
        <v>13</v>
      </c>
      <c r="I90" t="s">
        <v>667</v>
      </c>
      <c r="J90" t="s">
        <v>556</v>
      </c>
      <c r="K90" t="s">
        <v>99</v>
      </c>
      <c r="M90" t="s">
        <v>557</v>
      </c>
      <c r="N90" t="s">
        <v>558</v>
      </c>
      <c r="O90" t="s">
        <v>611</v>
      </c>
      <c r="P90" t="s">
        <v>612</v>
      </c>
      <c r="Q90" t="s">
        <v>613</v>
      </c>
      <c r="R90" t="s">
        <v>562</v>
      </c>
      <c r="S90">
        <v>-1.0688899999999999</v>
      </c>
      <c r="T90">
        <v>0.65166999999999997</v>
      </c>
      <c r="U90">
        <v>16.6830769</v>
      </c>
      <c r="V90">
        <v>3.1903275</v>
      </c>
    </row>
    <row r="91" spans="1:22" x14ac:dyDescent="0.3">
      <c r="A91" t="s">
        <v>721</v>
      </c>
      <c r="B91" t="s">
        <v>722</v>
      </c>
      <c r="C91" t="s">
        <v>546</v>
      </c>
      <c r="E91" t="s">
        <v>77</v>
      </c>
      <c r="F91" t="s">
        <v>723</v>
      </c>
      <c r="G91" t="s">
        <v>172</v>
      </c>
      <c r="H91">
        <v>13</v>
      </c>
      <c r="I91" t="s">
        <v>726</v>
      </c>
      <c r="J91" t="s">
        <v>657</v>
      </c>
      <c r="K91" t="s">
        <v>655</v>
      </c>
      <c r="M91" t="s">
        <v>592</v>
      </c>
      <c r="N91" t="s">
        <v>558</v>
      </c>
      <c r="R91" t="s">
        <v>554</v>
      </c>
      <c r="S91">
        <v>0.35135</v>
      </c>
      <c r="T91">
        <v>8.6320999999999994</v>
      </c>
      <c r="U91">
        <v>1</v>
      </c>
      <c r="V91">
        <v>1</v>
      </c>
    </row>
    <row r="92" spans="1:22" x14ac:dyDescent="0.3">
      <c r="A92" t="s">
        <v>727</v>
      </c>
      <c r="B92" t="s">
        <v>728</v>
      </c>
      <c r="C92" t="s">
        <v>546</v>
      </c>
      <c r="E92" t="s">
        <v>77</v>
      </c>
      <c r="F92" t="s">
        <v>729</v>
      </c>
      <c r="G92" t="s">
        <v>172</v>
      </c>
      <c r="H92">
        <v>15</v>
      </c>
      <c r="I92" t="s">
        <v>730</v>
      </c>
      <c r="J92" t="s">
        <v>550</v>
      </c>
      <c r="K92" t="s">
        <v>655</v>
      </c>
      <c r="M92" t="s">
        <v>552</v>
      </c>
      <c r="N92" t="s">
        <v>553</v>
      </c>
      <c r="O92" t="s">
        <v>586</v>
      </c>
      <c r="P92" t="s">
        <v>587</v>
      </c>
      <c r="Q92" t="s">
        <v>604</v>
      </c>
      <c r="R92" t="s">
        <v>562</v>
      </c>
      <c r="S92">
        <v>-3.7100000000000001E-2</v>
      </c>
      <c r="T92">
        <v>0.24490000000000001</v>
      </c>
      <c r="U92">
        <v>0.56907410000000003</v>
      </c>
      <c r="V92">
        <v>0.29520760000000001</v>
      </c>
    </row>
    <row r="93" spans="1:22" x14ac:dyDescent="0.3">
      <c r="A93" t="s">
        <v>731</v>
      </c>
      <c r="B93" t="s">
        <v>732</v>
      </c>
      <c r="C93" t="s">
        <v>546</v>
      </c>
      <c r="E93" t="s">
        <v>77</v>
      </c>
      <c r="F93" t="s">
        <v>733</v>
      </c>
      <c r="G93" t="s">
        <v>149</v>
      </c>
      <c r="H93">
        <v>15</v>
      </c>
      <c r="I93" t="s">
        <v>734</v>
      </c>
      <c r="J93" t="s">
        <v>550</v>
      </c>
      <c r="K93" t="s">
        <v>99</v>
      </c>
      <c r="M93" t="s">
        <v>552</v>
      </c>
      <c r="N93" t="s">
        <v>553</v>
      </c>
      <c r="O93" t="s">
        <v>579</v>
      </c>
      <c r="P93" t="s">
        <v>580</v>
      </c>
      <c r="Q93" t="s">
        <v>581</v>
      </c>
      <c r="R93" t="s">
        <v>562</v>
      </c>
      <c r="S93">
        <v>0.21934000000000001</v>
      </c>
      <c r="T93">
        <v>0.32605000000000001</v>
      </c>
      <c r="U93">
        <v>3.1066666700000001</v>
      </c>
      <c r="V93">
        <v>2.9960608999999998</v>
      </c>
    </row>
    <row r="94" spans="1:22" x14ac:dyDescent="0.3">
      <c r="A94" t="s">
        <v>721</v>
      </c>
      <c r="B94" t="s">
        <v>722</v>
      </c>
      <c r="C94" t="s">
        <v>546</v>
      </c>
      <c r="E94" t="s">
        <v>77</v>
      </c>
      <c r="F94" t="s">
        <v>723</v>
      </c>
      <c r="G94" t="s">
        <v>172</v>
      </c>
      <c r="H94">
        <v>13</v>
      </c>
      <c r="I94" t="s">
        <v>726</v>
      </c>
      <c r="J94" t="s">
        <v>657</v>
      </c>
      <c r="K94" t="s">
        <v>655</v>
      </c>
      <c r="M94" t="s">
        <v>592</v>
      </c>
      <c r="N94" t="s">
        <v>558</v>
      </c>
      <c r="O94" t="s">
        <v>566</v>
      </c>
      <c r="P94" t="s">
        <v>567</v>
      </c>
      <c r="Q94" t="s">
        <v>724</v>
      </c>
      <c r="R94" t="s">
        <v>562</v>
      </c>
      <c r="S94">
        <v>-0.10939</v>
      </c>
      <c r="T94">
        <v>0.71933999999999998</v>
      </c>
      <c r="U94">
        <v>0.68153850000000005</v>
      </c>
      <c r="V94">
        <v>0.5765247</v>
      </c>
    </row>
    <row r="95" spans="1:22" x14ac:dyDescent="0.3">
      <c r="A95" t="s">
        <v>721</v>
      </c>
      <c r="B95" t="s">
        <v>722</v>
      </c>
      <c r="C95" t="s">
        <v>546</v>
      </c>
      <c r="E95" t="s">
        <v>77</v>
      </c>
      <c r="F95" t="s">
        <v>723</v>
      </c>
      <c r="G95" t="s">
        <v>172</v>
      </c>
      <c r="H95">
        <v>13</v>
      </c>
      <c r="I95" t="s">
        <v>726</v>
      </c>
      <c r="J95" t="s">
        <v>657</v>
      </c>
      <c r="K95" t="s">
        <v>655</v>
      </c>
      <c r="M95" t="s">
        <v>592</v>
      </c>
      <c r="N95" t="s">
        <v>558</v>
      </c>
      <c r="O95" t="s">
        <v>563</v>
      </c>
      <c r="P95" t="s">
        <v>564</v>
      </c>
      <c r="Q95" t="s">
        <v>720</v>
      </c>
      <c r="R95" t="s">
        <v>562</v>
      </c>
      <c r="S95">
        <v>-0.21179999999999999</v>
      </c>
      <c r="T95">
        <v>0.42381999999999997</v>
      </c>
      <c r="U95">
        <v>0.13100000000000001</v>
      </c>
      <c r="V95">
        <v>0.18643100000000001</v>
      </c>
    </row>
    <row r="96" spans="1:22" x14ac:dyDescent="0.3">
      <c r="A96" t="s">
        <v>721</v>
      </c>
      <c r="B96" t="s">
        <v>722</v>
      </c>
      <c r="C96" t="s">
        <v>546</v>
      </c>
      <c r="E96" t="s">
        <v>77</v>
      </c>
      <c r="F96" t="s">
        <v>723</v>
      </c>
      <c r="G96" t="s">
        <v>172</v>
      </c>
      <c r="H96">
        <v>13</v>
      </c>
      <c r="I96" t="s">
        <v>726</v>
      </c>
      <c r="J96" t="s">
        <v>657</v>
      </c>
      <c r="K96" t="s">
        <v>655</v>
      </c>
      <c r="M96" t="s">
        <v>592</v>
      </c>
      <c r="N96" t="s">
        <v>558</v>
      </c>
      <c r="O96" t="s">
        <v>569</v>
      </c>
      <c r="P96" t="s">
        <v>570</v>
      </c>
      <c r="Q96" t="s">
        <v>725</v>
      </c>
      <c r="R96" t="s">
        <v>562</v>
      </c>
      <c r="S96">
        <v>5.108E-2</v>
      </c>
      <c r="T96">
        <v>0.10052999999999999</v>
      </c>
      <c r="U96">
        <v>299.94153849999998</v>
      </c>
      <c r="V96">
        <v>588.93079</v>
      </c>
    </row>
    <row r="97" spans="1:22" x14ac:dyDescent="0.3">
      <c r="A97" t="s">
        <v>721</v>
      </c>
      <c r="B97" t="s">
        <v>722</v>
      </c>
      <c r="C97" t="s">
        <v>546</v>
      </c>
      <c r="E97" t="s">
        <v>77</v>
      </c>
      <c r="F97" t="s">
        <v>723</v>
      </c>
      <c r="G97" t="s">
        <v>172</v>
      </c>
      <c r="H97">
        <v>13</v>
      </c>
      <c r="I97" t="s">
        <v>726</v>
      </c>
      <c r="J97" t="s">
        <v>657</v>
      </c>
      <c r="K97" t="s">
        <v>655</v>
      </c>
      <c r="M97" t="s">
        <v>592</v>
      </c>
      <c r="N97" t="s">
        <v>558</v>
      </c>
      <c r="O97" t="s">
        <v>611</v>
      </c>
      <c r="P97" t="s">
        <v>612</v>
      </c>
      <c r="Q97" t="s">
        <v>613</v>
      </c>
      <c r="R97" t="s">
        <v>562</v>
      </c>
      <c r="S97">
        <v>-0.15282000000000001</v>
      </c>
      <c r="T97">
        <v>2.8919000000000001</v>
      </c>
      <c r="U97">
        <v>16.6830769</v>
      </c>
      <c r="V97">
        <v>3.1903275</v>
      </c>
    </row>
    <row r="98" spans="1:22" x14ac:dyDescent="0.3">
      <c r="A98" t="s">
        <v>735</v>
      </c>
      <c r="B98" t="s">
        <v>736</v>
      </c>
      <c r="C98" t="s">
        <v>574</v>
      </c>
      <c r="E98" t="s">
        <v>596</v>
      </c>
      <c r="F98" t="s">
        <v>737</v>
      </c>
      <c r="G98" t="s">
        <v>149</v>
      </c>
      <c r="H98">
        <v>87</v>
      </c>
      <c r="I98" t="s">
        <v>738</v>
      </c>
      <c r="J98" t="s">
        <v>585</v>
      </c>
      <c r="K98" t="s">
        <v>99</v>
      </c>
      <c r="M98" t="s">
        <v>647</v>
      </c>
      <c r="N98" t="s">
        <v>553</v>
      </c>
      <c r="R98" t="s">
        <v>554</v>
      </c>
      <c r="S98">
        <v>2.0564300000000002</v>
      </c>
      <c r="T98">
        <v>0.11411</v>
      </c>
      <c r="U98">
        <v>1</v>
      </c>
      <c r="V98">
        <v>1</v>
      </c>
    </row>
    <row r="99" spans="1:22" x14ac:dyDescent="0.3">
      <c r="A99" t="s">
        <v>727</v>
      </c>
      <c r="B99" t="s">
        <v>728</v>
      </c>
      <c r="C99" t="s">
        <v>546</v>
      </c>
      <c r="E99" t="s">
        <v>77</v>
      </c>
      <c r="F99" t="s">
        <v>729</v>
      </c>
      <c r="G99" t="s">
        <v>172</v>
      </c>
      <c r="H99">
        <v>15</v>
      </c>
      <c r="I99" t="s">
        <v>656</v>
      </c>
      <c r="J99" t="s">
        <v>657</v>
      </c>
      <c r="K99" t="s">
        <v>655</v>
      </c>
      <c r="M99" t="s">
        <v>592</v>
      </c>
      <c r="N99" t="s">
        <v>558</v>
      </c>
      <c r="O99" t="s">
        <v>586</v>
      </c>
      <c r="P99" t="s">
        <v>587</v>
      </c>
      <c r="Q99" t="s">
        <v>604</v>
      </c>
      <c r="R99" t="s">
        <v>562</v>
      </c>
      <c r="S99">
        <v>0.51349999999999996</v>
      </c>
      <c r="T99">
        <v>0.47870000000000001</v>
      </c>
      <c r="U99">
        <v>0.56907410000000003</v>
      </c>
      <c r="V99">
        <v>0.29520760000000001</v>
      </c>
    </row>
    <row r="100" spans="1:22" x14ac:dyDescent="0.3">
      <c r="A100" t="s">
        <v>739</v>
      </c>
      <c r="B100" t="s">
        <v>740</v>
      </c>
      <c r="C100" t="s">
        <v>574</v>
      </c>
      <c r="D100" t="s">
        <v>741</v>
      </c>
      <c r="E100" t="s">
        <v>77</v>
      </c>
      <c r="F100" t="s">
        <v>742</v>
      </c>
      <c r="G100" t="s">
        <v>149</v>
      </c>
      <c r="H100">
        <v>46</v>
      </c>
      <c r="I100" t="s">
        <v>743</v>
      </c>
      <c r="J100" t="s">
        <v>550</v>
      </c>
      <c r="K100" t="s">
        <v>99</v>
      </c>
      <c r="M100" t="s">
        <v>552</v>
      </c>
      <c r="N100" t="s">
        <v>553</v>
      </c>
      <c r="R100" t="s">
        <v>554</v>
      </c>
      <c r="S100">
        <v>3.79053</v>
      </c>
      <c r="T100">
        <v>0.32976</v>
      </c>
      <c r="U100">
        <v>1</v>
      </c>
      <c r="V100">
        <v>1</v>
      </c>
    </row>
    <row r="101" spans="1:22" x14ac:dyDescent="0.3">
      <c r="A101" t="s">
        <v>744</v>
      </c>
      <c r="B101" t="s">
        <v>740</v>
      </c>
      <c r="C101" t="s">
        <v>574</v>
      </c>
      <c r="D101" t="s">
        <v>741</v>
      </c>
      <c r="E101" t="s">
        <v>77</v>
      </c>
      <c r="F101" t="s">
        <v>742</v>
      </c>
      <c r="G101" t="s">
        <v>149</v>
      </c>
      <c r="H101">
        <v>46</v>
      </c>
      <c r="I101" t="s">
        <v>743</v>
      </c>
      <c r="J101" t="s">
        <v>550</v>
      </c>
      <c r="K101" t="s">
        <v>99</v>
      </c>
      <c r="M101" t="s">
        <v>552</v>
      </c>
      <c r="N101" t="s">
        <v>553</v>
      </c>
      <c r="O101" t="s">
        <v>559</v>
      </c>
      <c r="P101" t="s">
        <v>560</v>
      </c>
      <c r="Q101" t="s">
        <v>561</v>
      </c>
      <c r="R101" t="s">
        <v>562</v>
      </c>
      <c r="S101">
        <v>-0.14391000000000001</v>
      </c>
      <c r="T101">
        <v>4.8180000000000001E-2</v>
      </c>
      <c r="U101">
        <v>1418.1620600000001</v>
      </c>
      <c r="V101">
        <v>886.89842799999997</v>
      </c>
    </row>
    <row r="102" spans="1:22" x14ac:dyDescent="0.3">
      <c r="A102" t="s">
        <v>745</v>
      </c>
      <c r="B102" t="s">
        <v>746</v>
      </c>
      <c r="C102" t="s">
        <v>574</v>
      </c>
      <c r="D102" t="s">
        <v>747</v>
      </c>
      <c r="E102" t="s">
        <v>596</v>
      </c>
      <c r="F102" t="s">
        <v>748</v>
      </c>
      <c r="G102" t="s">
        <v>749</v>
      </c>
      <c r="H102">
        <v>84</v>
      </c>
      <c r="I102" t="s">
        <v>750</v>
      </c>
      <c r="J102" t="s">
        <v>550</v>
      </c>
      <c r="K102" t="s">
        <v>99</v>
      </c>
      <c r="L102" t="s">
        <v>551</v>
      </c>
      <c r="M102" t="s">
        <v>552</v>
      </c>
      <c r="N102" t="s">
        <v>553</v>
      </c>
      <c r="R102" t="s">
        <v>554</v>
      </c>
      <c r="S102">
        <v>1.91421</v>
      </c>
      <c r="T102">
        <v>0.50339</v>
      </c>
      <c r="U102">
        <v>1</v>
      </c>
      <c r="V102">
        <v>1</v>
      </c>
    </row>
    <row r="103" spans="1:22" x14ac:dyDescent="0.3">
      <c r="A103" t="s">
        <v>751</v>
      </c>
      <c r="B103" t="s">
        <v>752</v>
      </c>
      <c r="C103" t="s">
        <v>546</v>
      </c>
      <c r="E103" t="s">
        <v>77</v>
      </c>
      <c r="F103" t="s">
        <v>753</v>
      </c>
      <c r="G103" t="s">
        <v>754</v>
      </c>
      <c r="H103">
        <v>41</v>
      </c>
      <c r="I103" t="s">
        <v>755</v>
      </c>
      <c r="J103" t="s">
        <v>589</v>
      </c>
      <c r="K103" t="s">
        <v>19</v>
      </c>
      <c r="M103" t="s">
        <v>557</v>
      </c>
      <c r="N103" t="s">
        <v>558</v>
      </c>
      <c r="O103" t="s">
        <v>579</v>
      </c>
      <c r="P103" t="s">
        <v>580</v>
      </c>
      <c r="Q103" t="s">
        <v>581</v>
      </c>
      <c r="R103" t="s">
        <v>562</v>
      </c>
      <c r="S103">
        <v>7.2892999999999999E-2</v>
      </c>
      <c r="T103">
        <v>0.16553100000000001</v>
      </c>
      <c r="U103">
        <v>7.6439024</v>
      </c>
      <c r="V103">
        <v>2.8759389</v>
      </c>
    </row>
    <row r="104" spans="1:22" x14ac:dyDescent="0.3">
      <c r="A104" t="s">
        <v>745</v>
      </c>
      <c r="B104" t="s">
        <v>746</v>
      </c>
      <c r="C104" t="s">
        <v>574</v>
      </c>
      <c r="D104" t="s">
        <v>747</v>
      </c>
      <c r="E104" t="s">
        <v>596</v>
      </c>
      <c r="F104" t="s">
        <v>748</v>
      </c>
      <c r="G104" t="s">
        <v>749</v>
      </c>
      <c r="H104">
        <v>84</v>
      </c>
      <c r="I104" t="s">
        <v>750</v>
      </c>
      <c r="J104" t="s">
        <v>550</v>
      </c>
      <c r="K104" t="s">
        <v>99</v>
      </c>
      <c r="L104" t="s">
        <v>551</v>
      </c>
      <c r="M104" t="s">
        <v>552</v>
      </c>
      <c r="N104" t="s">
        <v>553</v>
      </c>
      <c r="O104" t="s">
        <v>611</v>
      </c>
      <c r="P104" t="s">
        <v>612</v>
      </c>
      <c r="Q104" t="s">
        <v>613</v>
      </c>
      <c r="R104" t="s">
        <v>562</v>
      </c>
      <c r="S104">
        <v>-0.30723</v>
      </c>
      <c r="T104">
        <v>7.1179999999999993E-2</v>
      </c>
      <c r="U104">
        <v>15.906071428571419</v>
      </c>
      <c r="V104">
        <v>5.6311319585747004</v>
      </c>
    </row>
    <row r="105" spans="1:22" x14ac:dyDescent="0.3">
      <c r="A105" t="s">
        <v>756</v>
      </c>
      <c r="B105" t="s">
        <v>757</v>
      </c>
      <c r="C105" t="s">
        <v>546</v>
      </c>
      <c r="E105" t="s">
        <v>77</v>
      </c>
      <c r="F105" t="s">
        <v>758</v>
      </c>
      <c r="G105" t="s">
        <v>635</v>
      </c>
      <c r="H105">
        <v>6</v>
      </c>
      <c r="I105" t="s">
        <v>578</v>
      </c>
      <c r="J105" t="s">
        <v>550</v>
      </c>
      <c r="K105" t="s">
        <v>19</v>
      </c>
      <c r="M105" t="s">
        <v>552</v>
      </c>
      <c r="N105" t="s">
        <v>553</v>
      </c>
      <c r="R105" t="s">
        <v>554</v>
      </c>
      <c r="S105">
        <v>2.0852900000000001</v>
      </c>
      <c r="T105">
        <v>8.4638500000000008</v>
      </c>
      <c r="U105">
        <v>1</v>
      </c>
      <c r="V105">
        <v>1</v>
      </c>
    </row>
    <row r="106" spans="1:22" x14ac:dyDescent="0.3">
      <c r="A106" t="s">
        <v>756</v>
      </c>
      <c r="B106" t="s">
        <v>757</v>
      </c>
      <c r="C106" t="s">
        <v>546</v>
      </c>
      <c r="E106" t="s">
        <v>77</v>
      </c>
      <c r="F106" t="s">
        <v>758</v>
      </c>
      <c r="G106" t="s">
        <v>635</v>
      </c>
      <c r="H106">
        <v>6</v>
      </c>
      <c r="I106" t="s">
        <v>578</v>
      </c>
      <c r="J106" t="s">
        <v>550</v>
      </c>
      <c r="K106" t="s">
        <v>19</v>
      </c>
      <c r="M106" t="s">
        <v>552</v>
      </c>
      <c r="N106" t="s">
        <v>553</v>
      </c>
      <c r="O106" t="s">
        <v>559</v>
      </c>
      <c r="P106" t="s">
        <v>560</v>
      </c>
      <c r="Q106" t="s">
        <v>561</v>
      </c>
      <c r="R106" t="s">
        <v>562</v>
      </c>
      <c r="S106">
        <v>0.28305000000000002</v>
      </c>
      <c r="T106">
        <v>1.4530099999999999</v>
      </c>
      <c r="U106">
        <v>238.5</v>
      </c>
      <c r="V106">
        <v>43.133745500000003</v>
      </c>
    </row>
    <row r="107" spans="1:22" x14ac:dyDescent="0.3">
      <c r="A107" t="s">
        <v>756</v>
      </c>
      <c r="B107" t="s">
        <v>757</v>
      </c>
      <c r="C107" t="s">
        <v>546</v>
      </c>
      <c r="E107" t="s">
        <v>77</v>
      </c>
      <c r="F107" t="s">
        <v>758</v>
      </c>
      <c r="G107" t="s">
        <v>635</v>
      </c>
      <c r="H107">
        <v>6</v>
      </c>
      <c r="I107" t="s">
        <v>578</v>
      </c>
      <c r="J107" t="s">
        <v>550</v>
      </c>
      <c r="K107" t="s">
        <v>19</v>
      </c>
      <c r="M107" t="s">
        <v>552</v>
      </c>
      <c r="N107" t="s">
        <v>553</v>
      </c>
      <c r="O107" t="s">
        <v>566</v>
      </c>
      <c r="P107" t="s">
        <v>567</v>
      </c>
      <c r="Q107" t="s">
        <v>724</v>
      </c>
      <c r="R107" t="s">
        <v>562</v>
      </c>
      <c r="S107">
        <v>0.17668</v>
      </c>
      <c r="T107">
        <v>0.95694000000000001</v>
      </c>
      <c r="U107">
        <v>0.64600000000000002</v>
      </c>
      <c r="V107">
        <v>0.1880713</v>
      </c>
    </row>
    <row r="108" spans="1:22" x14ac:dyDescent="0.3">
      <c r="A108" t="s">
        <v>756</v>
      </c>
      <c r="B108" t="s">
        <v>757</v>
      </c>
      <c r="C108" t="s">
        <v>546</v>
      </c>
      <c r="E108" t="s">
        <v>77</v>
      </c>
      <c r="F108" t="s">
        <v>758</v>
      </c>
      <c r="G108" t="s">
        <v>635</v>
      </c>
      <c r="H108">
        <v>6</v>
      </c>
      <c r="I108" t="s">
        <v>578</v>
      </c>
      <c r="J108" t="s">
        <v>550</v>
      </c>
      <c r="K108" t="s">
        <v>19</v>
      </c>
      <c r="M108" t="s">
        <v>552</v>
      </c>
      <c r="N108" t="s">
        <v>553</v>
      </c>
      <c r="O108" t="s">
        <v>563</v>
      </c>
      <c r="P108" t="s">
        <v>564</v>
      </c>
      <c r="Q108" t="s">
        <v>720</v>
      </c>
      <c r="R108" t="s">
        <v>562</v>
      </c>
      <c r="S108">
        <v>8.3479999999999999E-2</v>
      </c>
      <c r="T108">
        <v>0.29247000000000001</v>
      </c>
      <c r="U108">
        <v>5.1166669999999997E-2</v>
      </c>
      <c r="V108">
        <v>3.3984800000000003E-2</v>
      </c>
    </row>
    <row r="109" spans="1:22" x14ac:dyDescent="0.3">
      <c r="A109" t="s">
        <v>759</v>
      </c>
      <c r="B109" t="s">
        <v>760</v>
      </c>
      <c r="C109" t="s">
        <v>546</v>
      </c>
      <c r="E109" t="s">
        <v>596</v>
      </c>
      <c r="F109" t="s">
        <v>761</v>
      </c>
      <c r="G109" t="s">
        <v>170</v>
      </c>
      <c r="H109">
        <v>6</v>
      </c>
      <c r="I109" t="s">
        <v>762</v>
      </c>
      <c r="J109" t="s">
        <v>556</v>
      </c>
      <c r="K109" t="s">
        <v>99</v>
      </c>
      <c r="M109" t="s">
        <v>557</v>
      </c>
      <c r="N109" t="s">
        <v>558</v>
      </c>
      <c r="R109" t="s">
        <v>554</v>
      </c>
      <c r="S109">
        <v>-3.8666</v>
      </c>
      <c r="T109">
        <v>0.16370000000000001</v>
      </c>
      <c r="U109">
        <v>1</v>
      </c>
      <c r="V109">
        <v>1</v>
      </c>
    </row>
    <row r="110" spans="1:22" x14ac:dyDescent="0.3">
      <c r="A110" t="s">
        <v>759</v>
      </c>
      <c r="B110" t="s">
        <v>760</v>
      </c>
      <c r="C110" t="s">
        <v>546</v>
      </c>
      <c r="E110" t="s">
        <v>596</v>
      </c>
      <c r="F110" t="s">
        <v>761</v>
      </c>
      <c r="G110" t="s">
        <v>170</v>
      </c>
      <c r="H110">
        <v>6</v>
      </c>
      <c r="I110" t="s">
        <v>624</v>
      </c>
      <c r="J110" t="s">
        <v>550</v>
      </c>
      <c r="K110" t="s">
        <v>99</v>
      </c>
      <c r="M110" t="s">
        <v>552</v>
      </c>
      <c r="N110" t="s">
        <v>553</v>
      </c>
      <c r="R110" t="s">
        <v>554</v>
      </c>
      <c r="S110">
        <v>3.0605000000000002</v>
      </c>
      <c r="T110">
        <v>0.182</v>
      </c>
      <c r="U110">
        <v>1</v>
      </c>
      <c r="V110">
        <v>1</v>
      </c>
    </row>
    <row r="111" spans="1:22" x14ac:dyDescent="0.3">
      <c r="A111" t="s">
        <v>763</v>
      </c>
      <c r="B111" t="s">
        <v>764</v>
      </c>
      <c r="C111" t="s">
        <v>546</v>
      </c>
      <c r="E111" t="s">
        <v>77</v>
      </c>
      <c r="F111" t="s">
        <v>765</v>
      </c>
      <c r="G111" t="s">
        <v>149</v>
      </c>
      <c r="H111">
        <v>9</v>
      </c>
      <c r="I111" t="s">
        <v>766</v>
      </c>
      <c r="J111" t="s">
        <v>550</v>
      </c>
      <c r="K111" t="s">
        <v>99</v>
      </c>
      <c r="M111" t="s">
        <v>552</v>
      </c>
      <c r="N111" t="s">
        <v>553</v>
      </c>
      <c r="O111" t="s">
        <v>586</v>
      </c>
      <c r="P111" t="s">
        <v>587</v>
      </c>
      <c r="Q111" t="s">
        <v>767</v>
      </c>
      <c r="R111" t="s">
        <v>562</v>
      </c>
      <c r="S111">
        <v>-4.6309999999999997E-2</v>
      </c>
      <c r="T111">
        <v>0.21682000000000001</v>
      </c>
      <c r="U111">
        <v>0.56666669999999997</v>
      </c>
      <c r="V111">
        <v>0.25932604999999997</v>
      </c>
    </row>
    <row r="112" spans="1:22" x14ac:dyDescent="0.3">
      <c r="A112" t="s">
        <v>763</v>
      </c>
      <c r="B112" t="s">
        <v>764</v>
      </c>
      <c r="C112" t="s">
        <v>546</v>
      </c>
      <c r="E112" t="s">
        <v>77</v>
      </c>
      <c r="F112" t="s">
        <v>765</v>
      </c>
      <c r="G112" t="s">
        <v>149</v>
      </c>
      <c r="H112">
        <v>9</v>
      </c>
      <c r="I112" t="s">
        <v>589</v>
      </c>
      <c r="J112" t="s">
        <v>589</v>
      </c>
      <c r="K112" t="s">
        <v>99</v>
      </c>
      <c r="M112" t="s">
        <v>557</v>
      </c>
      <c r="N112" t="s">
        <v>558</v>
      </c>
      <c r="O112" t="s">
        <v>586</v>
      </c>
      <c r="P112" t="s">
        <v>587</v>
      </c>
      <c r="Q112" t="s">
        <v>767</v>
      </c>
      <c r="R112" t="s">
        <v>562</v>
      </c>
      <c r="S112">
        <v>-0.2409</v>
      </c>
      <c r="T112">
        <v>0.2011</v>
      </c>
      <c r="U112">
        <v>0.56666669999999997</v>
      </c>
      <c r="V112">
        <v>0.25932604999999997</v>
      </c>
    </row>
    <row r="113" spans="1:22" x14ac:dyDescent="0.3">
      <c r="A113" t="s">
        <v>768</v>
      </c>
      <c r="B113" t="s">
        <v>769</v>
      </c>
      <c r="C113" t="s">
        <v>574</v>
      </c>
      <c r="D113" t="s">
        <v>770</v>
      </c>
      <c r="E113" t="s">
        <v>77</v>
      </c>
      <c r="F113" t="s">
        <v>771</v>
      </c>
      <c r="G113" t="s">
        <v>149</v>
      </c>
      <c r="H113">
        <v>14</v>
      </c>
      <c r="I113" t="s">
        <v>772</v>
      </c>
      <c r="J113" t="s">
        <v>679</v>
      </c>
      <c r="K113" t="s">
        <v>99</v>
      </c>
      <c r="L113" t="s">
        <v>551</v>
      </c>
      <c r="M113" t="s">
        <v>552</v>
      </c>
      <c r="N113" t="s">
        <v>553</v>
      </c>
      <c r="R113" t="s">
        <v>554</v>
      </c>
      <c r="S113">
        <v>5.4993999999999996</v>
      </c>
      <c r="T113">
        <v>0.43154999999999999</v>
      </c>
      <c r="U113">
        <v>1</v>
      </c>
      <c r="V113">
        <v>1</v>
      </c>
    </row>
    <row r="114" spans="1:22" x14ac:dyDescent="0.3">
      <c r="A114" t="s">
        <v>768</v>
      </c>
      <c r="B114" t="s">
        <v>769</v>
      </c>
      <c r="C114" t="s">
        <v>574</v>
      </c>
      <c r="D114" t="s">
        <v>770</v>
      </c>
      <c r="E114" t="s">
        <v>77</v>
      </c>
      <c r="F114" t="s">
        <v>771</v>
      </c>
      <c r="G114" t="s">
        <v>149</v>
      </c>
      <c r="H114">
        <v>14</v>
      </c>
      <c r="I114" t="s">
        <v>772</v>
      </c>
      <c r="J114" t="s">
        <v>679</v>
      </c>
      <c r="K114" t="s">
        <v>99</v>
      </c>
      <c r="L114" t="s">
        <v>551</v>
      </c>
      <c r="M114" t="s">
        <v>552</v>
      </c>
      <c r="N114" t="s">
        <v>553</v>
      </c>
      <c r="O114" t="s">
        <v>559</v>
      </c>
      <c r="P114" t="s">
        <v>560</v>
      </c>
      <c r="Q114" t="s">
        <v>561</v>
      </c>
      <c r="R114" t="s">
        <v>562</v>
      </c>
      <c r="S114">
        <v>-0.35375000000000001</v>
      </c>
      <c r="T114">
        <v>7.1569999999999995E-2</v>
      </c>
      <c r="U114">
        <v>596.42859999999996</v>
      </c>
      <c r="V114">
        <v>370.89304199999998</v>
      </c>
    </row>
    <row r="115" spans="1:22" x14ac:dyDescent="0.3">
      <c r="A115" t="s">
        <v>773</v>
      </c>
      <c r="B115" t="s">
        <v>774</v>
      </c>
      <c r="C115" t="s">
        <v>574</v>
      </c>
      <c r="E115" t="s">
        <v>576</v>
      </c>
      <c r="F115" t="s">
        <v>775</v>
      </c>
      <c r="G115" t="s">
        <v>149</v>
      </c>
      <c r="H115">
        <v>7</v>
      </c>
      <c r="I115" t="s">
        <v>776</v>
      </c>
      <c r="J115" t="s">
        <v>556</v>
      </c>
      <c r="K115" t="s">
        <v>99</v>
      </c>
      <c r="M115" t="s">
        <v>557</v>
      </c>
      <c r="N115" t="s">
        <v>558</v>
      </c>
      <c r="R115" t="s">
        <v>554</v>
      </c>
      <c r="S115">
        <v>14.611800000000001</v>
      </c>
      <c r="T115">
        <v>3.6648000000000001</v>
      </c>
      <c r="U115">
        <v>1</v>
      </c>
      <c r="V115">
        <v>1</v>
      </c>
    </row>
    <row r="116" spans="1:22" x14ac:dyDescent="0.3">
      <c r="A116" t="s">
        <v>773</v>
      </c>
      <c r="B116" t="s">
        <v>774</v>
      </c>
      <c r="C116" t="s">
        <v>574</v>
      </c>
      <c r="E116" t="s">
        <v>576</v>
      </c>
      <c r="F116" t="s">
        <v>775</v>
      </c>
      <c r="G116" t="s">
        <v>149</v>
      </c>
      <c r="H116">
        <v>7</v>
      </c>
      <c r="I116" t="s">
        <v>776</v>
      </c>
      <c r="J116" t="s">
        <v>556</v>
      </c>
      <c r="K116" t="s">
        <v>99</v>
      </c>
      <c r="M116" t="s">
        <v>557</v>
      </c>
      <c r="N116" t="s">
        <v>558</v>
      </c>
      <c r="O116" t="s">
        <v>559</v>
      </c>
      <c r="P116" t="s">
        <v>560</v>
      </c>
      <c r="Q116" t="s">
        <v>561</v>
      </c>
      <c r="R116" t="s">
        <v>562</v>
      </c>
      <c r="S116">
        <v>-2.1276999999999999</v>
      </c>
      <c r="T116">
        <v>0.54459999999999997</v>
      </c>
      <c r="U116">
        <v>755.32359081419349</v>
      </c>
      <c r="V116">
        <v>358.50692824529159</v>
      </c>
    </row>
    <row r="117" spans="1:22" x14ac:dyDescent="0.3">
      <c r="A117" t="s">
        <v>777</v>
      </c>
      <c r="B117" t="s">
        <v>778</v>
      </c>
      <c r="C117" t="s">
        <v>574</v>
      </c>
      <c r="E117" t="s">
        <v>576</v>
      </c>
      <c r="F117" t="s">
        <v>779</v>
      </c>
      <c r="G117" t="s">
        <v>168</v>
      </c>
      <c r="H117">
        <v>108</v>
      </c>
      <c r="I117" t="s">
        <v>687</v>
      </c>
      <c r="J117" t="s">
        <v>550</v>
      </c>
      <c r="K117" t="s">
        <v>99</v>
      </c>
      <c r="M117" t="s">
        <v>552</v>
      </c>
      <c r="N117" t="s">
        <v>553</v>
      </c>
      <c r="R117" t="s">
        <v>554</v>
      </c>
      <c r="S117">
        <v>2.9590200000000002</v>
      </c>
      <c r="T117">
        <v>0.48025000000000001</v>
      </c>
      <c r="U117">
        <v>1</v>
      </c>
      <c r="V117">
        <v>1</v>
      </c>
    </row>
    <row r="118" spans="1:22" x14ac:dyDescent="0.3">
      <c r="A118" t="s">
        <v>777</v>
      </c>
      <c r="B118" t="s">
        <v>778</v>
      </c>
      <c r="C118" t="s">
        <v>574</v>
      </c>
      <c r="E118" t="s">
        <v>576</v>
      </c>
      <c r="F118" t="s">
        <v>779</v>
      </c>
      <c r="G118" t="s">
        <v>168</v>
      </c>
      <c r="H118">
        <v>108</v>
      </c>
      <c r="I118" t="s">
        <v>776</v>
      </c>
      <c r="J118" t="s">
        <v>556</v>
      </c>
      <c r="K118" t="s">
        <v>99</v>
      </c>
      <c r="M118" t="s">
        <v>557</v>
      </c>
      <c r="N118" t="s">
        <v>558</v>
      </c>
      <c r="R118" t="s">
        <v>554</v>
      </c>
      <c r="S118">
        <v>3.9794800000000001</v>
      </c>
      <c r="T118">
        <v>1.55132</v>
      </c>
      <c r="U118">
        <v>1</v>
      </c>
      <c r="V118">
        <v>1</v>
      </c>
    </row>
    <row r="119" spans="1:22" x14ac:dyDescent="0.3">
      <c r="A119" t="s">
        <v>777</v>
      </c>
      <c r="B119" t="s">
        <v>778</v>
      </c>
      <c r="C119" t="s">
        <v>574</v>
      </c>
      <c r="E119" t="s">
        <v>576</v>
      </c>
      <c r="F119" t="s">
        <v>779</v>
      </c>
      <c r="G119" t="s">
        <v>168</v>
      </c>
      <c r="H119">
        <v>108</v>
      </c>
      <c r="I119" t="s">
        <v>687</v>
      </c>
      <c r="J119" t="s">
        <v>550</v>
      </c>
      <c r="K119" t="s">
        <v>99</v>
      </c>
      <c r="M119" t="s">
        <v>552</v>
      </c>
      <c r="N119" t="s">
        <v>553</v>
      </c>
      <c r="O119" t="s">
        <v>559</v>
      </c>
      <c r="P119" t="s">
        <v>560</v>
      </c>
      <c r="Q119" t="s">
        <v>561</v>
      </c>
      <c r="R119" t="s">
        <v>562</v>
      </c>
      <c r="S119">
        <v>9.887E-2</v>
      </c>
      <c r="T119">
        <v>5.9069999999999998E-2</v>
      </c>
      <c r="U119">
        <v>558.61111111111109</v>
      </c>
      <c r="V119">
        <v>230.88909152593104</v>
      </c>
    </row>
    <row r="120" spans="1:22" x14ac:dyDescent="0.3">
      <c r="A120" t="s">
        <v>721</v>
      </c>
      <c r="B120" t="s">
        <v>722</v>
      </c>
      <c r="C120" t="s">
        <v>546</v>
      </c>
      <c r="E120" t="s">
        <v>77</v>
      </c>
      <c r="F120" t="s">
        <v>723</v>
      </c>
      <c r="G120" t="s">
        <v>172</v>
      </c>
      <c r="H120">
        <v>13</v>
      </c>
      <c r="I120" t="s">
        <v>667</v>
      </c>
      <c r="J120" t="s">
        <v>556</v>
      </c>
      <c r="K120" t="s">
        <v>99</v>
      </c>
      <c r="M120" t="s">
        <v>557</v>
      </c>
      <c r="N120" t="s">
        <v>558</v>
      </c>
      <c r="O120" t="s">
        <v>579</v>
      </c>
      <c r="P120" t="s">
        <v>580</v>
      </c>
      <c r="Q120" t="s">
        <v>581</v>
      </c>
      <c r="R120" t="s">
        <v>562</v>
      </c>
      <c r="S120">
        <v>0.22692000000000001</v>
      </c>
      <c r="T120">
        <v>0.21307000000000001</v>
      </c>
      <c r="U120">
        <v>5.3546154000000001</v>
      </c>
      <c r="V120">
        <v>2.7566030000000001</v>
      </c>
    </row>
    <row r="121" spans="1:22" x14ac:dyDescent="0.3">
      <c r="A121" t="s">
        <v>777</v>
      </c>
      <c r="B121" t="s">
        <v>778</v>
      </c>
      <c r="C121" t="s">
        <v>574</v>
      </c>
      <c r="E121" t="s">
        <v>576</v>
      </c>
      <c r="F121" t="s">
        <v>779</v>
      </c>
      <c r="G121" t="s">
        <v>168</v>
      </c>
      <c r="H121">
        <v>108</v>
      </c>
      <c r="I121" t="s">
        <v>687</v>
      </c>
      <c r="J121" t="s">
        <v>550</v>
      </c>
      <c r="K121" t="s">
        <v>99</v>
      </c>
      <c r="M121" t="s">
        <v>552</v>
      </c>
      <c r="N121" t="s">
        <v>553</v>
      </c>
      <c r="O121" t="s">
        <v>563</v>
      </c>
      <c r="P121" t="s">
        <v>564</v>
      </c>
      <c r="Q121" t="s">
        <v>780</v>
      </c>
      <c r="R121" t="s">
        <v>562</v>
      </c>
      <c r="S121">
        <v>4.3560000000000001E-2</v>
      </c>
      <c r="T121">
        <v>2.486E-2</v>
      </c>
      <c r="U121">
        <v>1.4685107407407405</v>
      </c>
      <c r="V121">
        <v>1.7573119348450854</v>
      </c>
    </row>
    <row r="122" spans="1:22" x14ac:dyDescent="0.3">
      <c r="A122" t="s">
        <v>777</v>
      </c>
      <c r="B122" t="s">
        <v>778</v>
      </c>
      <c r="C122" t="s">
        <v>574</v>
      </c>
      <c r="E122" t="s">
        <v>576</v>
      </c>
      <c r="F122" t="s">
        <v>779</v>
      </c>
      <c r="G122" t="s">
        <v>168</v>
      </c>
      <c r="H122">
        <v>108</v>
      </c>
      <c r="I122" t="s">
        <v>687</v>
      </c>
      <c r="J122" t="s">
        <v>550</v>
      </c>
      <c r="K122" t="s">
        <v>99</v>
      </c>
      <c r="M122" t="s">
        <v>552</v>
      </c>
      <c r="N122" t="s">
        <v>553</v>
      </c>
      <c r="O122" t="s">
        <v>566</v>
      </c>
      <c r="P122" t="s">
        <v>567</v>
      </c>
      <c r="Q122" t="s">
        <v>781</v>
      </c>
      <c r="R122" t="s">
        <v>562</v>
      </c>
      <c r="S122">
        <v>-4.7399999999999998E-2</v>
      </c>
      <c r="T122">
        <v>2.375E-2</v>
      </c>
      <c r="U122">
        <v>15.433039814814814</v>
      </c>
      <c r="V122">
        <v>19.754387544169074</v>
      </c>
    </row>
    <row r="123" spans="1:22" x14ac:dyDescent="0.3">
      <c r="A123" t="s">
        <v>777</v>
      </c>
      <c r="B123" t="s">
        <v>778</v>
      </c>
      <c r="C123" t="s">
        <v>574</v>
      </c>
      <c r="E123" t="s">
        <v>576</v>
      </c>
      <c r="F123" t="s">
        <v>779</v>
      </c>
      <c r="G123" t="s">
        <v>168</v>
      </c>
      <c r="H123">
        <v>108</v>
      </c>
      <c r="I123" t="s">
        <v>776</v>
      </c>
      <c r="J123" t="s">
        <v>556</v>
      </c>
      <c r="K123" t="s">
        <v>99</v>
      </c>
      <c r="M123" t="s">
        <v>557</v>
      </c>
      <c r="N123" t="s">
        <v>558</v>
      </c>
      <c r="O123" t="s">
        <v>559</v>
      </c>
      <c r="P123" t="s">
        <v>560</v>
      </c>
      <c r="Q123" t="s">
        <v>561</v>
      </c>
      <c r="R123" t="s">
        <v>562</v>
      </c>
      <c r="S123">
        <v>-0.76890000000000003</v>
      </c>
      <c r="T123">
        <v>0.18695999999999999</v>
      </c>
      <c r="U123">
        <v>558.61111111111109</v>
      </c>
      <c r="V123">
        <v>230.88909152593104</v>
      </c>
    </row>
    <row r="124" spans="1:22" x14ac:dyDescent="0.3">
      <c r="A124" t="s">
        <v>721</v>
      </c>
      <c r="B124" t="s">
        <v>722</v>
      </c>
      <c r="C124" t="s">
        <v>546</v>
      </c>
      <c r="E124" t="s">
        <v>77</v>
      </c>
      <c r="F124" t="s">
        <v>723</v>
      </c>
      <c r="G124" t="s">
        <v>172</v>
      </c>
      <c r="H124">
        <v>13</v>
      </c>
      <c r="I124" t="s">
        <v>726</v>
      </c>
      <c r="J124" t="s">
        <v>657</v>
      </c>
      <c r="K124" t="s">
        <v>655</v>
      </c>
      <c r="M124" t="s">
        <v>592</v>
      </c>
      <c r="N124" t="s">
        <v>558</v>
      </c>
      <c r="O124" t="s">
        <v>579</v>
      </c>
      <c r="P124" t="s">
        <v>580</v>
      </c>
      <c r="Q124" t="s">
        <v>581</v>
      </c>
      <c r="R124" t="s">
        <v>562</v>
      </c>
      <c r="S124">
        <v>-0.37591999999999998</v>
      </c>
      <c r="T124">
        <v>0.52793999999999996</v>
      </c>
      <c r="U124">
        <v>5.3546154000000001</v>
      </c>
      <c r="V124">
        <v>2.7566030000000001</v>
      </c>
    </row>
    <row r="125" spans="1:22" x14ac:dyDescent="0.3">
      <c r="A125" t="s">
        <v>777</v>
      </c>
      <c r="B125" t="s">
        <v>778</v>
      </c>
      <c r="C125" t="s">
        <v>574</v>
      </c>
      <c r="E125" t="s">
        <v>576</v>
      </c>
      <c r="F125" t="s">
        <v>779</v>
      </c>
      <c r="G125" t="s">
        <v>168</v>
      </c>
      <c r="H125">
        <v>108</v>
      </c>
      <c r="I125" t="s">
        <v>776</v>
      </c>
      <c r="J125" t="s">
        <v>556</v>
      </c>
      <c r="K125" t="s">
        <v>99</v>
      </c>
      <c r="M125" t="s">
        <v>557</v>
      </c>
      <c r="N125" t="s">
        <v>558</v>
      </c>
      <c r="O125" t="s">
        <v>563</v>
      </c>
      <c r="P125" t="s">
        <v>564</v>
      </c>
      <c r="Q125" t="s">
        <v>780</v>
      </c>
      <c r="R125" t="s">
        <v>562</v>
      </c>
      <c r="S125">
        <v>-0.14413999999999999</v>
      </c>
      <c r="T125">
        <v>8.4430000000000005E-2</v>
      </c>
      <c r="U125">
        <v>1.4685107407407405</v>
      </c>
      <c r="V125">
        <v>1.7573119348450854</v>
      </c>
    </row>
    <row r="126" spans="1:22" x14ac:dyDescent="0.3">
      <c r="A126" t="s">
        <v>777</v>
      </c>
      <c r="B126" t="s">
        <v>778</v>
      </c>
      <c r="C126" t="s">
        <v>574</v>
      </c>
      <c r="E126" t="s">
        <v>576</v>
      </c>
      <c r="F126" t="s">
        <v>779</v>
      </c>
      <c r="G126" t="s">
        <v>168</v>
      </c>
      <c r="H126">
        <v>108</v>
      </c>
      <c r="I126" t="s">
        <v>776</v>
      </c>
      <c r="J126" t="s">
        <v>556</v>
      </c>
      <c r="K126" t="s">
        <v>99</v>
      </c>
      <c r="M126" t="s">
        <v>557</v>
      </c>
      <c r="N126" t="s">
        <v>558</v>
      </c>
      <c r="O126" t="s">
        <v>566</v>
      </c>
      <c r="P126" t="s">
        <v>567</v>
      </c>
      <c r="Q126" t="s">
        <v>781</v>
      </c>
      <c r="R126" t="s">
        <v>562</v>
      </c>
      <c r="S126">
        <v>0.1721</v>
      </c>
      <c r="T126">
        <v>7.5450000000000003E-2</v>
      </c>
      <c r="U126">
        <v>15.433039814814814</v>
      </c>
      <c r="V126">
        <v>19.754387544169074</v>
      </c>
    </row>
    <row r="127" spans="1:22" x14ac:dyDescent="0.3">
      <c r="A127" t="s">
        <v>782</v>
      </c>
      <c r="B127" t="s">
        <v>783</v>
      </c>
      <c r="C127" t="s">
        <v>546</v>
      </c>
      <c r="D127" t="s">
        <v>784</v>
      </c>
      <c r="E127" t="s">
        <v>77</v>
      </c>
      <c r="F127" t="s">
        <v>785</v>
      </c>
      <c r="G127" t="s">
        <v>172</v>
      </c>
      <c r="H127">
        <v>16</v>
      </c>
      <c r="I127" t="s">
        <v>786</v>
      </c>
      <c r="J127" t="s">
        <v>550</v>
      </c>
      <c r="K127" t="s">
        <v>99</v>
      </c>
      <c r="L127" t="s">
        <v>551</v>
      </c>
      <c r="M127" t="s">
        <v>552</v>
      </c>
      <c r="N127" t="s">
        <v>553</v>
      </c>
      <c r="R127" t="s">
        <v>554</v>
      </c>
      <c r="S127">
        <v>25.5627</v>
      </c>
      <c r="T127">
        <v>12.743</v>
      </c>
      <c r="U127">
        <v>1</v>
      </c>
      <c r="V127">
        <v>1</v>
      </c>
    </row>
    <row r="128" spans="1:22" x14ac:dyDescent="0.3">
      <c r="A128" t="s">
        <v>544</v>
      </c>
      <c r="B128" t="s">
        <v>545</v>
      </c>
      <c r="C128" t="s">
        <v>546</v>
      </c>
      <c r="D128" t="s">
        <v>547</v>
      </c>
      <c r="E128" t="s">
        <v>77</v>
      </c>
      <c r="F128" t="s">
        <v>548</v>
      </c>
      <c r="G128" t="s">
        <v>176</v>
      </c>
      <c r="H128">
        <v>10</v>
      </c>
      <c r="I128" t="s">
        <v>549</v>
      </c>
      <c r="J128" t="s">
        <v>550</v>
      </c>
      <c r="K128" t="s">
        <v>99</v>
      </c>
      <c r="L128" t="s">
        <v>551</v>
      </c>
      <c r="M128" t="s">
        <v>552</v>
      </c>
      <c r="N128" t="s">
        <v>553</v>
      </c>
      <c r="O128" t="s">
        <v>579</v>
      </c>
      <c r="P128" t="s">
        <v>580</v>
      </c>
      <c r="Q128" t="s">
        <v>579</v>
      </c>
      <c r="R128" t="s">
        <v>562</v>
      </c>
      <c r="S128">
        <v>0.31868000000000002</v>
      </c>
      <c r="T128">
        <v>0.19646</v>
      </c>
      <c r="U128">
        <v>8.15</v>
      </c>
      <c r="V128">
        <v>2.73749683</v>
      </c>
    </row>
    <row r="129" spans="1:22" x14ac:dyDescent="0.3">
      <c r="A129" t="s">
        <v>782</v>
      </c>
      <c r="B129" t="s">
        <v>783</v>
      </c>
      <c r="C129" t="s">
        <v>546</v>
      </c>
      <c r="D129" t="s">
        <v>784</v>
      </c>
      <c r="E129" t="s">
        <v>77</v>
      </c>
      <c r="F129" t="s">
        <v>785</v>
      </c>
      <c r="G129" t="s">
        <v>172</v>
      </c>
      <c r="H129">
        <v>16</v>
      </c>
      <c r="I129" t="s">
        <v>786</v>
      </c>
      <c r="J129" t="s">
        <v>550</v>
      </c>
      <c r="K129" t="s">
        <v>99</v>
      </c>
      <c r="L129" t="s">
        <v>551</v>
      </c>
      <c r="M129" t="s">
        <v>552</v>
      </c>
      <c r="N129" t="s">
        <v>553</v>
      </c>
      <c r="O129" t="s">
        <v>559</v>
      </c>
      <c r="P129" t="s">
        <v>560</v>
      </c>
      <c r="Q129" t="s">
        <v>561</v>
      </c>
      <c r="R129" t="s">
        <v>562</v>
      </c>
      <c r="S129">
        <v>-1.6391</v>
      </c>
      <c r="T129">
        <v>0.60850000000000004</v>
      </c>
      <c r="U129">
        <v>75.237499999999997</v>
      </c>
      <c r="V129">
        <v>30.285527299999998</v>
      </c>
    </row>
    <row r="130" spans="1:22" x14ac:dyDescent="0.3">
      <c r="A130" t="s">
        <v>782</v>
      </c>
      <c r="B130" t="s">
        <v>783</v>
      </c>
      <c r="C130" t="s">
        <v>546</v>
      </c>
      <c r="D130" t="s">
        <v>784</v>
      </c>
      <c r="E130" t="s">
        <v>77</v>
      </c>
      <c r="F130" t="s">
        <v>785</v>
      </c>
      <c r="G130" t="s">
        <v>172</v>
      </c>
      <c r="H130">
        <v>16</v>
      </c>
      <c r="I130" t="s">
        <v>786</v>
      </c>
      <c r="J130" t="s">
        <v>550</v>
      </c>
      <c r="K130" t="s">
        <v>99</v>
      </c>
      <c r="L130" t="s">
        <v>551</v>
      </c>
      <c r="M130" t="s">
        <v>552</v>
      </c>
      <c r="N130" t="s">
        <v>553</v>
      </c>
      <c r="O130" t="s">
        <v>611</v>
      </c>
      <c r="P130" t="s">
        <v>612</v>
      </c>
      <c r="Q130" t="s">
        <v>613</v>
      </c>
      <c r="R130" t="s">
        <v>562</v>
      </c>
      <c r="S130">
        <v>-4.7493999999999996</v>
      </c>
      <c r="T130">
        <v>1.7623</v>
      </c>
      <c r="U130">
        <v>11.225</v>
      </c>
      <c r="V130">
        <v>2.6370437999999998</v>
      </c>
    </row>
    <row r="131" spans="1:22" x14ac:dyDescent="0.3">
      <c r="A131" t="s">
        <v>782</v>
      </c>
      <c r="B131" t="s">
        <v>783</v>
      </c>
      <c r="C131" t="s">
        <v>546</v>
      </c>
      <c r="D131" t="s">
        <v>784</v>
      </c>
      <c r="E131" t="s">
        <v>77</v>
      </c>
      <c r="F131" t="s">
        <v>785</v>
      </c>
      <c r="G131" t="s">
        <v>172</v>
      </c>
      <c r="H131">
        <v>16</v>
      </c>
      <c r="I131" t="s">
        <v>786</v>
      </c>
      <c r="J131" t="s">
        <v>550</v>
      </c>
      <c r="K131" t="s">
        <v>99</v>
      </c>
      <c r="L131" t="s">
        <v>551</v>
      </c>
      <c r="M131" t="s">
        <v>552</v>
      </c>
      <c r="N131" t="s">
        <v>553</v>
      </c>
      <c r="O131" t="s">
        <v>569</v>
      </c>
      <c r="P131" t="s">
        <v>570</v>
      </c>
      <c r="Q131" t="s">
        <v>653</v>
      </c>
      <c r="R131" t="s">
        <v>562</v>
      </c>
      <c r="S131">
        <v>1.1505000000000001</v>
      </c>
      <c r="T131">
        <v>0.40960000000000002</v>
      </c>
      <c r="U131">
        <v>0.79249999999999998</v>
      </c>
      <c r="V131">
        <v>0.33201409999999998</v>
      </c>
    </row>
    <row r="132" spans="1:22" x14ac:dyDescent="0.3">
      <c r="A132" t="s">
        <v>787</v>
      </c>
      <c r="B132" t="s">
        <v>788</v>
      </c>
      <c r="C132" t="s">
        <v>546</v>
      </c>
      <c r="D132" t="s">
        <v>789</v>
      </c>
      <c r="E132" t="s">
        <v>77</v>
      </c>
      <c r="F132" t="s">
        <v>790</v>
      </c>
      <c r="G132" t="s">
        <v>149</v>
      </c>
      <c r="H132">
        <v>30</v>
      </c>
      <c r="I132" t="s">
        <v>624</v>
      </c>
      <c r="J132" t="s">
        <v>550</v>
      </c>
      <c r="K132" t="s">
        <v>99</v>
      </c>
      <c r="L132" t="s">
        <v>551</v>
      </c>
      <c r="M132" t="s">
        <v>552</v>
      </c>
      <c r="N132" t="s">
        <v>553</v>
      </c>
      <c r="R132" t="s">
        <v>554</v>
      </c>
      <c r="S132">
        <v>3.8302999999999998</v>
      </c>
      <c r="T132">
        <v>0.57272999999999996</v>
      </c>
      <c r="U132">
        <v>1</v>
      </c>
      <c r="V132">
        <v>1</v>
      </c>
    </row>
    <row r="133" spans="1:22" x14ac:dyDescent="0.3">
      <c r="A133" t="s">
        <v>544</v>
      </c>
      <c r="B133" t="s">
        <v>545</v>
      </c>
      <c r="C133" t="s">
        <v>546</v>
      </c>
      <c r="D133" t="s">
        <v>547</v>
      </c>
      <c r="E133" t="s">
        <v>77</v>
      </c>
      <c r="F133" t="s">
        <v>548</v>
      </c>
      <c r="G133" t="s">
        <v>176</v>
      </c>
      <c r="H133">
        <v>10</v>
      </c>
      <c r="I133" t="s">
        <v>555</v>
      </c>
      <c r="J133" t="s">
        <v>556</v>
      </c>
      <c r="K133" t="s">
        <v>99</v>
      </c>
      <c r="L133" t="s">
        <v>551</v>
      </c>
      <c r="M133" t="s">
        <v>557</v>
      </c>
      <c r="N133" t="s">
        <v>558</v>
      </c>
      <c r="O133" t="s">
        <v>579</v>
      </c>
      <c r="P133" t="s">
        <v>580</v>
      </c>
      <c r="Q133" t="s">
        <v>581</v>
      </c>
      <c r="R133" t="s">
        <v>562</v>
      </c>
      <c r="S133">
        <v>-0.12378</v>
      </c>
      <c r="T133">
        <v>0.31267</v>
      </c>
      <c r="U133">
        <v>8.15</v>
      </c>
      <c r="V133">
        <v>2.73749683</v>
      </c>
    </row>
    <row r="134" spans="1:22" x14ac:dyDescent="0.3">
      <c r="A134" t="s">
        <v>787</v>
      </c>
      <c r="B134" t="s">
        <v>788</v>
      </c>
      <c r="C134" t="s">
        <v>546</v>
      </c>
      <c r="D134" t="s">
        <v>789</v>
      </c>
      <c r="E134" t="s">
        <v>77</v>
      </c>
      <c r="F134" t="s">
        <v>790</v>
      </c>
      <c r="G134" t="s">
        <v>149</v>
      </c>
      <c r="H134">
        <v>30</v>
      </c>
      <c r="I134" t="s">
        <v>624</v>
      </c>
      <c r="J134" t="s">
        <v>550</v>
      </c>
      <c r="K134" t="s">
        <v>99</v>
      </c>
      <c r="L134" t="s">
        <v>551</v>
      </c>
      <c r="M134" t="s">
        <v>552</v>
      </c>
      <c r="N134" t="s">
        <v>553</v>
      </c>
      <c r="O134" t="s">
        <v>559</v>
      </c>
      <c r="P134" t="s">
        <v>560</v>
      </c>
      <c r="Q134" t="s">
        <v>561</v>
      </c>
      <c r="R134" t="s">
        <v>562</v>
      </c>
      <c r="S134">
        <v>-0.11251</v>
      </c>
      <c r="T134">
        <v>6.4009999999999997E-2</v>
      </c>
      <c r="U134">
        <v>231.71</v>
      </c>
      <c r="V134">
        <v>130.34139089999999</v>
      </c>
    </row>
    <row r="135" spans="1:22" x14ac:dyDescent="0.3">
      <c r="A135" t="s">
        <v>787</v>
      </c>
      <c r="B135" t="s">
        <v>788</v>
      </c>
      <c r="C135" t="s">
        <v>546</v>
      </c>
      <c r="D135" t="s">
        <v>789</v>
      </c>
      <c r="E135" t="s">
        <v>77</v>
      </c>
      <c r="F135" t="s">
        <v>790</v>
      </c>
      <c r="G135" t="s">
        <v>149</v>
      </c>
      <c r="H135">
        <v>30</v>
      </c>
      <c r="I135" t="s">
        <v>614</v>
      </c>
      <c r="J135" t="s">
        <v>556</v>
      </c>
      <c r="K135" t="s">
        <v>99</v>
      </c>
      <c r="L135" t="s">
        <v>551</v>
      </c>
      <c r="M135" t="s">
        <v>557</v>
      </c>
      <c r="N135" t="s">
        <v>558</v>
      </c>
      <c r="R135" t="s">
        <v>554</v>
      </c>
      <c r="S135">
        <v>-1.67953</v>
      </c>
      <c r="T135">
        <v>1.0476399999999999</v>
      </c>
      <c r="U135">
        <v>1</v>
      </c>
      <c r="V135">
        <v>1</v>
      </c>
    </row>
    <row r="136" spans="1:22" x14ac:dyDescent="0.3">
      <c r="A136" t="s">
        <v>791</v>
      </c>
      <c r="B136" t="s">
        <v>792</v>
      </c>
      <c r="C136" t="s">
        <v>546</v>
      </c>
      <c r="E136" t="s">
        <v>77</v>
      </c>
      <c r="F136" t="s">
        <v>793</v>
      </c>
      <c r="G136" t="s">
        <v>187</v>
      </c>
      <c r="H136">
        <v>8</v>
      </c>
      <c r="I136" t="s">
        <v>648</v>
      </c>
      <c r="J136" t="s">
        <v>550</v>
      </c>
      <c r="K136" t="s">
        <v>177</v>
      </c>
      <c r="M136" t="s">
        <v>552</v>
      </c>
      <c r="N136" t="s">
        <v>553</v>
      </c>
      <c r="O136" t="s">
        <v>579</v>
      </c>
      <c r="P136" t="s">
        <v>580</v>
      </c>
      <c r="Q136" t="s">
        <v>581</v>
      </c>
      <c r="R136" t="s">
        <v>562</v>
      </c>
      <c r="S136">
        <v>0.61146</v>
      </c>
      <c r="T136">
        <v>0.18143000000000001</v>
      </c>
      <c r="U136">
        <v>8.4487500000000004</v>
      </c>
      <c r="V136">
        <v>2.6626862999999998</v>
      </c>
    </row>
    <row r="137" spans="1:22" x14ac:dyDescent="0.3">
      <c r="A137" t="s">
        <v>787</v>
      </c>
      <c r="B137" t="s">
        <v>788</v>
      </c>
      <c r="C137" t="s">
        <v>546</v>
      </c>
      <c r="D137" t="s">
        <v>789</v>
      </c>
      <c r="E137" t="s">
        <v>77</v>
      </c>
      <c r="F137" t="s">
        <v>790</v>
      </c>
      <c r="G137" t="s">
        <v>149</v>
      </c>
      <c r="H137">
        <v>30</v>
      </c>
      <c r="I137" t="s">
        <v>614</v>
      </c>
      <c r="J137" t="s">
        <v>556</v>
      </c>
      <c r="K137" t="s">
        <v>99</v>
      </c>
      <c r="L137" t="s">
        <v>551</v>
      </c>
      <c r="M137" t="s">
        <v>557</v>
      </c>
      <c r="N137" t="s">
        <v>558</v>
      </c>
      <c r="O137" t="s">
        <v>559</v>
      </c>
      <c r="P137" t="s">
        <v>560</v>
      </c>
      <c r="Q137" t="s">
        <v>561</v>
      </c>
      <c r="R137" t="s">
        <v>562</v>
      </c>
      <c r="S137">
        <v>1.0540000000000001E-2</v>
      </c>
      <c r="T137">
        <v>0.12248000000000001</v>
      </c>
      <c r="U137">
        <v>231.71</v>
      </c>
      <c r="V137">
        <v>130.34139089999999</v>
      </c>
    </row>
    <row r="138" spans="1:22" x14ac:dyDescent="0.3">
      <c r="A138" t="s">
        <v>794</v>
      </c>
      <c r="B138" t="s">
        <v>795</v>
      </c>
      <c r="C138" t="s">
        <v>574</v>
      </c>
      <c r="D138" t="s">
        <v>796</v>
      </c>
      <c r="E138" t="s">
        <v>576</v>
      </c>
      <c r="F138" t="s">
        <v>797</v>
      </c>
      <c r="G138" t="s">
        <v>798</v>
      </c>
      <c r="H138">
        <v>32</v>
      </c>
      <c r="I138" t="s">
        <v>624</v>
      </c>
      <c r="J138" t="s">
        <v>550</v>
      </c>
      <c r="K138" t="s">
        <v>655</v>
      </c>
      <c r="L138" t="s">
        <v>551</v>
      </c>
      <c r="M138" t="s">
        <v>647</v>
      </c>
      <c r="N138" t="s">
        <v>553</v>
      </c>
      <c r="O138" t="s">
        <v>559</v>
      </c>
      <c r="P138" t="s">
        <v>560</v>
      </c>
      <c r="Q138" t="s">
        <v>561</v>
      </c>
      <c r="R138" t="s">
        <v>562</v>
      </c>
      <c r="S138">
        <v>-0.39379799999999998</v>
      </c>
      <c r="T138">
        <v>0.30807600000000002</v>
      </c>
      <c r="U138">
        <v>260.65156300000001</v>
      </c>
      <c r="V138">
        <v>216.94103240000001</v>
      </c>
    </row>
    <row r="139" spans="1:22" x14ac:dyDescent="0.3">
      <c r="A139" t="s">
        <v>794</v>
      </c>
      <c r="B139" t="s">
        <v>795</v>
      </c>
      <c r="C139" t="s">
        <v>574</v>
      </c>
      <c r="D139" t="s">
        <v>796</v>
      </c>
      <c r="E139" t="s">
        <v>576</v>
      </c>
      <c r="F139" t="s">
        <v>797</v>
      </c>
      <c r="G139" t="s">
        <v>798</v>
      </c>
      <c r="H139">
        <v>32</v>
      </c>
      <c r="I139" t="s">
        <v>624</v>
      </c>
      <c r="J139" t="s">
        <v>550</v>
      </c>
      <c r="K139" t="s">
        <v>655</v>
      </c>
      <c r="L139" t="s">
        <v>551</v>
      </c>
      <c r="M139" t="s">
        <v>647</v>
      </c>
      <c r="N139" t="s">
        <v>553</v>
      </c>
      <c r="O139" t="s">
        <v>611</v>
      </c>
      <c r="P139" t="s">
        <v>612</v>
      </c>
      <c r="Q139" t="s">
        <v>613</v>
      </c>
      <c r="R139" t="s">
        <v>562</v>
      </c>
      <c r="S139">
        <v>0.42304000000000003</v>
      </c>
      <c r="T139">
        <v>1.5119610000000001</v>
      </c>
      <c r="U139">
        <v>18.347812000000001</v>
      </c>
      <c r="V139">
        <v>3.4852489000000002</v>
      </c>
    </row>
    <row r="140" spans="1:22" x14ac:dyDescent="0.3">
      <c r="A140" t="s">
        <v>794</v>
      </c>
      <c r="B140" t="s">
        <v>795</v>
      </c>
      <c r="C140" t="s">
        <v>574</v>
      </c>
      <c r="D140" t="s">
        <v>796</v>
      </c>
      <c r="E140" t="s">
        <v>576</v>
      </c>
      <c r="F140" t="s">
        <v>797</v>
      </c>
      <c r="G140" t="s">
        <v>798</v>
      </c>
      <c r="H140">
        <v>32</v>
      </c>
      <c r="I140" t="s">
        <v>624</v>
      </c>
      <c r="J140" t="s">
        <v>550</v>
      </c>
      <c r="K140" t="s">
        <v>655</v>
      </c>
      <c r="L140" t="s">
        <v>551</v>
      </c>
      <c r="M140" t="s">
        <v>647</v>
      </c>
      <c r="N140" t="s">
        <v>553</v>
      </c>
      <c r="O140" t="s">
        <v>566</v>
      </c>
      <c r="P140" t="s">
        <v>567</v>
      </c>
      <c r="Q140" t="s">
        <v>724</v>
      </c>
      <c r="R140" t="s">
        <v>562</v>
      </c>
      <c r="S140">
        <v>0.14014699999999999</v>
      </c>
      <c r="T140">
        <v>0.29192899999999999</v>
      </c>
      <c r="U140">
        <v>1.0159370000000001</v>
      </c>
      <c r="V140">
        <v>1.2340697</v>
      </c>
    </row>
    <row r="141" spans="1:22" x14ac:dyDescent="0.3">
      <c r="A141" t="s">
        <v>794</v>
      </c>
      <c r="B141" t="s">
        <v>795</v>
      </c>
      <c r="C141" t="s">
        <v>574</v>
      </c>
      <c r="D141" t="s">
        <v>796</v>
      </c>
      <c r="E141" t="s">
        <v>576</v>
      </c>
      <c r="F141" t="s">
        <v>797</v>
      </c>
      <c r="G141" t="s">
        <v>798</v>
      </c>
      <c r="H141">
        <v>32</v>
      </c>
      <c r="I141" t="s">
        <v>624</v>
      </c>
      <c r="J141" t="s">
        <v>550</v>
      </c>
      <c r="K141" t="s">
        <v>655</v>
      </c>
      <c r="L141" t="s">
        <v>551</v>
      </c>
      <c r="M141" t="s">
        <v>647</v>
      </c>
      <c r="N141" t="s">
        <v>553</v>
      </c>
      <c r="O141" t="s">
        <v>563</v>
      </c>
      <c r="P141" t="s">
        <v>564</v>
      </c>
      <c r="Q141" t="s">
        <v>720</v>
      </c>
      <c r="R141" t="s">
        <v>562</v>
      </c>
      <c r="S141">
        <v>2.6419999999999998E-3</v>
      </c>
      <c r="T141">
        <v>0.25349300000000002</v>
      </c>
      <c r="U141">
        <v>9.8375000000000004E-2</v>
      </c>
      <c r="V141">
        <v>0.1337691</v>
      </c>
    </row>
    <row r="142" spans="1:22" x14ac:dyDescent="0.3">
      <c r="A142" t="s">
        <v>799</v>
      </c>
      <c r="B142" t="s">
        <v>800</v>
      </c>
      <c r="C142" t="s">
        <v>546</v>
      </c>
      <c r="E142" t="s">
        <v>77</v>
      </c>
      <c r="F142" t="s">
        <v>801</v>
      </c>
      <c r="G142" t="s">
        <v>802</v>
      </c>
      <c r="H142">
        <v>6</v>
      </c>
      <c r="I142" t="s">
        <v>803</v>
      </c>
      <c r="J142" t="s">
        <v>550</v>
      </c>
      <c r="K142" t="s">
        <v>99</v>
      </c>
      <c r="M142" t="s">
        <v>552</v>
      </c>
      <c r="N142" t="s">
        <v>553</v>
      </c>
      <c r="R142" t="s">
        <v>554</v>
      </c>
      <c r="S142">
        <v>20.305599999999998</v>
      </c>
      <c r="T142">
        <v>8.9161599999999996</v>
      </c>
      <c r="U142">
        <v>1</v>
      </c>
      <c r="V142">
        <v>1</v>
      </c>
    </row>
    <row r="143" spans="1:22" x14ac:dyDescent="0.3">
      <c r="A143" t="s">
        <v>799</v>
      </c>
      <c r="B143" t="s">
        <v>800</v>
      </c>
      <c r="C143" t="s">
        <v>546</v>
      </c>
      <c r="E143" t="s">
        <v>77</v>
      </c>
      <c r="F143" t="s">
        <v>801</v>
      </c>
      <c r="G143" t="s">
        <v>802</v>
      </c>
      <c r="H143">
        <v>6</v>
      </c>
      <c r="I143" t="s">
        <v>804</v>
      </c>
      <c r="J143" t="s">
        <v>556</v>
      </c>
      <c r="K143" t="s">
        <v>99</v>
      </c>
      <c r="M143" t="s">
        <v>557</v>
      </c>
      <c r="N143" t="s">
        <v>558</v>
      </c>
      <c r="R143" t="s">
        <v>554</v>
      </c>
      <c r="S143">
        <v>-25.536999999999999</v>
      </c>
      <c r="T143">
        <v>7.7805999999999997</v>
      </c>
      <c r="U143">
        <v>1</v>
      </c>
      <c r="V143">
        <v>1</v>
      </c>
    </row>
    <row r="144" spans="1:22" x14ac:dyDescent="0.3">
      <c r="A144" t="s">
        <v>799</v>
      </c>
      <c r="B144" t="s">
        <v>800</v>
      </c>
      <c r="C144" t="s">
        <v>546</v>
      </c>
      <c r="E144" t="s">
        <v>77</v>
      </c>
      <c r="F144" t="s">
        <v>801</v>
      </c>
      <c r="G144" t="s">
        <v>802</v>
      </c>
      <c r="H144">
        <v>6</v>
      </c>
      <c r="I144" t="s">
        <v>803</v>
      </c>
      <c r="J144" t="s">
        <v>550</v>
      </c>
      <c r="K144" t="s">
        <v>99</v>
      </c>
      <c r="M144" t="s">
        <v>552</v>
      </c>
      <c r="N144" t="s">
        <v>553</v>
      </c>
      <c r="O144" t="s">
        <v>559</v>
      </c>
      <c r="P144" t="s">
        <v>560</v>
      </c>
      <c r="Q144" t="s">
        <v>561</v>
      </c>
      <c r="R144" t="s">
        <v>562</v>
      </c>
      <c r="S144">
        <v>-2.8222200000000002</v>
      </c>
      <c r="T144">
        <v>1.3444</v>
      </c>
      <c r="U144">
        <v>653.55555556000002</v>
      </c>
      <c r="V144">
        <v>95.714544739999994</v>
      </c>
    </row>
    <row r="145" spans="1:22" x14ac:dyDescent="0.3">
      <c r="A145" t="s">
        <v>799</v>
      </c>
      <c r="B145" t="s">
        <v>800</v>
      </c>
      <c r="C145" t="s">
        <v>546</v>
      </c>
      <c r="E145" t="s">
        <v>77</v>
      </c>
      <c r="F145" t="s">
        <v>801</v>
      </c>
      <c r="G145" t="s">
        <v>802</v>
      </c>
      <c r="H145">
        <v>6</v>
      </c>
      <c r="I145" t="s">
        <v>803</v>
      </c>
      <c r="J145" t="s">
        <v>550</v>
      </c>
      <c r="K145" t="s">
        <v>99</v>
      </c>
      <c r="M145" t="s">
        <v>552</v>
      </c>
      <c r="N145" t="s">
        <v>553</v>
      </c>
      <c r="O145" t="s">
        <v>563</v>
      </c>
      <c r="P145" t="s">
        <v>564</v>
      </c>
      <c r="Q145" t="s">
        <v>565</v>
      </c>
      <c r="R145" t="s">
        <v>562</v>
      </c>
      <c r="S145">
        <v>-8.4150000000000003E-2</v>
      </c>
      <c r="T145">
        <v>0.15841</v>
      </c>
      <c r="U145">
        <v>1.1438888899999999</v>
      </c>
      <c r="V145">
        <v>2.5899604599999999</v>
      </c>
    </row>
    <row r="146" spans="1:22" x14ac:dyDescent="0.3">
      <c r="A146" t="s">
        <v>799</v>
      </c>
      <c r="B146" t="s">
        <v>800</v>
      </c>
      <c r="C146" t="s">
        <v>546</v>
      </c>
      <c r="E146" t="s">
        <v>77</v>
      </c>
      <c r="F146" t="s">
        <v>801</v>
      </c>
      <c r="G146" t="s">
        <v>802</v>
      </c>
      <c r="H146">
        <v>6</v>
      </c>
      <c r="I146" t="s">
        <v>803</v>
      </c>
      <c r="J146" t="s">
        <v>550</v>
      </c>
      <c r="K146" t="s">
        <v>99</v>
      </c>
      <c r="M146" t="s">
        <v>552</v>
      </c>
      <c r="N146" t="s">
        <v>553</v>
      </c>
      <c r="O146" t="s">
        <v>566</v>
      </c>
      <c r="P146" t="s">
        <v>567</v>
      </c>
      <c r="Q146" t="s">
        <v>805</v>
      </c>
      <c r="R146" t="s">
        <v>562</v>
      </c>
      <c r="S146">
        <v>-6.5549999999999997E-2</v>
      </c>
      <c r="T146">
        <v>0.13450000000000001</v>
      </c>
      <c r="U146">
        <v>9.0722220000000006E-2</v>
      </c>
      <c r="V146">
        <v>7.6224940000000005E-2</v>
      </c>
    </row>
    <row r="147" spans="1:22" x14ac:dyDescent="0.3">
      <c r="A147" t="s">
        <v>799</v>
      </c>
      <c r="B147" t="s">
        <v>800</v>
      </c>
      <c r="C147" t="s">
        <v>546</v>
      </c>
      <c r="E147" t="s">
        <v>77</v>
      </c>
      <c r="F147" t="s">
        <v>801</v>
      </c>
      <c r="G147" t="s">
        <v>802</v>
      </c>
      <c r="H147">
        <v>6</v>
      </c>
      <c r="I147" t="s">
        <v>804</v>
      </c>
      <c r="J147" t="s">
        <v>556</v>
      </c>
      <c r="K147" t="s">
        <v>99</v>
      </c>
      <c r="M147" t="s">
        <v>557</v>
      </c>
      <c r="N147" t="s">
        <v>558</v>
      </c>
      <c r="O147" t="s">
        <v>559</v>
      </c>
      <c r="P147" t="s">
        <v>560</v>
      </c>
      <c r="Q147" t="s">
        <v>561</v>
      </c>
      <c r="R147" t="s">
        <v>562</v>
      </c>
      <c r="S147">
        <v>4.1708999999999996</v>
      </c>
      <c r="T147">
        <v>1.1567000000000001</v>
      </c>
      <c r="U147">
        <v>653.55555556000002</v>
      </c>
      <c r="V147">
        <v>95.714544739999994</v>
      </c>
    </row>
    <row r="148" spans="1:22" x14ac:dyDescent="0.3">
      <c r="A148" t="s">
        <v>799</v>
      </c>
      <c r="B148" t="s">
        <v>800</v>
      </c>
      <c r="C148" t="s">
        <v>546</v>
      </c>
      <c r="E148" t="s">
        <v>77</v>
      </c>
      <c r="F148" t="s">
        <v>801</v>
      </c>
      <c r="G148" t="s">
        <v>802</v>
      </c>
      <c r="H148">
        <v>6</v>
      </c>
      <c r="I148" t="s">
        <v>804</v>
      </c>
      <c r="J148" t="s">
        <v>556</v>
      </c>
      <c r="K148" t="s">
        <v>99</v>
      </c>
      <c r="M148" t="s">
        <v>557</v>
      </c>
      <c r="N148" t="s">
        <v>558</v>
      </c>
      <c r="O148" t="s">
        <v>563</v>
      </c>
      <c r="P148" t="s">
        <v>564</v>
      </c>
      <c r="Q148" t="s">
        <v>565</v>
      </c>
      <c r="R148" t="s">
        <v>562</v>
      </c>
      <c r="S148">
        <v>0.47389999999999999</v>
      </c>
      <c r="T148">
        <v>0.18690000000000001</v>
      </c>
      <c r="U148">
        <v>1.1438888899999999</v>
      </c>
      <c r="V148">
        <v>2.5899604599999999</v>
      </c>
    </row>
    <row r="149" spans="1:22" x14ac:dyDescent="0.3">
      <c r="A149" t="s">
        <v>799</v>
      </c>
      <c r="B149" t="s">
        <v>800</v>
      </c>
      <c r="C149" t="s">
        <v>546</v>
      </c>
      <c r="E149" t="s">
        <v>77</v>
      </c>
      <c r="F149" t="s">
        <v>801</v>
      </c>
      <c r="G149" t="s">
        <v>802</v>
      </c>
      <c r="H149">
        <v>6</v>
      </c>
      <c r="I149" t="s">
        <v>804</v>
      </c>
      <c r="J149" t="s">
        <v>556</v>
      </c>
      <c r="K149" t="s">
        <v>99</v>
      </c>
      <c r="M149" t="s">
        <v>557</v>
      </c>
      <c r="N149" t="s">
        <v>558</v>
      </c>
      <c r="O149" t="s">
        <v>566</v>
      </c>
      <c r="P149" t="s">
        <v>567</v>
      </c>
      <c r="Q149" t="s">
        <v>805</v>
      </c>
      <c r="R149" t="s">
        <v>562</v>
      </c>
      <c r="S149">
        <v>0.15229999999999999</v>
      </c>
      <c r="T149">
        <v>0.16070000000000001</v>
      </c>
      <c r="U149">
        <v>9.0722220000000006E-2</v>
      </c>
      <c r="V149">
        <v>7.6224940000000005E-2</v>
      </c>
    </row>
    <row r="150" spans="1:22" x14ac:dyDescent="0.3">
      <c r="A150" t="s">
        <v>806</v>
      </c>
      <c r="B150" t="s">
        <v>807</v>
      </c>
      <c r="C150" t="s">
        <v>574</v>
      </c>
      <c r="D150" t="s">
        <v>808</v>
      </c>
      <c r="E150" t="s">
        <v>576</v>
      </c>
      <c r="F150" t="s">
        <v>809</v>
      </c>
      <c r="G150" t="s">
        <v>810</v>
      </c>
      <c r="H150">
        <v>71</v>
      </c>
      <c r="I150" t="s">
        <v>663</v>
      </c>
      <c r="J150" t="s">
        <v>550</v>
      </c>
      <c r="K150" t="s">
        <v>19</v>
      </c>
      <c r="L150" t="s">
        <v>551</v>
      </c>
      <c r="M150" t="s">
        <v>552</v>
      </c>
      <c r="N150" t="s">
        <v>553</v>
      </c>
      <c r="R150" t="s">
        <v>554</v>
      </c>
      <c r="S150">
        <v>3.1876500000000001</v>
      </c>
      <c r="T150">
        <v>0.21029</v>
      </c>
      <c r="U150">
        <v>1</v>
      </c>
      <c r="V150">
        <v>1</v>
      </c>
    </row>
    <row r="151" spans="1:22" x14ac:dyDescent="0.3">
      <c r="A151" t="s">
        <v>806</v>
      </c>
      <c r="B151" t="s">
        <v>807</v>
      </c>
      <c r="C151" t="s">
        <v>574</v>
      </c>
      <c r="D151" t="s">
        <v>808</v>
      </c>
      <c r="E151" t="s">
        <v>576</v>
      </c>
      <c r="F151" t="s">
        <v>809</v>
      </c>
      <c r="G151" t="s">
        <v>810</v>
      </c>
      <c r="H151">
        <v>71</v>
      </c>
      <c r="I151" t="s">
        <v>663</v>
      </c>
      <c r="J151" t="s">
        <v>550</v>
      </c>
      <c r="K151" t="s">
        <v>19</v>
      </c>
      <c r="L151" t="s">
        <v>551</v>
      </c>
      <c r="M151" t="s">
        <v>552</v>
      </c>
      <c r="N151" t="s">
        <v>553</v>
      </c>
      <c r="O151" t="s">
        <v>559</v>
      </c>
      <c r="P151" t="s">
        <v>560</v>
      </c>
      <c r="Q151" t="s">
        <v>561</v>
      </c>
      <c r="R151" t="s">
        <v>562</v>
      </c>
      <c r="S151">
        <v>-5.6680000000000001E-2</v>
      </c>
      <c r="T151">
        <v>3.1809999999999998E-2</v>
      </c>
      <c r="U151">
        <v>61.64915492957747</v>
      </c>
      <c r="V151">
        <v>177.66937685927024</v>
      </c>
    </row>
    <row r="152" spans="1:22" x14ac:dyDescent="0.3">
      <c r="A152" t="s">
        <v>806</v>
      </c>
      <c r="B152" t="s">
        <v>807</v>
      </c>
      <c r="C152" t="s">
        <v>574</v>
      </c>
      <c r="D152" t="s">
        <v>808</v>
      </c>
      <c r="E152" t="s">
        <v>576</v>
      </c>
      <c r="F152" t="s">
        <v>809</v>
      </c>
      <c r="G152" t="s">
        <v>810</v>
      </c>
      <c r="H152">
        <v>71</v>
      </c>
      <c r="I152" t="s">
        <v>663</v>
      </c>
      <c r="J152" t="s">
        <v>550</v>
      </c>
      <c r="K152" t="s">
        <v>19</v>
      </c>
      <c r="L152" t="s">
        <v>551</v>
      </c>
      <c r="M152" t="s">
        <v>552</v>
      </c>
      <c r="N152" t="s">
        <v>553</v>
      </c>
      <c r="O152" t="s">
        <v>611</v>
      </c>
      <c r="P152" t="s">
        <v>612</v>
      </c>
      <c r="Q152" t="s">
        <v>613</v>
      </c>
      <c r="R152" t="s">
        <v>562</v>
      </c>
      <c r="S152">
        <v>-8.4370000000000001E-2</v>
      </c>
      <c r="T152">
        <v>5.9799999999999999E-2</v>
      </c>
      <c r="U152">
        <v>19.28323943661972</v>
      </c>
      <c r="V152">
        <v>6.8604366322201447</v>
      </c>
    </row>
    <row r="153" spans="1:22" x14ac:dyDescent="0.3">
      <c r="A153" t="s">
        <v>806</v>
      </c>
      <c r="B153" t="s">
        <v>807</v>
      </c>
      <c r="C153" t="s">
        <v>574</v>
      </c>
      <c r="D153" t="s">
        <v>808</v>
      </c>
      <c r="E153" t="s">
        <v>576</v>
      </c>
      <c r="F153" t="s">
        <v>809</v>
      </c>
      <c r="G153" t="s">
        <v>810</v>
      </c>
      <c r="H153">
        <v>71</v>
      </c>
      <c r="I153" t="s">
        <v>663</v>
      </c>
      <c r="J153" t="s">
        <v>550</v>
      </c>
      <c r="K153" t="s">
        <v>19</v>
      </c>
      <c r="L153" t="s">
        <v>551</v>
      </c>
      <c r="M153" t="s">
        <v>552</v>
      </c>
      <c r="N153" t="s">
        <v>553</v>
      </c>
      <c r="O153" t="s">
        <v>569</v>
      </c>
      <c r="P153" t="s">
        <v>570</v>
      </c>
      <c r="Q153" t="s">
        <v>571</v>
      </c>
      <c r="R153" t="s">
        <v>562</v>
      </c>
      <c r="S153">
        <v>-1.438E-2</v>
      </c>
      <c r="T153">
        <v>3.1300000000000001E-2</v>
      </c>
      <c r="U153">
        <v>7.8370422535211306</v>
      </c>
      <c r="V153">
        <v>15.266413873445588</v>
      </c>
    </row>
    <row r="154" spans="1:22" x14ac:dyDescent="0.3">
      <c r="A154" t="s">
        <v>811</v>
      </c>
      <c r="B154" t="s">
        <v>812</v>
      </c>
      <c r="C154" t="s">
        <v>574</v>
      </c>
      <c r="E154" t="s">
        <v>576</v>
      </c>
      <c r="F154" t="s">
        <v>813</v>
      </c>
      <c r="G154" t="s">
        <v>160</v>
      </c>
      <c r="H154">
        <v>68</v>
      </c>
      <c r="I154" t="s">
        <v>814</v>
      </c>
      <c r="J154" t="s">
        <v>550</v>
      </c>
      <c r="K154" t="s">
        <v>14</v>
      </c>
      <c r="M154" t="s">
        <v>647</v>
      </c>
      <c r="N154" t="s">
        <v>553</v>
      </c>
      <c r="R154" t="s">
        <v>554</v>
      </c>
      <c r="S154">
        <v>0.97728000000000004</v>
      </c>
      <c r="T154">
        <v>0.21651999999999999</v>
      </c>
      <c r="U154">
        <v>1</v>
      </c>
      <c r="V154">
        <v>1</v>
      </c>
    </row>
    <row r="155" spans="1:22" x14ac:dyDescent="0.3">
      <c r="A155" t="s">
        <v>811</v>
      </c>
      <c r="B155" t="s">
        <v>812</v>
      </c>
      <c r="C155" t="s">
        <v>574</v>
      </c>
      <c r="E155" t="s">
        <v>576</v>
      </c>
      <c r="F155" t="s">
        <v>813</v>
      </c>
      <c r="G155" t="s">
        <v>160</v>
      </c>
      <c r="H155">
        <v>68</v>
      </c>
      <c r="I155" t="s">
        <v>589</v>
      </c>
      <c r="J155" t="s">
        <v>589</v>
      </c>
      <c r="K155" t="s">
        <v>14</v>
      </c>
      <c r="M155" t="s">
        <v>815</v>
      </c>
      <c r="N155" t="s">
        <v>558</v>
      </c>
      <c r="R155" t="s">
        <v>554</v>
      </c>
      <c r="S155">
        <v>0.33972000000000002</v>
      </c>
      <c r="T155">
        <v>0.53188000000000002</v>
      </c>
      <c r="U155">
        <v>1</v>
      </c>
      <c r="V155">
        <v>1</v>
      </c>
    </row>
    <row r="156" spans="1:22" x14ac:dyDescent="0.3">
      <c r="A156" t="s">
        <v>811</v>
      </c>
      <c r="B156" t="s">
        <v>812</v>
      </c>
      <c r="C156" t="s">
        <v>574</v>
      </c>
      <c r="E156" t="s">
        <v>576</v>
      </c>
      <c r="F156" t="s">
        <v>813</v>
      </c>
      <c r="G156" t="s">
        <v>160</v>
      </c>
      <c r="H156">
        <v>68</v>
      </c>
      <c r="I156" t="s">
        <v>814</v>
      </c>
      <c r="J156" t="s">
        <v>550</v>
      </c>
      <c r="K156" t="s">
        <v>14</v>
      </c>
      <c r="M156" t="s">
        <v>647</v>
      </c>
      <c r="N156" t="s">
        <v>553</v>
      </c>
      <c r="O156" t="s">
        <v>569</v>
      </c>
      <c r="P156" t="s">
        <v>570</v>
      </c>
      <c r="Q156" t="s">
        <v>571</v>
      </c>
      <c r="R156" t="s">
        <v>562</v>
      </c>
      <c r="S156">
        <v>8.6840000000000001E-2</v>
      </c>
      <c r="T156">
        <v>6.5089999999999995E-2</v>
      </c>
      <c r="U156">
        <v>40.008679200000003</v>
      </c>
      <c r="V156">
        <v>60.140262999999997</v>
      </c>
    </row>
    <row r="157" spans="1:22" x14ac:dyDescent="0.3">
      <c r="A157" t="s">
        <v>811</v>
      </c>
      <c r="B157" t="s">
        <v>812</v>
      </c>
      <c r="C157" t="s">
        <v>574</v>
      </c>
      <c r="E157" t="s">
        <v>576</v>
      </c>
      <c r="F157" t="s">
        <v>813</v>
      </c>
      <c r="G157" t="s">
        <v>160</v>
      </c>
      <c r="H157">
        <v>68</v>
      </c>
      <c r="I157" t="s">
        <v>589</v>
      </c>
      <c r="J157" t="s">
        <v>589</v>
      </c>
      <c r="K157" t="s">
        <v>14</v>
      </c>
      <c r="M157" t="s">
        <v>815</v>
      </c>
      <c r="N157" t="s">
        <v>558</v>
      </c>
      <c r="O157" t="s">
        <v>569</v>
      </c>
      <c r="P157" t="s">
        <v>570</v>
      </c>
      <c r="Q157" t="s">
        <v>571</v>
      </c>
      <c r="R157" t="s">
        <v>562</v>
      </c>
      <c r="S157">
        <v>-4.3220000000000001E-2</v>
      </c>
      <c r="T157">
        <v>0.16077</v>
      </c>
      <c r="U157">
        <v>40.008679200000003</v>
      </c>
      <c r="V157">
        <v>60.140262999999997</v>
      </c>
    </row>
    <row r="158" spans="1:22" x14ac:dyDescent="0.3">
      <c r="A158" t="s">
        <v>816</v>
      </c>
      <c r="B158" t="s">
        <v>817</v>
      </c>
      <c r="C158" t="s">
        <v>546</v>
      </c>
      <c r="D158" t="s">
        <v>818</v>
      </c>
      <c r="E158" t="s">
        <v>77</v>
      </c>
      <c r="F158" t="s">
        <v>819</v>
      </c>
      <c r="G158" t="s">
        <v>183</v>
      </c>
      <c r="H158">
        <v>22</v>
      </c>
      <c r="I158" t="s">
        <v>624</v>
      </c>
      <c r="J158" t="s">
        <v>550</v>
      </c>
      <c r="K158" t="s">
        <v>99</v>
      </c>
      <c r="L158" t="s">
        <v>551</v>
      </c>
      <c r="M158" t="s">
        <v>552</v>
      </c>
      <c r="N158" t="s">
        <v>553</v>
      </c>
      <c r="R158" t="s">
        <v>554</v>
      </c>
      <c r="S158">
        <v>8.7637099999999997</v>
      </c>
      <c r="T158">
        <v>1.3526800000000001</v>
      </c>
      <c r="U158">
        <v>1</v>
      </c>
      <c r="V158">
        <v>1</v>
      </c>
    </row>
    <row r="159" spans="1:22" x14ac:dyDescent="0.3">
      <c r="A159" t="s">
        <v>791</v>
      </c>
      <c r="B159" t="s">
        <v>792</v>
      </c>
      <c r="C159" t="s">
        <v>546</v>
      </c>
      <c r="E159" t="s">
        <v>77</v>
      </c>
      <c r="F159" t="s">
        <v>793</v>
      </c>
      <c r="G159" t="s">
        <v>187</v>
      </c>
      <c r="H159">
        <v>8</v>
      </c>
      <c r="I159" t="s">
        <v>589</v>
      </c>
      <c r="J159" t="s">
        <v>589</v>
      </c>
      <c r="K159" t="s">
        <v>177</v>
      </c>
      <c r="M159" t="s">
        <v>557</v>
      </c>
      <c r="N159" t="s">
        <v>558</v>
      </c>
      <c r="O159" t="s">
        <v>579</v>
      </c>
      <c r="P159" t="s">
        <v>580</v>
      </c>
      <c r="Q159" t="s">
        <v>581</v>
      </c>
      <c r="R159" t="s">
        <v>562</v>
      </c>
      <c r="S159">
        <v>-2.8744999999999998</v>
      </c>
      <c r="T159">
        <v>1.3009999999999999</v>
      </c>
      <c r="U159">
        <v>8.4487500000000004</v>
      </c>
      <c r="V159">
        <v>2.6626862999999998</v>
      </c>
    </row>
    <row r="160" spans="1:22" x14ac:dyDescent="0.3">
      <c r="A160" t="s">
        <v>816</v>
      </c>
      <c r="B160" t="s">
        <v>817</v>
      </c>
      <c r="C160" t="s">
        <v>546</v>
      </c>
      <c r="D160" t="s">
        <v>818</v>
      </c>
      <c r="E160" t="s">
        <v>77</v>
      </c>
      <c r="F160" t="s">
        <v>819</v>
      </c>
      <c r="G160" t="s">
        <v>183</v>
      </c>
      <c r="H160">
        <v>22</v>
      </c>
      <c r="I160" t="s">
        <v>624</v>
      </c>
      <c r="J160" t="s">
        <v>550</v>
      </c>
      <c r="K160" t="s">
        <v>99</v>
      </c>
      <c r="L160" t="s">
        <v>551</v>
      </c>
      <c r="M160" t="s">
        <v>552</v>
      </c>
      <c r="N160" t="s">
        <v>553</v>
      </c>
      <c r="O160" t="s">
        <v>559</v>
      </c>
      <c r="P160" t="s">
        <v>560</v>
      </c>
      <c r="Q160" t="s">
        <v>561</v>
      </c>
      <c r="R160" t="s">
        <v>562</v>
      </c>
      <c r="S160">
        <v>-0.14884</v>
      </c>
      <c r="T160">
        <v>7.3719999999999994E-2</v>
      </c>
      <c r="U160">
        <v>171.047619</v>
      </c>
      <c r="V160">
        <v>291.38539359999999</v>
      </c>
    </row>
    <row r="161" spans="1:22" x14ac:dyDescent="0.3">
      <c r="A161" t="s">
        <v>816</v>
      </c>
      <c r="B161" t="s">
        <v>817</v>
      </c>
      <c r="C161" t="s">
        <v>546</v>
      </c>
      <c r="D161" t="s">
        <v>818</v>
      </c>
      <c r="E161" t="s">
        <v>77</v>
      </c>
      <c r="F161" t="s">
        <v>819</v>
      </c>
      <c r="G161" t="s">
        <v>183</v>
      </c>
      <c r="H161">
        <v>22</v>
      </c>
      <c r="I161" t="s">
        <v>624</v>
      </c>
      <c r="J161" t="s">
        <v>550</v>
      </c>
      <c r="K161" t="s">
        <v>99</v>
      </c>
      <c r="L161" t="s">
        <v>551</v>
      </c>
      <c r="M161" t="s">
        <v>552</v>
      </c>
      <c r="N161" t="s">
        <v>553</v>
      </c>
      <c r="O161" t="s">
        <v>569</v>
      </c>
      <c r="P161" t="s">
        <v>570</v>
      </c>
      <c r="Q161" t="s">
        <v>653</v>
      </c>
      <c r="R161" t="s">
        <v>562</v>
      </c>
      <c r="S161">
        <v>8.2530000000000006E-2</v>
      </c>
      <c r="T161">
        <v>4.6879999999999998E-2</v>
      </c>
      <c r="U161">
        <v>13.371428999999999</v>
      </c>
      <c r="V161">
        <v>13.968147399999999</v>
      </c>
    </row>
    <row r="162" spans="1:22" x14ac:dyDescent="0.3">
      <c r="A162" t="s">
        <v>816</v>
      </c>
      <c r="B162" t="s">
        <v>817</v>
      </c>
      <c r="C162" t="s">
        <v>546</v>
      </c>
      <c r="D162" t="s">
        <v>818</v>
      </c>
      <c r="E162" t="s">
        <v>77</v>
      </c>
      <c r="F162" t="s">
        <v>819</v>
      </c>
      <c r="G162" t="s">
        <v>183</v>
      </c>
      <c r="H162">
        <v>22</v>
      </c>
      <c r="I162" t="s">
        <v>624</v>
      </c>
      <c r="J162" t="s">
        <v>550</v>
      </c>
      <c r="K162" t="s">
        <v>99</v>
      </c>
      <c r="L162" t="s">
        <v>551</v>
      </c>
      <c r="M162" t="s">
        <v>552</v>
      </c>
      <c r="N162" t="s">
        <v>553</v>
      </c>
      <c r="O162" t="s">
        <v>611</v>
      </c>
      <c r="P162" t="s">
        <v>612</v>
      </c>
      <c r="Q162" t="s">
        <v>613</v>
      </c>
      <c r="R162" t="s">
        <v>562</v>
      </c>
      <c r="S162">
        <v>-0.82123000000000002</v>
      </c>
      <c r="T162">
        <v>0.26427</v>
      </c>
      <c r="U162">
        <v>15.614286</v>
      </c>
      <c r="V162">
        <v>6.0073525999999999</v>
      </c>
    </row>
    <row r="163" spans="1:22" x14ac:dyDescent="0.3">
      <c r="A163" t="s">
        <v>816</v>
      </c>
      <c r="B163" t="s">
        <v>817</v>
      </c>
      <c r="C163" t="s">
        <v>546</v>
      </c>
      <c r="D163" t="s">
        <v>818</v>
      </c>
      <c r="E163" t="s">
        <v>77</v>
      </c>
      <c r="F163" t="s">
        <v>819</v>
      </c>
      <c r="G163" t="s">
        <v>183</v>
      </c>
      <c r="H163">
        <v>22</v>
      </c>
      <c r="I163" t="s">
        <v>589</v>
      </c>
      <c r="J163" t="s">
        <v>589</v>
      </c>
      <c r="K163" t="s">
        <v>99</v>
      </c>
      <c r="L163" t="s">
        <v>551</v>
      </c>
      <c r="M163" t="s">
        <v>592</v>
      </c>
      <c r="N163" t="s">
        <v>558</v>
      </c>
      <c r="R163" t="s">
        <v>554</v>
      </c>
      <c r="S163">
        <v>5.2092000000000001</v>
      </c>
      <c r="T163">
        <v>4.1482000000000001</v>
      </c>
      <c r="U163">
        <v>1</v>
      </c>
      <c r="V163">
        <v>1</v>
      </c>
    </row>
    <row r="164" spans="1:22" x14ac:dyDescent="0.3">
      <c r="A164" t="s">
        <v>820</v>
      </c>
      <c r="B164" t="s">
        <v>821</v>
      </c>
      <c r="C164" t="s">
        <v>546</v>
      </c>
      <c r="E164" t="s">
        <v>77</v>
      </c>
      <c r="F164" t="s">
        <v>822</v>
      </c>
      <c r="G164" t="s">
        <v>635</v>
      </c>
      <c r="H164">
        <v>10</v>
      </c>
      <c r="I164" t="s">
        <v>100</v>
      </c>
      <c r="J164" t="s">
        <v>550</v>
      </c>
      <c r="K164" t="s">
        <v>99</v>
      </c>
      <c r="M164" t="s">
        <v>552</v>
      </c>
      <c r="N164" t="s">
        <v>553</v>
      </c>
      <c r="O164" t="s">
        <v>579</v>
      </c>
      <c r="P164" t="s">
        <v>580</v>
      </c>
      <c r="Q164" t="s">
        <v>581</v>
      </c>
      <c r="R164" t="s">
        <v>562</v>
      </c>
      <c r="S164">
        <v>7.4990000000000001E-2</v>
      </c>
      <c r="T164">
        <v>0.19628000000000001</v>
      </c>
      <c r="U164">
        <v>4.4710000000000001</v>
      </c>
      <c r="V164">
        <v>2.6270788999999999</v>
      </c>
    </row>
    <row r="165" spans="1:22" x14ac:dyDescent="0.3">
      <c r="A165" t="s">
        <v>816</v>
      </c>
      <c r="B165" t="s">
        <v>817</v>
      </c>
      <c r="C165" t="s">
        <v>546</v>
      </c>
      <c r="D165" t="s">
        <v>818</v>
      </c>
      <c r="E165" t="s">
        <v>77</v>
      </c>
      <c r="F165" t="s">
        <v>819</v>
      </c>
      <c r="G165" t="s">
        <v>183</v>
      </c>
      <c r="H165">
        <v>22</v>
      </c>
      <c r="I165" t="s">
        <v>589</v>
      </c>
      <c r="J165" t="s">
        <v>589</v>
      </c>
      <c r="K165" t="s">
        <v>99</v>
      </c>
      <c r="L165" t="s">
        <v>551</v>
      </c>
      <c r="M165" t="s">
        <v>592</v>
      </c>
      <c r="N165" t="s">
        <v>558</v>
      </c>
      <c r="O165" t="s">
        <v>559</v>
      </c>
      <c r="P165" t="s">
        <v>560</v>
      </c>
      <c r="Q165" t="s">
        <v>561</v>
      </c>
      <c r="R165" t="s">
        <v>562</v>
      </c>
      <c r="S165">
        <v>-0.54610000000000003</v>
      </c>
      <c r="T165">
        <v>0.25019999999999998</v>
      </c>
      <c r="U165">
        <v>171.047619</v>
      </c>
      <c r="V165">
        <v>291.38539359999999</v>
      </c>
    </row>
    <row r="166" spans="1:22" x14ac:dyDescent="0.3">
      <c r="A166" t="s">
        <v>816</v>
      </c>
      <c r="B166" t="s">
        <v>817</v>
      </c>
      <c r="C166" t="s">
        <v>546</v>
      </c>
      <c r="D166" t="s">
        <v>818</v>
      </c>
      <c r="E166" t="s">
        <v>77</v>
      </c>
      <c r="F166" t="s">
        <v>819</v>
      </c>
      <c r="G166" t="s">
        <v>183</v>
      </c>
      <c r="H166">
        <v>22</v>
      </c>
      <c r="I166" t="s">
        <v>589</v>
      </c>
      <c r="J166" t="s">
        <v>589</v>
      </c>
      <c r="K166" t="s">
        <v>99</v>
      </c>
      <c r="L166" t="s">
        <v>551</v>
      </c>
      <c r="M166" t="s">
        <v>592</v>
      </c>
      <c r="N166" t="s">
        <v>558</v>
      </c>
      <c r="O166" t="s">
        <v>569</v>
      </c>
      <c r="P166" t="s">
        <v>570</v>
      </c>
      <c r="Q166" t="s">
        <v>653</v>
      </c>
      <c r="R166" t="s">
        <v>562</v>
      </c>
      <c r="S166">
        <v>-0.1009</v>
      </c>
      <c r="T166">
        <v>0.125</v>
      </c>
      <c r="U166">
        <v>13.371428999999999</v>
      </c>
      <c r="V166">
        <v>13.968147399999999</v>
      </c>
    </row>
    <row r="167" spans="1:22" x14ac:dyDescent="0.3">
      <c r="A167" t="s">
        <v>816</v>
      </c>
      <c r="B167" t="s">
        <v>817</v>
      </c>
      <c r="C167" t="s">
        <v>546</v>
      </c>
      <c r="D167" t="s">
        <v>818</v>
      </c>
      <c r="E167" t="s">
        <v>77</v>
      </c>
      <c r="F167" t="s">
        <v>819</v>
      </c>
      <c r="G167" t="s">
        <v>183</v>
      </c>
      <c r="H167">
        <v>22</v>
      </c>
      <c r="I167" t="s">
        <v>589</v>
      </c>
      <c r="J167" t="s">
        <v>589</v>
      </c>
      <c r="K167" t="s">
        <v>99</v>
      </c>
      <c r="L167" t="s">
        <v>551</v>
      </c>
      <c r="M167" t="s">
        <v>592</v>
      </c>
      <c r="N167" t="s">
        <v>558</v>
      </c>
      <c r="O167" t="s">
        <v>611</v>
      </c>
      <c r="P167" t="s">
        <v>612</v>
      </c>
      <c r="Q167" t="s">
        <v>613</v>
      </c>
      <c r="R167" t="s">
        <v>562</v>
      </c>
      <c r="S167">
        <v>-0.69320000000000004</v>
      </c>
      <c r="T167">
        <v>0.9143</v>
      </c>
      <c r="U167">
        <v>15.614286</v>
      </c>
      <c r="V167">
        <v>6.0073525999999999</v>
      </c>
    </row>
    <row r="168" spans="1:22" x14ac:dyDescent="0.3">
      <c r="A168" t="s">
        <v>823</v>
      </c>
      <c r="B168" t="s">
        <v>824</v>
      </c>
      <c r="C168" t="s">
        <v>546</v>
      </c>
      <c r="D168" t="s">
        <v>825</v>
      </c>
      <c r="E168" t="s">
        <v>596</v>
      </c>
      <c r="F168" t="s">
        <v>826</v>
      </c>
      <c r="G168" t="s">
        <v>170</v>
      </c>
      <c r="H168">
        <v>12</v>
      </c>
      <c r="I168" t="s">
        <v>624</v>
      </c>
      <c r="J168" t="s">
        <v>550</v>
      </c>
      <c r="K168" t="s">
        <v>99</v>
      </c>
      <c r="L168" t="s">
        <v>551</v>
      </c>
      <c r="M168" t="s">
        <v>552</v>
      </c>
      <c r="N168" t="s">
        <v>553</v>
      </c>
      <c r="R168" t="s">
        <v>554</v>
      </c>
      <c r="S168">
        <v>3.5274899999999998</v>
      </c>
      <c r="T168">
        <v>0.33471000000000001</v>
      </c>
      <c r="U168">
        <v>1</v>
      </c>
      <c r="V168">
        <v>1</v>
      </c>
    </row>
    <row r="169" spans="1:22" x14ac:dyDescent="0.3">
      <c r="A169" t="s">
        <v>823</v>
      </c>
      <c r="B169" t="s">
        <v>824</v>
      </c>
      <c r="C169" t="s">
        <v>546</v>
      </c>
      <c r="D169" t="s">
        <v>825</v>
      </c>
      <c r="E169" t="s">
        <v>596</v>
      </c>
      <c r="F169" t="s">
        <v>826</v>
      </c>
      <c r="G169" t="s">
        <v>170</v>
      </c>
      <c r="H169">
        <v>12</v>
      </c>
      <c r="I169" t="s">
        <v>667</v>
      </c>
      <c r="J169" t="s">
        <v>556</v>
      </c>
      <c r="K169" t="s">
        <v>99</v>
      </c>
      <c r="L169" t="s">
        <v>551</v>
      </c>
      <c r="M169" t="s">
        <v>557</v>
      </c>
      <c r="N169" t="s">
        <v>558</v>
      </c>
      <c r="R169" t="s">
        <v>554</v>
      </c>
      <c r="S169">
        <v>-0.4294</v>
      </c>
      <c r="T169">
        <v>0.59519999999999995</v>
      </c>
      <c r="U169">
        <v>1</v>
      </c>
      <c r="V169">
        <v>1</v>
      </c>
    </row>
    <row r="170" spans="1:22" x14ac:dyDescent="0.3">
      <c r="A170" t="s">
        <v>823</v>
      </c>
      <c r="B170" t="s">
        <v>824</v>
      </c>
      <c r="C170" t="s">
        <v>546</v>
      </c>
      <c r="D170" t="s">
        <v>825</v>
      </c>
      <c r="E170" t="s">
        <v>596</v>
      </c>
      <c r="F170" t="s">
        <v>826</v>
      </c>
      <c r="G170" t="s">
        <v>170</v>
      </c>
      <c r="H170">
        <v>12</v>
      </c>
      <c r="I170" t="s">
        <v>624</v>
      </c>
      <c r="J170" t="s">
        <v>550</v>
      </c>
      <c r="K170" t="s">
        <v>99</v>
      </c>
      <c r="L170" t="s">
        <v>551</v>
      </c>
      <c r="M170" t="s">
        <v>552</v>
      </c>
      <c r="N170" t="s">
        <v>553</v>
      </c>
      <c r="O170" t="s">
        <v>566</v>
      </c>
      <c r="P170" t="s">
        <v>567</v>
      </c>
      <c r="Q170" t="s">
        <v>724</v>
      </c>
      <c r="R170" t="s">
        <v>562</v>
      </c>
      <c r="S170">
        <v>2.1250000000000002E-2</v>
      </c>
      <c r="T170">
        <v>9.307E-2</v>
      </c>
      <c r="U170">
        <v>4.5225</v>
      </c>
      <c r="V170">
        <v>4.4378190999999996</v>
      </c>
    </row>
    <row r="171" spans="1:22" x14ac:dyDescent="0.3">
      <c r="A171" t="s">
        <v>823</v>
      </c>
      <c r="B171" t="s">
        <v>824</v>
      </c>
      <c r="C171" t="s">
        <v>546</v>
      </c>
      <c r="D171" t="s">
        <v>825</v>
      </c>
      <c r="E171" t="s">
        <v>596</v>
      </c>
      <c r="F171" t="s">
        <v>826</v>
      </c>
      <c r="G171" t="s">
        <v>170</v>
      </c>
      <c r="H171">
        <v>12</v>
      </c>
      <c r="I171" t="s">
        <v>624</v>
      </c>
      <c r="J171" t="s">
        <v>550</v>
      </c>
      <c r="K171" t="s">
        <v>99</v>
      </c>
      <c r="L171" t="s">
        <v>551</v>
      </c>
      <c r="M171" t="s">
        <v>552</v>
      </c>
      <c r="N171" t="s">
        <v>553</v>
      </c>
      <c r="O171" t="s">
        <v>563</v>
      </c>
      <c r="P171" t="s">
        <v>564</v>
      </c>
      <c r="Q171" t="s">
        <v>720</v>
      </c>
      <c r="R171" t="s">
        <v>562</v>
      </c>
      <c r="S171">
        <v>8.4449999999999997E-2</v>
      </c>
      <c r="T171">
        <v>0.12066</v>
      </c>
      <c r="U171">
        <v>0.185</v>
      </c>
      <c r="V171">
        <v>0.17650650000000001</v>
      </c>
    </row>
    <row r="172" spans="1:22" x14ac:dyDescent="0.3">
      <c r="A172" t="s">
        <v>823</v>
      </c>
      <c r="B172" t="s">
        <v>824</v>
      </c>
      <c r="C172" t="s">
        <v>546</v>
      </c>
      <c r="D172" t="s">
        <v>825</v>
      </c>
      <c r="E172" t="s">
        <v>596</v>
      </c>
      <c r="F172" t="s">
        <v>826</v>
      </c>
      <c r="G172" t="s">
        <v>170</v>
      </c>
      <c r="H172">
        <v>12</v>
      </c>
      <c r="I172" t="s">
        <v>618</v>
      </c>
      <c r="J172" t="s">
        <v>619</v>
      </c>
      <c r="K172" t="s">
        <v>99</v>
      </c>
      <c r="L172" t="s">
        <v>551</v>
      </c>
      <c r="M172" t="s">
        <v>592</v>
      </c>
      <c r="N172" t="s">
        <v>558</v>
      </c>
      <c r="O172" t="s">
        <v>566</v>
      </c>
      <c r="P172" t="s">
        <v>567</v>
      </c>
      <c r="Q172" t="s">
        <v>724</v>
      </c>
      <c r="R172" t="s">
        <v>562</v>
      </c>
      <c r="S172">
        <v>0.44269999999999998</v>
      </c>
      <c r="T172">
        <v>0.17180000000000001</v>
      </c>
      <c r="U172">
        <v>4.5225</v>
      </c>
      <c r="V172">
        <v>4.4378190999999996</v>
      </c>
    </row>
    <row r="173" spans="1:22" x14ac:dyDescent="0.3">
      <c r="A173" t="s">
        <v>823</v>
      </c>
      <c r="B173" t="s">
        <v>824</v>
      </c>
      <c r="C173" t="s">
        <v>546</v>
      </c>
      <c r="D173" t="s">
        <v>825</v>
      </c>
      <c r="E173" t="s">
        <v>596</v>
      </c>
      <c r="F173" t="s">
        <v>826</v>
      </c>
      <c r="G173" t="s">
        <v>170</v>
      </c>
      <c r="H173">
        <v>12</v>
      </c>
      <c r="I173" t="s">
        <v>618</v>
      </c>
      <c r="J173" t="s">
        <v>619</v>
      </c>
      <c r="K173" t="s">
        <v>99</v>
      </c>
      <c r="L173" t="s">
        <v>551</v>
      </c>
      <c r="M173" t="s">
        <v>592</v>
      </c>
      <c r="N173" t="s">
        <v>558</v>
      </c>
      <c r="O173" t="s">
        <v>563</v>
      </c>
      <c r="P173" t="s">
        <v>564</v>
      </c>
      <c r="Q173" t="s">
        <v>720</v>
      </c>
      <c r="R173" t="s">
        <v>562</v>
      </c>
      <c r="S173">
        <v>-0.77249999999999996</v>
      </c>
      <c r="T173">
        <v>0.23569999999999999</v>
      </c>
      <c r="U173">
        <v>0.185</v>
      </c>
      <c r="V173">
        <v>0.17650650000000001</v>
      </c>
    </row>
    <row r="174" spans="1:22" x14ac:dyDescent="0.3">
      <c r="A174" t="s">
        <v>827</v>
      </c>
      <c r="B174" t="s">
        <v>828</v>
      </c>
      <c r="C174" t="s">
        <v>546</v>
      </c>
      <c r="E174" t="s">
        <v>77</v>
      </c>
      <c r="F174" t="s">
        <v>829</v>
      </c>
      <c r="G174" t="s">
        <v>830</v>
      </c>
      <c r="H174">
        <v>19</v>
      </c>
      <c r="I174" t="s">
        <v>831</v>
      </c>
      <c r="J174" t="s">
        <v>550</v>
      </c>
      <c r="K174" t="s">
        <v>14</v>
      </c>
      <c r="M174" t="s">
        <v>552</v>
      </c>
      <c r="N174" t="s">
        <v>553</v>
      </c>
      <c r="R174" t="s">
        <v>554</v>
      </c>
      <c r="S174">
        <v>2.762</v>
      </c>
      <c r="T174">
        <v>2.4638</v>
      </c>
      <c r="U174">
        <v>1</v>
      </c>
      <c r="V174">
        <v>1</v>
      </c>
    </row>
    <row r="175" spans="1:22" x14ac:dyDescent="0.3">
      <c r="A175" t="s">
        <v>827</v>
      </c>
      <c r="B175" t="s">
        <v>828</v>
      </c>
      <c r="C175" t="s">
        <v>546</v>
      </c>
      <c r="E175" t="s">
        <v>77</v>
      </c>
      <c r="F175" t="s">
        <v>829</v>
      </c>
      <c r="G175" t="s">
        <v>830</v>
      </c>
      <c r="H175">
        <v>19</v>
      </c>
      <c r="I175" t="s">
        <v>831</v>
      </c>
      <c r="J175" t="s">
        <v>550</v>
      </c>
      <c r="K175" t="s">
        <v>14</v>
      </c>
      <c r="M175" t="s">
        <v>552</v>
      </c>
      <c r="N175" t="s">
        <v>553</v>
      </c>
      <c r="O175" t="s">
        <v>559</v>
      </c>
      <c r="P175" t="s">
        <v>560</v>
      </c>
      <c r="Q175" t="s">
        <v>561</v>
      </c>
      <c r="R175" t="s">
        <v>562</v>
      </c>
      <c r="S175">
        <v>-0.45910000000000001</v>
      </c>
      <c r="T175">
        <v>0.30399999999999999</v>
      </c>
      <c r="U175">
        <v>181.315789</v>
      </c>
      <c r="V175">
        <v>64.851157000000001</v>
      </c>
    </row>
    <row r="176" spans="1:22" x14ac:dyDescent="0.3">
      <c r="A176" t="s">
        <v>827</v>
      </c>
      <c r="B176" t="s">
        <v>828</v>
      </c>
      <c r="C176" t="s">
        <v>546</v>
      </c>
      <c r="E176" t="s">
        <v>77</v>
      </c>
      <c r="F176" t="s">
        <v>829</v>
      </c>
      <c r="G176" t="s">
        <v>830</v>
      </c>
      <c r="H176">
        <v>19</v>
      </c>
      <c r="I176" t="s">
        <v>831</v>
      </c>
      <c r="J176" t="s">
        <v>550</v>
      </c>
      <c r="K176" t="s">
        <v>14</v>
      </c>
      <c r="M176" t="s">
        <v>552</v>
      </c>
      <c r="N176" t="s">
        <v>553</v>
      </c>
      <c r="O176" t="s">
        <v>566</v>
      </c>
      <c r="P176" t="s">
        <v>567</v>
      </c>
      <c r="Q176" t="s">
        <v>724</v>
      </c>
      <c r="R176" t="s">
        <v>562</v>
      </c>
      <c r="S176">
        <v>-0.65149999999999997</v>
      </c>
      <c r="T176">
        <v>0.442</v>
      </c>
      <c r="U176">
        <v>2.8716050000000002</v>
      </c>
      <c r="V176">
        <v>1.4587319999999999</v>
      </c>
    </row>
    <row r="177" spans="1:22" x14ac:dyDescent="0.3">
      <c r="A177" t="s">
        <v>827</v>
      </c>
      <c r="B177" t="s">
        <v>828</v>
      </c>
      <c r="C177" t="s">
        <v>546</v>
      </c>
      <c r="E177" t="s">
        <v>77</v>
      </c>
      <c r="F177" t="s">
        <v>829</v>
      </c>
      <c r="G177" t="s">
        <v>830</v>
      </c>
      <c r="H177">
        <v>19</v>
      </c>
      <c r="I177" t="s">
        <v>831</v>
      </c>
      <c r="J177" t="s">
        <v>550</v>
      </c>
      <c r="K177" t="s">
        <v>14</v>
      </c>
      <c r="M177" t="s">
        <v>552</v>
      </c>
      <c r="N177" t="s">
        <v>553</v>
      </c>
      <c r="O177" t="s">
        <v>563</v>
      </c>
      <c r="P177" t="s">
        <v>564</v>
      </c>
      <c r="Q177" t="s">
        <v>720</v>
      </c>
      <c r="R177" t="s">
        <v>562</v>
      </c>
      <c r="S177">
        <v>0.38640000000000002</v>
      </c>
      <c r="T177">
        <v>0.2019</v>
      </c>
      <c r="U177">
        <v>81.315788999999995</v>
      </c>
      <c r="V177">
        <v>52.046242999999997</v>
      </c>
    </row>
    <row r="178" spans="1:22" x14ac:dyDescent="0.3">
      <c r="A178" t="s">
        <v>820</v>
      </c>
      <c r="B178" t="s">
        <v>821</v>
      </c>
      <c r="C178" t="s">
        <v>546</v>
      </c>
      <c r="E178" t="s">
        <v>77</v>
      </c>
      <c r="F178" t="s">
        <v>822</v>
      </c>
      <c r="G178" t="s">
        <v>635</v>
      </c>
      <c r="H178">
        <v>10</v>
      </c>
      <c r="I178" t="s">
        <v>589</v>
      </c>
      <c r="J178" t="s">
        <v>589</v>
      </c>
      <c r="K178" t="s">
        <v>99</v>
      </c>
      <c r="M178" t="s">
        <v>557</v>
      </c>
      <c r="N178" t="s">
        <v>558</v>
      </c>
      <c r="O178" t="s">
        <v>579</v>
      </c>
      <c r="P178" t="s">
        <v>580</v>
      </c>
      <c r="Q178" t="s">
        <v>581</v>
      </c>
      <c r="R178" t="s">
        <v>562</v>
      </c>
      <c r="S178">
        <v>-0.15079999999999999</v>
      </c>
      <c r="T178">
        <v>0.32250000000000001</v>
      </c>
      <c r="U178">
        <v>4.4710000000000001</v>
      </c>
      <c r="V178">
        <v>2.6270788999999999</v>
      </c>
    </row>
    <row r="179" spans="1:22" x14ac:dyDescent="0.3">
      <c r="A179" t="s">
        <v>832</v>
      </c>
      <c r="B179" t="s">
        <v>833</v>
      </c>
      <c r="C179" t="s">
        <v>574</v>
      </c>
      <c r="D179" t="s">
        <v>834</v>
      </c>
      <c r="E179" t="s">
        <v>576</v>
      </c>
      <c r="F179" t="s">
        <v>835</v>
      </c>
      <c r="G179" t="s">
        <v>187</v>
      </c>
      <c r="H179">
        <v>96</v>
      </c>
      <c r="I179" t="s">
        <v>836</v>
      </c>
      <c r="J179" t="s">
        <v>550</v>
      </c>
      <c r="K179" t="s">
        <v>99</v>
      </c>
      <c r="L179" t="s">
        <v>551</v>
      </c>
      <c r="M179" t="s">
        <v>552</v>
      </c>
      <c r="N179" t="s">
        <v>553</v>
      </c>
      <c r="R179" t="s">
        <v>554</v>
      </c>
      <c r="S179">
        <v>0.62983999999999996</v>
      </c>
      <c r="T179">
        <v>1.2775099999999999</v>
      </c>
      <c r="U179">
        <v>1</v>
      </c>
      <c r="V179">
        <v>1</v>
      </c>
    </row>
    <row r="180" spans="1:22" x14ac:dyDescent="0.3">
      <c r="A180" t="s">
        <v>832</v>
      </c>
      <c r="B180" t="s">
        <v>833</v>
      </c>
      <c r="C180" t="s">
        <v>574</v>
      </c>
      <c r="D180" t="s">
        <v>834</v>
      </c>
      <c r="E180" t="s">
        <v>576</v>
      </c>
      <c r="F180" t="s">
        <v>835</v>
      </c>
      <c r="G180" t="s">
        <v>187</v>
      </c>
      <c r="H180">
        <v>99</v>
      </c>
      <c r="I180" t="s">
        <v>663</v>
      </c>
      <c r="J180" t="s">
        <v>550</v>
      </c>
      <c r="K180" t="s">
        <v>19</v>
      </c>
      <c r="L180" t="s">
        <v>551</v>
      </c>
      <c r="M180" t="s">
        <v>552</v>
      </c>
      <c r="N180" t="s">
        <v>553</v>
      </c>
      <c r="R180" t="s">
        <v>554</v>
      </c>
      <c r="S180">
        <v>6.9176799999999998</v>
      </c>
      <c r="T180">
        <v>0.87870000000000004</v>
      </c>
      <c r="U180">
        <v>1</v>
      </c>
      <c r="V180">
        <v>1</v>
      </c>
    </row>
    <row r="181" spans="1:22" x14ac:dyDescent="0.3">
      <c r="A181" t="s">
        <v>832</v>
      </c>
      <c r="B181" t="s">
        <v>833</v>
      </c>
      <c r="C181" t="s">
        <v>574</v>
      </c>
      <c r="D181" t="s">
        <v>834</v>
      </c>
      <c r="E181" t="s">
        <v>576</v>
      </c>
      <c r="F181" t="s">
        <v>835</v>
      </c>
      <c r="G181" t="s">
        <v>187</v>
      </c>
      <c r="H181">
        <v>96</v>
      </c>
      <c r="I181" t="s">
        <v>836</v>
      </c>
      <c r="J181" t="s">
        <v>550</v>
      </c>
      <c r="K181" t="s">
        <v>99</v>
      </c>
      <c r="L181" t="s">
        <v>551</v>
      </c>
      <c r="M181" t="s">
        <v>552</v>
      </c>
      <c r="N181" t="s">
        <v>553</v>
      </c>
      <c r="O181" t="s">
        <v>611</v>
      </c>
      <c r="P181" t="s">
        <v>612</v>
      </c>
      <c r="Q181" t="s">
        <v>613</v>
      </c>
      <c r="R181" t="s">
        <v>562</v>
      </c>
      <c r="S181">
        <v>-0.16375999999999999</v>
      </c>
      <c r="T181">
        <v>0.20896000000000001</v>
      </c>
      <c r="U181">
        <v>16.649999999999999</v>
      </c>
      <c r="V181">
        <v>4.1708007599999997</v>
      </c>
    </row>
    <row r="182" spans="1:22" x14ac:dyDescent="0.3">
      <c r="A182" t="s">
        <v>832</v>
      </c>
      <c r="B182" t="s">
        <v>833</v>
      </c>
      <c r="C182" t="s">
        <v>574</v>
      </c>
      <c r="D182" t="s">
        <v>834</v>
      </c>
      <c r="E182" t="s">
        <v>576</v>
      </c>
      <c r="F182" t="s">
        <v>835</v>
      </c>
      <c r="G182" t="s">
        <v>187</v>
      </c>
      <c r="H182">
        <v>96</v>
      </c>
      <c r="I182" t="s">
        <v>836</v>
      </c>
      <c r="J182" t="s">
        <v>550</v>
      </c>
      <c r="K182" t="s">
        <v>99</v>
      </c>
      <c r="L182" t="s">
        <v>551</v>
      </c>
      <c r="M182" t="s">
        <v>552</v>
      </c>
      <c r="N182" t="s">
        <v>553</v>
      </c>
      <c r="O182" t="s">
        <v>566</v>
      </c>
      <c r="P182" t="s">
        <v>567</v>
      </c>
      <c r="Q182" t="s">
        <v>724</v>
      </c>
      <c r="R182" t="s">
        <v>562</v>
      </c>
      <c r="S182">
        <v>-0.13299</v>
      </c>
      <c r="T182">
        <v>5.373E-2</v>
      </c>
      <c r="U182">
        <v>1.3069344000000001</v>
      </c>
      <c r="V182">
        <v>1.3601733</v>
      </c>
    </row>
    <row r="183" spans="1:22" x14ac:dyDescent="0.3">
      <c r="A183" t="s">
        <v>832</v>
      </c>
      <c r="B183" t="s">
        <v>833</v>
      </c>
      <c r="C183" t="s">
        <v>574</v>
      </c>
      <c r="D183" t="s">
        <v>834</v>
      </c>
      <c r="E183" t="s">
        <v>576</v>
      </c>
      <c r="F183" t="s">
        <v>835</v>
      </c>
      <c r="G183" t="s">
        <v>187</v>
      </c>
      <c r="H183">
        <v>96</v>
      </c>
      <c r="I183" t="s">
        <v>836</v>
      </c>
      <c r="J183" t="s">
        <v>550</v>
      </c>
      <c r="K183" t="s">
        <v>99</v>
      </c>
      <c r="L183" t="s">
        <v>551</v>
      </c>
      <c r="M183" t="s">
        <v>552</v>
      </c>
      <c r="N183" t="s">
        <v>553</v>
      </c>
      <c r="O183" t="s">
        <v>563</v>
      </c>
      <c r="P183" t="s">
        <v>564</v>
      </c>
      <c r="Q183" t="s">
        <v>720</v>
      </c>
      <c r="R183" t="s">
        <v>562</v>
      </c>
      <c r="S183">
        <v>8.1890000000000004E-2</v>
      </c>
      <c r="T183">
        <v>3.6549999999999999E-2</v>
      </c>
      <c r="U183">
        <v>3.4535000000000003E-2</v>
      </c>
      <c r="V183">
        <v>3.8287639999999998E-2</v>
      </c>
    </row>
    <row r="184" spans="1:22" x14ac:dyDescent="0.3">
      <c r="A184" t="s">
        <v>837</v>
      </c>
      <c r="B184" t="s">
        <v>838</v>
      </c>
      <c r="C184" t="s">
        <v>574</v>
      </c>
      <c r="D184" t="s">
        <v>839</v>
      </c>
      <c r="E184" t="s">
        <v>576</v>
      </c>
      <c r="F184" t="s">
        <v>840</v>
      </c>
      <c r="G184" t="s">
        <v>635</v>
      </c>
      <c r="H184">
        <v>120</v>
      </c>
      <c r="I184" t="s">
        <v>578</v>
      </c>
      <c r="J184" t="s">
        <v>550</v>
      </c>
      <c r="K184" t="s">
        <v>99</v>
      </c>
      <c r="L184" t="s">
        <v>551</v>
      </c>
      <c r="M184" t="s">
        <v>552</v>
      </c>
      <c r="N184" t="s">
        <v>553</v>
      </c>
      <c r="O184" t="s">
        <v>586</v>
      </c>
      <c r="P184" t="s">
        <v>587</v>
      </c>
      <c r="Q184" t="s">
        <v>841</v>
      </c>
      <c r="R184" t="s">
        <v>562</v>
      </c>
      <c r="S184">
        <v>-1.4080000000000001E-2</v>
      </c>
      <c r="T184">
        <v>7.2660000000000002E-2</v>
      </c>
      <c r="U184">
        <v>0.56271166699999997</v>
      </c>
      <c r="V184">
        <v>0.40979817000000002</v>
      </c>
    </row>
    <row r="185" spans="1:22" x14ac:dyDescent="0.3">
      <c r="A185" t="s">
        <v>842</v>
      </c>
      <c r="B185" t="s">
        <v>843</v>
      </c>
      <c r="C185" t="s">
        <v>546</v>
      </c>
      <c r="D185" t="s">
        <v>844</v>
      </c>
      <c r="E185" t="s">
        <v>77</v>
      </c>
      <c r="F185" t="s">
        <v>845</v>
      </c>
      <c r="G185" t="s">
        <v>846</v>
      </c>
      <c r="H185">
        <v>16</v>
      </c>
      <c r="I185" t="s">
        <v>847</v>
      </c>
      <c r="J185" t="s">
        <v>550</v>
      </c>
      <c r="K185" t="s">
        <v>19</v>
      </c>
      <c r="L185" t="s">
        <v>551</v>
      </c>
      <c r="M185" t="s">
        <v>552</v>
      </c>
      <c r="N185" t="s">
        <v>553</v>
      </c>
      <c r="O185" t="s">
        <v>579</v>
      </c>
      <c r="P185" t="s">
        <v>580</v>
      </c>
      <c r="Q185" t="s">
        <v>581</v>
      </c>
      <c r="R185" t="s">
        <v>562</v>
      </c>
      <c r="S185">
        <v>3.0099999999999998E-2</v>
      </c>
      <c r="T185">
        <v>8.4169999999999995E-2</v>
      </c>
      <c r="U185">
        <v>3.6187499999999999</v>
      </c>
      <c r="V185">
        <v>2.519317</v>
      </c>
    </row>
    <row r="186" spans="1:22" x14ac:dyDescent="0.3">
      <c r="A186" t="s">
        <v>832</v>
      </c>
      <c r="B186" t="s">
        <v>833</v>
      </c>
      <c r="C186" t="s">
        <v>574</v>
      </c>
      <c r="D186" t="s">
        <v>834</v>
      </c>
      <c r="E186" t="s">
        <v>576</v>
      </c>
      <c r="F186" t="s">
        <v>835</v>
      </c>
      <c r="G186" t="s">
        <v>187</v>
      </c>
      <c r="H186">
        <v>99</v>
      </c>
      <c r="I186" t="s">
        <v>663</v>
      </c>
      <c r="J186" t="s">
        <v>550</v>
      </c>
      <c r="K186" t="s">
        <v>19</v>
      </c>
      <c r="L186" t="s">
        <v>551</v>
      </c>
      <c r="M186" t="s">
        <v>552</v>
      </c>
      <c r="N186" t="s">
        <v>553</v>
      </c>
      <c r="O186" t="s">
        <v>611</v>
      </c>
      <c r="P186" t="s">
        <v>612</v>
      </c>
      <c r="Q186" t="s">
        <v>613</v>
      </c>
      <c r="R186" t="s">
        <v>562</v>
      </c>
      <c r="S186">
        <v>-0.13211000000000001</v>
      </c>
      <c r="T186">
        <v>0.16169</v>
      </c>
      <c r="U186">
        <v>16.727272729999999</v>
      </c>
      <c r="V186">
        <v>4.2212731000000003</v>
      </c>
    </row>
    <row r="187" spans="1:22" x14ac:dyDescent="0.3">
      <c r="A187" t="s">
        <v>832</v>
      </c>
      <c r="B187" t="s">
        <v>833</v>
      </c>
      <c r="C187" t="s">
        <v>574</v>
      </c>
      <c r="D187" t="s">
        <v>834</v>
      </c>
      <c r="E187" t="s">
        <v>576</v>
      </c>
      <c r="F187" t="s">
        <v>835</v>
      </c>
      <c r="G187" t="s">
        <v>187</v>
      </c>
      <c r="H187">
        <v>99</v>
      </c>
      <c r="I187" t="s">
        <v>663</v>
      </c>
      <c r="J187" t="s">
        <v>550</v>
      </c>
      <c r="K187" t="s">
        <v>19</v>
      </c>
      <c r="L187" t="s">
        <v>551</v>
      </c>
      <c r="M187" t="s">
        <v>552</v>
      </c>
      <c r="N187" t="s">
        <v>553</v>
      </c>
      <c r="O187" t="s">
        <v>566</v>
      </c>
      <c r="P187" t="s">
        <v>567</v>
      </c>
      <c r="Q187" t="s">
        <v>724</v>
      </c>
      <c r="R187" t="s">
        <v>562</v>
      </c>
      <c r="S187">
        <v>-0.31833</v>
      </c>
      <c r="T187">
        <v>4.2459999999999998E-2</v>
      </c>
      <c r="U187">
        <v>1.3411818200000001</v>
      </c>
      <c r="V187">
        <v>1.35664283</v>
      </c>
    </row>
    <row r="188" spans="1:22" x14ac:dyDescent="0.3">
      <c r="A188" t="s">
        <v>837</v>
      </c>
      <c r="B188" t="s">
        <v>838</v>
      </c>
      <c r="C188" t="s">
        <v>574</v>
      </c>
      <c r="D188" t="s">
        <v>848</v>
      </c>
      <c r="E188" t="s">
        <v>576</v>
      </c>
      <c r="F188" t="s">
        <v>840</v>
      </c>
      <c r="G188" t="s">
        <v>635</v>
      </c>
      <c r="H188">
        <v>120</v>
      </c>
      <c r="I188" t="s">
        <v>589</v>
      </c>
      <c r="J188" t="s">
        <v>589</v>
      </c>
      <c r="K188" t="s">
        <v>99</v>
      </c>
      <c r="L188" t="s">
        <v>551</v>
      </c>
      <c r="M188" t="s">
        <v>592</v>
      </c>
      <c r="N188" t="s">
        <v>558</v>
      </c>
      <c r="O188" t="s">
        <v>586</v>
      </c>
      <c r="P188" t="s">
        <v>587</v>
      </c>
      <c r="Q188" t="s">
        <v>841</v>
      </c>
      <c r="R188" t="s">
        <v>562</v>
      </c>
      <c r="S188">
        <v>2.5400000000000002E-3</v>
      </c>
      <c r="T188">
        <v>5.5280000000000003E-2</v>
      </c>
      <c r="U188">
        <v>0.56271166699999997</v>
      </c>
      <c r="V188">
        <v>0.40979817000000002</v>
      </c>
    </row>
    <row r="189" spans="1:22" x14ac:dyDescent="0.3">
      <c r="A189" t="s">
        <v>832</v>
      </c>
      <c r="B189" t="s">
        <v>833</v>
      </c>
      <c r="C189" t="s">
        <v>574</v>
      </c>
      <c r="D189" t="s">
        <v>834</v>
      </c>
      <c r="E189" t="s">
        <v>576</v>
      </c>
      <c r="F189" t="s">
        <v>835</v>
      </c>
      <c r="G189" t="s">
        <v>187</v>
      </c>
      <c r="H189">
        <v>99</v>
      </c>
      <c r="I189" t="s">
        <v>663</v>
      </c>
      <c r="J189" t="s">
        <v>550</v>
      </c>
      <c r="K189" t="s">
        <v>19</v>
      </c>
      <c r="L189" t="s">
        <v>551</v>
      </c>
      <c r="M189" t="s">
        <v>552</v>
      </c>
      <c r="N189" t="s">
        <v>553</v>
      </c>
      <c r="O189" t="s">
        <v>563</v>
      </c>
      <c r="P189" t="s">
        <v>564</v>
      </c>
      <c r="Q189" t="s">
        <v>720</v>
      </c>
      <c r="R189" t="s">
        <v>562</v>
      </c>
      <c r="S189">
        <v>3.1989999999999998E-2</v>
      </c>
      <c r="T189">
        <v>2.598E-2</v>
      </c>
      <c r="U189">
        <v>3.446051E-2</v>
      </c>
      <c r="V189">
        <v>3.771074E-2</v>
      </c>
    </row>
    <row r="190" spans="1:22" x14ac:dyDescent="0.3">
      <c r="A190" t="s">
        <v>842</v>
      </c>
      <c r="B190" t="s">
        <v>843</v>
      </c>
      <c r="C190" t="s">
        <v>546</v>
      </c>
      <c r="D190" t="s">
        <v>844</v>
      </c>
      <c r="E190" t="s">
        <v>77</v>
      </c>
      <c r="F190" t="s">
        <v>845</v>
      </c>
      <c r="G190" t="s">
        <v>846</v>
      </c>
      <c r="H190">
        <v>16</v>
      </c>
      <c r="I190" t="s">
        <v>589</v>
      </c>
      <c r="J190" t="s">
        <v>589</v>
      </c>
      <c r="K190" t="s">
        <v>19</v>
      </c>
      <c r="L190" t="s">
        <v>551</v>
      </c>
      <c r="M190" t="s">
        <v>557</v>
      </c>
      <c r="N190" t="s">
        <v>558</v>
      </c>
      <c r="O190" t="s">
        <v>579</v>
      </c>
      <c r="P190" t="s">
        <v>580</v>
      </c>
      <c r="Q190" t="s">
        <v>581</v>
      </c>
      <c r="R190" t="s">
        <v>562</v>
      </c>
      <c r="S190">
        <v>-0.1061</v>
      </c>
      <c r="T190">
        <v>0.12366000000000001</v>
      </c>
      <c r="U190">
        <v>3.6187499999999999</v>
      </c>
      <c r="V190">
        <v>2.519317</v>
      </c>
    </row>
    <row r="191" spans="1:22" x14ac:dyDescent="0.3">
      <c r="A191" t="s">
        <v>849</v>
      </c>
      <c r="B191" t="s">
        <v>850</v>
      </c>
      <c r="C191" t="s">
        <v>546</v>
      </c>
      <c r="E191" t="s">
        <v>596</v>
      </c>
      <c r="F191" t="s">
        <v>851</v>
      </c>
      <c r="G191" t="s">
        <v>149</v>
      </c>
      <c r="H191">
        <v>7</v>
      </c>
      <c r="I191" t="s">
        <v>614</v>
      </c>
      <c r="J191" t="s">
        <v>556</v>
      </c>
      <c r="K191" t="s">
        <v>99</v>
      </c>
      <c r="M191" t="s">
        <v>557</v>
      </c>
      <c r="N191" t="s">
        <v>558</v>
      </c>
      <c r="R191" t="s">
        <v>554</v>
      </c>
      <c r="S191">
        <v>17.158000000000001</v>
      </c>
      <c r="T191">
        <v>7.2910000000000004</v>
      </c>
      <c r="U191">
        <v>1</v>
      </c>
      <c r="V191">
        <v>1</v>
      </c>
    </row>
    <row r="192" spans="1:22" x14ac:dyDescent="0.3">
      <c r="A192" t="s">
        <v>849</v>
      </c>
      <c r="B192" t="s">
        <v>850</v>
      </c>
      <c r="C192" t="s">
        <v>546</v>
      </c>
      <c r="E192" t="s">
        <v>596</v>
      </c>
      <c r="F192" t="s">
        <v>851</v>
      </c>
      <c r="G192" t="s">
        <v>149</v>
      </c>
      <c r="H192">
        <v>7</v>
      </c>
      <c r="I192" t="s">
        <v>614</v>
      </c>
      <c r="J192" t="s">
        <v>556</v>
      </c>
      <c r="K192" t="s">
        <v>99</v>
      </c>
      <c r="M192" t="s">
        <v>557</v>
      </c>
      <c r="N192" t="s">
        <v>558</v>
      </c>
      <c r="O192" t="s">
        <v>559</v>
      </c>
      <c r="P192" t="s">
        <v>560</v>
      </c>
      <c r="Q192" t="s">
        <v>561</v>
      </c>
      <c r="R192" t="s">
        <v>562</v>
      </c>
      <c r="S192">
        <v>-3.0939999999999999</v>
      </c>
      <c r="T192">
        <v>1.1479999999999999</v>
      </c>
      <c r="U192">
        <v>710.28571428999999</v>
      </c>
      <c r="V192">
        <v>211.00609334000001</v>
      </c>
    </row>
    <row r="193" spans="1:22" x14ac:dyDescent="0.3">
      <c r="A193" t="s">
        <v>852</v>
      </c>
      <c r="B193" t="s">
        <v>853</v>
      </c>
      <c r="C193" t="s">
        <v>574</v>
      </c>
      <c r="E193" t="s">
        <v>596</v>
      </c>
      <c r="F193" t="s">
        <v>854</v>
      </c>
      <c r="G193" t="s">
        <v>172</v>
      </c>
      <c r="H193">
        <v>38</v>
      </c>
      <c r="I193" t="s">
        <v>814</v>
      </c>
      <c r="J193" t="s">
        <v>550</v>
      </c>
      <c r="K193" t="s">
        <v>14</v>
      </c>
      <c r="M193" t="s">
        <v>552</v>
      </c>
      <c r="N193" t="s">
        <v>553</v>
      </c>
      <c r="R193" t="s">
        <v>554</v>
      </c>
      <c r="S193">
        <v>1.5889899999999999</v>
      </c>
      <c r="T193">
        <v>0.18812999999999999</v>
      </c>
      <c r="U193">
        <v>1</v>
      </c>
      <c r="V193">
        <v>1</v>
      </c>
    </row>
    <row r="194" spans="1:22" x14ac:dyDescent="0.3">
      <c r="A194" t="s">
        <v>852</v>
      </c>
      <c r="B194" t="s">
        <v>853</v>
      </c>
      <c r="C194" t="s">
        <v>574</v>
      </c>
      <c r="E194" t="s">
        <v>596</v>
      </c>
      <c r="F194" t="s">
        <v>854</v>
      </c>
      <c r="G194" t="s">
        <v>172</v>
      </c>
      <c r="H194">
        <v>38</v>
      </c>
      <c r="I194" t="s">
        <v>814</v>
      </c>
      <c r="J194" t="s">
        <v>550</v>
      </c>
      <c r="K194" t="s">
        <v>14</v>
      </c>
      <c r="M194" t="s">
        <v>552</v>
      </c>
      <c r="N194" t="s">
        <v>553</v>
      </c>
      <c r="O194" t="s">
        <v>569</v>
      </c>
      <c r="P194" t="s">
        <v>570</v>
      </c>
      <c r="Q194" t="s">
        <v>571</v>
      </c>
      <c r="R194" t="s">
        <v>562</v>
      </c>
      <c r="S194">
        <v>1.8030000000000001E-2</v>
      </c>
      <c r="T194">
        <v>7.5689999999999993E-2</v>
      </c>
      <c r="U194">
        <v>2.28122508</v>
      </c>
      <c r="V194">
        <v>0.96487860000000003</v>
      </c>
    </row>
    <row r="195" spans="1:22" x14ac:dyDescent="0.3">
      <c r="A195" t="s">
        <v>855</v>
      </c>
      <c r="B195" t="s">
        <v>856</v>
      </c>
      <c r="C195" t="s">
        <v>574</v>
      </c>
      <c r="E195" t="s">
        <v>576</v>
      </c>
      <c r="F195" t="s">
        <v>857</v>
      </c>
      <c r="G195" t="s">
        <v>168</v>
      </c>
      <c r="H195">
        <v>1086</v>
      </c>
      <c r="I195" t="s">
        <v>578</v>
      </c>
      <c r="J195" t="s">
        <v>550</v>
      </c>
      <c r="K195" t="s">
        <v>655</v>
      </c>
      <c r="M195" t="s">
        <v>647</v>
      </c>
      <c r="N195" t="s">
        <v>553</v>
      </c>
      <c r="O195" t="s">
        <v>563</v>
      </c>
      <c r="P195" t="s">
        <v>564</v>
      </c>
      <c r="Q195" t="s">
        <v>565</v>
      </c>
      <c r="R195" t="s">
        <v>562</v>
      </c>
      <c r="S195">
        <v>1.9650000000000001E-2</v>
      </c>
      <c r="T195">
        <v>2.7560000000000001E-2</v>
      </c>
      <c r="U195">
        <v>0.3707105</v>
      </c>
      <c r="V195">
        <v>0.46136870000000002</v>
      </c>
    </row>
    <row r="196" spans="1:22" x14ac:dyDescent="0.3">
      <c r="A196" t="s">
        <v>858</v>
      </c>
      <c r="B196" t="s">
        <v>859</v>
      </c>
      <c r="C196" t="s">
        <v>574</v>
      </c>
      <c r="D196" t="s">
        <v>860</v>
      </c>
      <c r="E196" t="s">
        <v>576</v>
      </c>
      <c r="F196" t="s">
        <v>861</v>
      </c>
      <c r="G196" t="s">
        <v>202</v>
      </c>
      <c r="H196">
        <v>1538</v>
      </c>
      <c r="I196" t="s">
        <v>624</v>
      </c>
      <c r="J196" t="s">
        <v>550</v>
      </c>
      <c r="K196" t="s">
        <v>655</v>
      </c>
      <c r="L196" t="s">
        <v>551</v>
      </c>
      <c r="M196" t="s">
        <v>647</v>
      </c>
      <c r="N196" t="s">
        <v>553</v>
      </c>
      <c r="R196" t="s">
        <v>554</v>
      </c>
      <c r="S196">
        <v>2.1371009999999999</v>
      </c>
      <c r="T196">
        <v>5.7598000000000003E-2</v>
      </c>
      <c r="U196">
        <v>1</v>
      </c>
      <c r="V196">
        <v>1</v>
      </c>
    </row>
    <row r="197" spans="1:22" x14ac:dyDescent="0.3">
      <c r="A197" t="s">
        <v>862</v>
      </c>
      <c r="B197" t="s">
        <v>859</v>
      </c>
      <c r="C197" t="s">
        <v>574</v>
      </c>
      <c r="D197" t="s">
        <v>860</v>
      </c>
      <c r="E197" t="s">
        <v>576</v>
      </c>
      <c r="F197" t="s">
        <v>861</v>
      </c>
      <c r="G197" t="s">
        <v>202</v>
      </c>
      <c r="H197">
        <v>1538</v>
      </c>
      <c r="I197" t="s">
        <v>624</v>
      </c>
      <c r="J197" t="s">
        <v>550</v>
      </c>
      <c r="K197" t="s">
        <v>655</v>
      </c>
      <c r="L197" t="s">
        <v>551</v>
      </c>
      <c r="M197" t="s">
        <v>647</v>
      </c>
      <c r="N197" t="s">
        <v>553</v>
      </c>
      <c r="O197" t="s">
        <v>559</v>
      </c>
      <c r="P197" t="s">
        <v>560</v>
      </c>
      <c r="Q197" t="s">
        <v>561</v>
      </c>
      <c r="R197" t="s">
        <v>562</v>
      </c>
      <c r="S197">
        <v>-0.14791199999999999</v>
      </c>
      <c r="T197">
        <v>9.4629999999999992E-3</v>
      </c>
      <c r="U197">
        <v>4071.9369999999999</v>
      </c>
      <c r="V197">
        <v>5632.5079999999998</v>
      </c>
    </row>
    <row r="198" spans="1:22" x14ac:dyDescent="0.3">
      <c r="A198" t="s">
        <v>863</v>
      </c>
      <c r="B198" t="s">
        <v>864</v>
      </c>
      <c r="C198" t="s">
        <v>574</v>
      </c>
      <c r="E198" t="s">
        <v>576</v>
      </c>
      <c r="F198" t="s">
        <v>865</v>
      </c>
      <c r="G198" t="s">
        <v>866</v>
      </c>
      <c r="H198">
        <v>515</v>
      </c>
      <c r="I198" t="s">
        <v>624</v>
      </c>
      <c r="J198" t="s">
        <v>550</v>
      </c>
      <c r="K198" t="s">
        <v>655</v>
      </c>
      <c r="M198" t="s">
        <v>647</v>
      </c>
      <c r="N198" t="s">
        <v>553</v>
      </c>
      <c r="R198" t="s">
        <v>554</v>
      </c>
      <c r="S198">
        <v>1.3039000000000001</v>
      </c>
      <c r="T198">
        <v>0.13796</v>
      </c>
      <c r="U198">
        <v>1</v>
      </c>
      <c r="V198">
        <v>1</v>
      </c>
    </row>
    <row r="199" spans="1:22" x14ac:dyDescent="0.3">
      <c r="A199" t="s">
        <v>863</v>
      </c>
      <c r="B199" t="s">
        <v>864</v>
      </c>
      <c r="C199" t="s">
        <v>574</v>
      </c>
      <c r="E199" t="s">
        <v>576</v>
      </c>
      <c r="F199" t="s">
        <v>865</v>
      </c>
      <c r="G199" t="s">
        <v>866</v>
      </c>
      <c r="H199">
        <v>515</v>
      </c>
      <c r="I199" t="s">
        <v>624</v>
      </c>
      <c r="J199" t="s">
        <v>550</v>
      </c>
      <c r="K199" t="s">
        <v>655</v>
      </c>
      <c r="M199" t="s">
        <v>647</v>
      </c>
      <c r="N199" t="s">
        <v>553</v>
      </c>
      <c r="O199" t="s">
        <v>569</v>
      </c>
      <c r="P199" t="s">
        <v>570</v>
      </c>
      <c r="Q199" t="s">
        <v>867</v>
      </c>
      <c r="R199" t="s">
        <v>562</v>
      </c>
      <c r="S199">
        <v>0.10635</v>
      </c>
      <c r="T199">
        <v>3.9820000000000001E-2</v>
      </c>
      <c r="U199">
        <v>0.46849669999999999</v>
      </c>
      <c r="V199">
        <v>0.25505050000000001</v>
      </c>
    </row>
    <row r="200" spans="1:22" x14ac:dyDescent="0.3">
      <c r="A200" t="s">
        <v>863</v>
      </c>
      <c r="B200" t="s">
        <v>864</v>
      </c>
      <c r="C200" t="s">
        <v>574</v>
      </c>
      <c r="E200" t="s">
        <v>576</v>
      </c>
      <c r="F200" t="s">
        <v>865</v>
      </c>
      <c r="G200" t="s">
        <v>866</v>
      </c>
      <c r="H200">
        <v>515</v>
      </c>
      <c r="I200" t="s">
        <v>624</v>
      </c>
      <c r="J200" t="s">
        <v>550</v>
      </c>
      <c r="K200" t="s">
        <v>655</v>
      </c>
      <c r="M200" t="s">
        <v>647</v>
      </c>
      <c r="N200" t="s">
        <v>553</v>
      </c>
      <c r="O200" t="s">
        <v>563</v>
      </c>
      <c r="P200" t="s">
        <v>564</v>
      </c>
      <c r="Q200" t="s">
        <v>720</v>
      </c>
      <c r="R200" t="s">
        <v>562</v>
      </c>
      <c r="S200">
        <v>2.664E-2</v>
      </c>
      <c r="T200">
        <v>3.3680000000000002E-2</v>
      </c>
      <c r="U200">
        <v>0.14050509999999999</v>
      </c>
      <c r="V200">
        <v>0.20122280000000001</v>
      </c>
    </row>
    <row r="201" spans="1:22" x14ac:dyDescent="0.3">
      <c r="A201" t="s">
        <v>863</v>
      </c>
      <c r="B201" t="s">
        <v>864</v>
      </c>
      <c r="C201" t="s">
        <v>574</v>
      </c>
      <c r="E201" t="s">
        <v>576</v>
      </c>
      <c r="F201" t="s">
        <v>865</v>
      </c>
      <c r="G201" t="s">
        <v>866</v>
      </c>
      <c r="H201">
        <v>515</v>
      </c>
      <c r="I201" t="s">
        <v>624</v>
      </c>
      <c r="J201" t="s">
        <v>550</v>
      </c>
      <c r="K201" t="s">
        <v>655</v>
      </c>
      <c r="M201" t="s">
        <v>647</v>
      </c>
      <c r="N201" t="s">
        <v>553</v>
      </c>
      <c r="O201" t="s">
        <v>566</v>
      </c>
      <c r="P201" t="s">
        <v>567</v>
      </c>
      <c r="Q201" t="s">
        <v>568</v>
      </c>
      <c r="R201" t="s">
        <v>562</v>
      </c>
      <c r="S201">
        <v>-4.1329999999999999E-2</v>
      </c>
      <c r="T201">
        <v>1.9470000000000001E-2</v>
      </c>
      <c r="U201">
        <v>6.2685871000000004</v>
      </c>
      <c r="V201">
        <v>7.4528404999999998</v>
      </c>
    </row>
    <row r="202" spans="1:22" x14ac:dyDescent="0.3">
      <c r="A202" t="s">
        <v>855</v>
      </c>
      <c r="B202" t="s">
        <v>856</v>
      </c>
      <c r="C202" t="s">
        <v>574</v>
      </c>
      <c r="E202" t="s">
        <v>576</v>
      </c>
      <c r="F202" t="s">
        <v>865</v>
      </c>
      <c r="G202" t="s">
        <v>168</v>
      </c>
      <c r="H202">
        <v>1086</v>
      </c>
      <c r="I202" t="s">
        <v>578</v>
      </c>
      <c r="J202" t="s">
        <v>550</v>
      </c>
      <c r="K202" t="s">
        <v>655</v>
      </c>
      <c r="M202" t="s">
        <v>647</v>
      </c>
      <c r="N202" t="s">
        <v>553</v>
      </c>
      <c r="O202" t="s">
        <v>566</v>
      </c>
      <c r="P202" t="s">
        <v>567</v>
      </c>
      <c r="Q202" t="s">
        <v>568</v>
      </c>
      <c r="R202" t="s">
        <v>562</v>
      </c>
      <c r="S202">
        <v>-5.7077999999999997E-2</v>
      </c>
      <c r="T202">
        <v>2.2667E-2</v>
      </c>
      <c r="U202">
        <v>14.4587515</v>
      </c>
      <c r="V202">
        <v>13.1601301</v>
      </c>
    </row>
    <row r="203" spans="1:22" x14ac:dyDescent="0.3">
      <c r="A203" t="s">
        <v>855</v>
      </c>
      <c r="B203" t="s">
        <v>856</v>
      </c>
      <c r="C203" t="s">
        <v>574</v>
      </c>
      <c r="E203" t="s">
        <v>576</v>
      </c>
      <c r="F203" t="s">
        <v>868</v>
      </c>
      <c r="G203" t="s">
        <v>168</v>
      </c>
      <c r="H203">
        <v>1086</v>
      </c>
      <c r="I203" t="s">
        <v>578</v>
      </c>
      <c r="J203" t="s">
        <v>550</v>
      </c>
      <c r="K203" t="s">
        <v>655</v>
      </c>
      <c r="M203" t="s">
        <v>647</v>
      </c>
      <c r="N203" t="s">
        <v>553</v>
      </c>
      <c r="R203" t="s">
        <v>554</v>
      </c>
      <c r="S203">
        <v>0.14008999999999999</v>
      </c>
      <c r="T203">
        <v>0.25258999999999998</v>
      </c>
      <c r="U203">
        <v>1</v>
      </c>
      <c r="V203">
        <v>1</v>
      </c>
    </row>
    <row r="204" spans="1:22" x14ac:dyDescent="0.3">
      <c r="A204" t="s">
        <v>855</v>
      </c>
      <c r="B204" t="s">
        <v>856</v>
      </c>
      <c r="C204" t="s">
        <v>574</v>
      </c>
      <c r="E204" t="s">
        <v>576</v>
      </c>
      <c r="F204" t="s">
        <v>868</v>
      </c>
      <c r="G204" t="s">
        <v>168</v>
      </c>
      <c r="H204">
        <v>1086</v>
      </c>
      <c r="I204" t="s">
        <v>578</v>
      </c>
      <c r="J204" t="s">
        <v>550</v>
      </c>
      <c r="K204" t="s">
        <v>655</v>
      </c>
      <c r="M204" t="s">
        <v>647</v>
      </c>
      <c r="N204" t="s">
        <v>553</v>
      </c>
      <c r="O204" t="s">
        <v>559</v>
      </c>
      <c r="P204" t="s">
        <v>560</v>
      </c>
      <c r="Q204" t="s">
        <v>561</v>
      </c>
      <c r="R204" t="s">
        <v>562</v>
      </c>
      <c r="S204">
        <v>0.195659</v>
      </c>
      <c r="T204">
        <v>3.6853999999999998E-2</v>
      </c>
      <c r="U204">
        <v>616.05524860000003</v>
      </c>
      <c r="V204">
        <v>558.62957949999998</v>
      </c>
    </row>
    <row r="205" spans="1:22" x14ac:dyDescent="0.3">
      <c r="A205" t="s">
        <v>869</v>
      </c>
      <c r="B205" t="s">
        <v>870</v>
      </c>
      <c r="C205" t="s">
        <v>574</v>
      </c>
      <c r="D205" t="s">
        <v>871</v>
      </c>
      <c r="E205" t="s">
        <v>596</v>
      </c>
      <c r="F205" t="s">
        <v>872</v>
      </c>
      <c r="G205" t="s">
        <v>149</v>
      </c>
      <c r="H205">
        <v>29</v>
      </c>
      <c r="I205" t="s">
        <v>873</v>
      </c>
      <c r="J205" t="s">
        <v>585</v>
      </c>
      <c r="K205" t="s">
        <v>99</v>
      </c>
      <c r="M205" t="s">
        <v>552</v>
      </c>
      <c r="N205" t="s">
        <v>553</v>
      </c>
      <c r="R205" t="s">
        <v>554</v>
      </c>
      <c r="S205">
        <v>1.27932</v>
      </c>
      <c r="T205">
        <v>0.16722999999999999</v>
      </c>
      <c r="U205">
        <v>1</v>
      </c>
      <c r="V205">
        <v>1</v>
      </c>
    </row>
    <row r="206" spans="1:22" x14ac:dyDescent="0.3">
      <c r="A206" t="s">
        <v>837</v>
      </c>
      <c r="B206" t="s">
        <v>838</v>
      </c>
      <c r="C206" t="s">
        <v>574</v>
      </c>
      <c r="D206" t="s">
        <v>848</v>
      </c>
      <c r="E206" t="s">
        <v>576</v>
      </c>
      <c r="F206" t="s">
        <v>840</v>
      </c>
      <c r="G206" t="s">
        <v>635</v>
      </c>
      <c r="H206">
        <v>120</v>
      </c>
      <c r="I206" t="s">
        <v>874</v>
      </c>
      <c r="J206" t="s">
        <v>657</v>
      </c>
      <c r="K206" t="s">
        <v>655</v>
      </c>
      <c r="L206" t="s">
        <v>551</v>
      </c>
      <c r="M206" t="s">
        <v>592</v>
      </c>
      <c r="N206" t="s">
        <v>558</v>
      </c>
      <c r="O206" t="s">
        <v>586</v>
      </c>
      <c r="P206" t="s">
        <v>587</v>
      </c>
      <c r="Q206" t="s">
        <v>841</v>
      </c>
      <c r="R206" t="s">
        <v>562</v>
      </c>
      <c r="S206">
        <v>0.133941</v>
      </c>
      <c r="T206">
        <v>0.30058400000000002</v>
      </c>
      <c r="U206">
        <v>0.56271166699999997</v>
      </c>
      <c r="V206">
        <v>0.40979817000000002</v>
      </c>
    </row>
    <row r="207" spans="1:22" x14ac:dyDescent="0.3">
      <c r="A207" t="s">
        <v>875</v>
      </c>
      <c r="B207" t="s">
        <v>876</v>
      </c>
      <c r="C207" t="s">
        <v>574</v>
      </c>
      <c r="D207" t="s">
        <v>877</v>
      </c>
      <c r="E207" t="s">
        <v>596</v>
      </c>
      <c r="F207" t="s">
        <v>878</v>
      </c>
      <c r="G207" t="s">
        <v>149</v>
      </c>
      <c r="H207">
        <v>81</v>
      </c>
      <c r="I207" t="s">
        <v>873</v>
      </c>
      <c r="J207" t="s">
        <v>585</v>
      </c>
      <c r="K207" t="s">
        <v>99</v>
      </c>
      <c r="L207" t="s">
        <v>551</v>
      </c>
      <c r="M207" t="s">
        <v>552</v>
      </c>
      <c r="N207" t="s">
        <v>553</v>
      </c>
      <c r="R207" t="s">
        <v>554</v>
      </c>
      <c r="S207">
        <v>0.8488</v>
      </c>
      <c r="T207">
        <v>0.41510000000000002</v>
      </c>
      <c r="U207">
        <v>1</v>
      </c>
      <c r="V207">
        <v>1</v>
      </c>
    </row>
    <row r="208" spans="1:22" x14ac:dyDescent="0.3">
      <c r="A208" t="s">
        <v>879</v>
      </c>
      <c r="B208" t="s">
        <v>880</v>
      </c>
      <c r="C208" t="s">
        <v>574</v>
      </c>
      <c r="E208" t="s">
        <v>576</v>
      </c>
      <c r="F208" t="s">
        <v>881</v>
      </c>
      <c r="G208" t="s">
        <v>149</v>
      </c>
      <c r="H208">
        <v>96</v>
      </c>
      <c r="I208" t="s">
        <v>882</v>
      </c>
      <c r="J208" t="s">
        <v>556</v>
      </c>
      <c r="K208" t="s">
        <v>19</v>
      </c>
      <c r="M208" t="s">
        <v>557</v>
      </c>
      <c r="N208" t="s">
        <v>558</v>
      </c>
      <c r="R208" t="s">
        <v>554</v>
      </c>
      <c r="S208">
        <v>-0.80579999999999996</v>
      </c>
      <c r="T208">
        <v>0.19589999999999999</v>
      </c>
      <c r="U208">
        <v>1</v>
      </c>
      <c r="V208">
        <v>1</v>
      </c>
    </row>
    <row r="209" spans="1:22" x14ac:dyDescent="0.3">
      <c r="A209" t="s">
        <v>883</v>
      </c>
      <c r="B209" t="s">
        <v>884</v>
      </c>
      <c r="C209" t="s">
        <v>546</v>
      </c>
      <c r="D209" t="s">
        <v>885</v>
      </c>
      <c r="E209" t="s">
        <v>596</v>
      </c>
      <c r="F209" t="s">
        <v>886</v>
      </c>
      <c r="G209" t="s">
        <v>149</v>
      </c>
      <c r="H209">
        <v>19</v>
      </c>
      <c r="I209" t="s">
        <v>887</v>
      </c>
      <c r="J209" t="s">
        <v>550</v>
      </c>
      <c r="K209" t="s">
        <v>99</v>
      </c>
      <c r="L209" t="s">
        <v>551</v>
      </c>
      <c r="M209" t="s">
        <v>647</v>
      </c>
      <c r="N209" t="s">
        <v>553</v>
      </c>
      <c r="R209" t="s">
        <v>554</v>
      </c>
      <c r="S209">
        <v>4.2557</v>
      </c>
      <c r="T209">
        <v>0.83540000000000003</v>
      </c>
      <c r="U209">
        <v>1</v>
      </c>
      <c r="V209">
        <v>1</v>
      </c>
    </row>
    <row r="210" spans="1:22" x14ac:dyDescent="0.3">
      <c r="A210" t="s">
        <v>883</v>
      </c>
      <c r="B210" t="s">
        <v>884</v>
      </c>
      <c r="C210" t="s">
        <v>546</v>
      </c>
      <c r="D210" t="s">
        <v>885</v>
      </c>
      <c r="E210" t="s">
        <v>596</v>
      </c>
      <c r="F210" t="s">
        <v>886</v>
      </c>
      <c r="G210" t="s">
        <v>149</v>
      </c>
      <c r="H210">
        <v>19</v>
      </c>
      <c r="I210" t="s">
        <v>887</v>
      </c>
      <c r="J210" t="s">
        <v>550</v>
      </c>
      <c r="K210" t="s">
        <v>99</v>
      </c>
      <c r="L210" t="s">
        <v>551</v>
      </c>
      <c r="M210" t="s">
        <v>647</v>
      </c>
      <c r="N210" t="s">
        <v>553</v>
      </c>
      <c r="O210" t="s">
        <v>559</v>
      </c>
      <c r="P210" t="s">
        <v>560</v>
      </c>
      <c r="Q210" t="s">
        <v>561</v>
      </c>
      <c r="R210" t="s">
        <v>562</v>
      </c>
      <c r="S210">
        <v>-0.44790000000000002</v>
      </c>
      <c r="T210">
        <v>0.13320000000000001</v>
      </c>
      <c r="U210">
        <v>915.19273999999996</v>
      </c>
      <c r="V210">
        <v>530.528774</v>
      </c>
    </row>
    <row r="211" spans="1:22" x14ac:dyDescent="0.3">
      <c r="A211" t="s">
        <v>888</v>
      </c>
      <c r="B211" t="s">
        <v>889</v>
      </c>
      <c r="C211" t="s">
        <v>574</v>
      </c>
      <c r="E211" t="s">
        <v>576</v>
      </c>
      <c r="F211" t="s">
        <v>890</v>
      </c>
      <c r="G211" t="s">
        <v>149</v>
      </c>
      <c r="H211">
        <v>10</v>
      </c>
      <c r="I211" t="s">
        <v>814</v>
      </c>
      <c r="J211" t="s">
        <v>550</v>
      </c>
      <c r="K211" t="s">
        <v>14</v>
      </c>
      <c r="M211" t="s">
        <v>552</v>
      </c>
      <c r="N211" t="s">
        <v>553</v>
      </c>
      <c r="R211" t="s">
        <v>554</v>
      </c>
      <c r="S211">
        <v>1.97644</v>
      </c>
      <c r="T211">
        <v>4.8358299999999996</v>
      </c>
      <c r="U211">
        <v>1</v>
      </c>
      <c r="V211">
        <v>1</v>
      </c>
    </row>
    <row r="212" spans="1:22" x14ac:dyDescent="0.3">
      <c r="A212" t="s">
        <v>888</v>
      </c>
      <c r="B212" t="s">
        <v>889</v>
      </c>
      <c r="C212" t="s">
        <v>574</v>
      </c>
      <c r="E212" t="s">
        <v>576</v>
      </c>
      <c r="F212" t="s">
        <v>890</v>
      </c>
      <c r="G212" t="s">
        <v>149</v>
      </c>
      <c r="H212">
        <v>10</v>
      </c>
      <c r="I212" t="s">
        <v>891</v>
      </c>
      <c r="J212" t="s">
        <v>679</v>
      </c>
      <c r="K212" t="s">
        <v>99</v>
      </c>
      <c r="M212" t="s">
        <v>552</v>
      </c>
      <c r="N212" t="s">
        <v>553</v>
      </c>
      <c r="R212" t="s">
        <v>554</v>
      </c>
      <c r="S212">
        <v>1.97644</v>
      </c>
      <c r="T212">
        <v>4.8358299999999996</v>
      </c>
      <c r="U212">
        <v>1</v>
      </c>
      <c r="V212">
        <v>1</v>
      </c>
    </row>
    <row r="213" spans="1:22" x14ac:dyDescent="0.3">
      <c r="A213" t="s">
        <v>842</v>
      </c>
      <c r="B213" t="s">
        <v>843</v>
      </c>
      <c r="C213" t="s">
        <v>546</v>
      </c>
      <c r="D213" t="s">
        <v>844</v>
      </c>
      <c r="E213" t="s">
        <v>77</v>
      </c>
      <c r="F213" t="s">
        <v>845</v>
      </c>
      <c r="G213" t="s">
        <v>846</v>
      </c>
      <c r="H213">
        <v>15</v>
      </c>
      <c r="I213" t="s">
        <v>100</v>
      </c>
      <c r="J213" t="s">
        <v>550</v>
      </c>
      <c r="K213" t="s">
        <v>99</v>
      </c>
      <c r="L213" t="s">
        <v>551</v>
      </c>
      <c r="M213" t="s">
        <v>552</v>
      </c>
      <c r="N213" t="s">
        <v>553</v>
      </c>
      <c r="O213" t="s">
        <v>579</v>
      </c>
      <c r="P213" t="s">
        <v>580</v>
      </c>
      <c r="Q213" t="s">
        <v>581</v>
      </c>
      <c r="R213" t="s">
        <v>562</v>
      </c>
      <c r="S213">
        <v>-0.25729000000000002</v>
      </c>
      <c r="T213">
        <v>0.23064999999999999</v>
      </c>
      <c r="U213">
        <v>3.8533333000000001</v>
      </c>
      <c r="V213">
        <v>2.4201141000000002</v>
      </c>
    </row>
    <row r="214" spans="1:22" x14ac:dyDescent="0.3">
      <c r="A214" t="s">
        <v>888</v>
      </c>
      <c r="B214" t="s">
        <v>889</v>
      </c>
      <c r="C214" t="s">
        <v>574</v>
      </c>
      <c r="E214" t="s">
        <v>576</v>
      </c>
      <c r="F214" t="s">
        <v>890</v>
      </c>
      <c r="G214" t="s">
        <v>149</v>
      </c>
      <c r="H214">
        <v>10</v>
      </c>
      <c r="I214" t="s">
        <v>814</v>
      </c>
      <c r="J214" t="s">
        <v>550</v>
      </c>
      <c r="K214" t="s">
        <v>14</v>
      </c>
      <c r="M214" t="s">
        <v>552</v>
      </c>
      <c r="N214" t="s">
        <v>553</v>
      </c>
      <c r="O214" t="s">
        <v>566</v>
      </c>
      <c r="P214" t="s">
        <v>567</v>
      </c>
      <c r="Q214" t="s">
        <v>568</v>
      </c>
      <c r="R214" t="s">
        <v>562</v>
      </c>
      <c r="S214">
        <v>-1.516E-2</v>
      </c>
      <c r="T214">
        <v>0.16536999999999999</v>
      </c>
      <c r="U214">
        <v>0.59870000000000001</v>
      </c>
      <c r="V214">
        <v>0.98183640000000005</v>
      </c>
    </row>
    <row r="215" spans="1:22" x14ac:dyDescent="0.3">
      <c r="A215" t="s">
        <v>888</v>
      </c>
      <c r="B215" t="s">
        <v>889</v>
      </c>
      <c r="C215" t="s">
        <v>574</v>
      </c>
      <c r="E215" t="s">
        <v>576</v>
      </c>
      <c r="F215" t="s">
        <v>890</v>
      </c>
      <c r="G215" t="s">
        <v>149</v>
      </c>
      <c r="H215">
        <v>10</v>
      </c>
      <c r="I215" t="s">
        <v>814</v>
      </c>
      <c r="J215" t="s">
        <v>550</v>
      </c>
      <c r="K215" t="s">
        <v>14</v>
      </c>
      <c r="M215" t="s">
        <v>552</v>
      </c>
      <c r="N215" t="s">
        <v>553</v>
      </c>
      <c r="O215" t="s">
        <v>559</v>
      </c>
      <c r="P215" t="s">
        <v>560</v>
      </c>
      <c r="Q215" t="s">
        <v>561</v>
      </c>
      <c r="R215" t="s">
        <v>562</v>
      </c>
      <c r="S215">
        <v>-0.25556000000000001</v>
      </c>
      <c r="T215">
        <v>0.23832999999999999</v>
      </c>
      <c r="U215">
        <v>1581.1130000000001</v>
      </c>
      <c r="V215">
        <v>2604.1860000000001</v>
      </c>
    </row>
    <row r="216" spans="1:22" x14ac:dyDescent="0.3">
      <c r="A216" t="s">
        <v>888</v>
      </c>
      <c r="B216" t="s">
        <v>889</v>
      </c>
      <c r="C216" t="s">
        <v>574</v>
      </c>
      <c r="E216" t="s">
        <v>576</v>
      </c>
      <c r="F216" t="s">
        <v>890</v>
      </c>
      <c r="G216" t="s">
        <v>149</v>
      </c>
      <c r="H216">
        <v>10</v>
      </c>
      <c r="I216" t="s">
        <v>814</v>
      </c>
      <c r="J216" t="s">
        <v>550</v>
      </c>
      <c r="K216" t="s">
        <v>14</v>
      </c>
      <c r="M216" t="s">
        <v>552</v>
      </c>
      <c r="N216" t="s">
        <v>553</v>
      </c>
      <c r="O216" t="s">
        <v>611</v>
      </c>
      <c r="P216" t="s">
        <v>612</v>
      </c>
      <c r="Q216" t="s">
        <v>613</v>
      </c>
      <c r="R216" t="s">
        <v>562</v>
      </c>
      <c r="S216">
        <v>0.46167999999999998</v>
      </c>
      <c r="T216">
        <v>1.4958</v>
      </c>
      <c r="U216">
        <v>20.642499999999998</v>
      </c>
      <c r="V216">
        <v>3.0384350000000002</v>
      </c>
    </row>
    <row r="217" spans="1:22" x14ac:dyDescent="0.3">
      <c r="A217" t="s">
        <v>888</v>
      </c>
      <c r="B217" t="s">
        <v>889</v>
      </c>
      <c r="C217" t="s">
        <v>574</v>
      </c>
      <c r="E217" t="s">
        <v>576</v>
      </c>
      <c r="F217" t="s">
        <v>890</v>
      </c>
      <c r="G217" t="s">
        <v>149</v>
      </c>
      <c r="H217">
        <v>10</v>
      </c>
      <c r="I217" t="s">
        <v>814</v>
      </c>
      <c r="J217" t="s">
        <v>550</v>
      </c>
      <c r="K217" t="s">
        <v>14</v>
      </c>
      <c r="M217" t="s">
        <v>552</v>
      </c>
      <c r="N217" t="s">
        <v>553</v>
      </c>
      <c r="O217" t="s">
        <v>563</v>
      </c>
      <c r="P217" t="s">
        <v>564</v>
      </c>
      <c r="Q217" t="s">
        <v>565</v>
      </c>
      <c r="R217" t="s">
        <v>562</v>
      </c>
      <c r="S217">
        <v>0.10607999999999999</v>
      </c>
      <c r="T217">
        <v>0.25547999999999998</v>
      </c>
      <c r="U217">
        <v>1.2088000000000001</v>
      </c>
      <c r="V217">
        <v>1.637662</v>
      </c>
    </row>
    <row r="218" spans="1:22" x14ac:dyDescent="0.3">
      <c r="A218" t="s">
        <v>888</v>
      </c>
      <c r="B218" t="s">
        <v>889</v>
      </c>
      <c r="C218" t="s">
        <v>574</v>
      </c>
      <c r="E218" t="s">
        <v>576</v>
      </c>
      <c r="F218" t="s">
        <v>890</v>
      </c>
      <c r="G218" t="s">
        <v>149</v>
      </c>
      <c r="H218">
        <v>10</v>
      </c>
      <c r="I218" t="s">
        <v>891</v>
      </c>
      <c r="J218" t="s">
        <v>679</v>
      </c>
      <c r="K218" t="s">
        <v>99</v>
      </c>
      <c r="M218" t="s">
        <v>552</v>
      </c>
      <c r="N218" t="s">
        <v>553</v>
      </c>
      <c r="O218" t="s">
        <v>559</v>
      </c>
      <c r="P218" t="s">
        <v>560</v>
      </c>
      <c r="Q218" t="s">
        <v>561</v>
      </c>
      <c r="R218" t="s">
        <v>562</v>
      </c>
      <c r="S218">
        <v>-0.25556000000000001</v>
      </c>
      <c r="T218">
        <v>0.23832999999999999</v>
      </c>
      <c r="U218">
        <v>1581.1130000000001</v>
      </c>
      <c r="V218">
        <v>2604.1860000000001</v>
      </c>
    </row>
    <row r="219" spans="1:22" x14ac:dyDescent="0.3">
      <c r="A219" t="s">
        <v>888</v>
      </c>
      <c r="B219" t="s">
        <v>889</v>
      </c>
      <c r="C219" t="s">
        <v>574</v>
      </c>
      <c r="E219" t="s">
        <v>576</v>
      </c>
      <c r="F219" t="s">
        <v>890</v>
      </c>
      <c r="G219" t="s">
        <v>149</v>
      </c>
      <c r="H219">
        <v>10</v>
      </c>
      <c r="I219" t="s">
        <v>891</v>
      </c>
      <c r="J219" t="s">
        <v>679</v>
      </c>
      <c r="K219" t="s">
        <v>99</v>
      </c>
      <c r="M219" t="s">
        <v>552</v>
      </c>
      <c r="N219" t="s">
        <v>553</v>
      </c>
      <c r="O219" t="s">
        <v>611</v>
      </c>
      <c r="P219" t="s">
        <v>612</v>
      </c>
      <c r="Q219" t="s">
        <v>613</v>
      </c>
      <c r="R219" t="s">
        <v>562</v>
      </c>
      <c r="S219">
        <v>0.46167999999999998</v>
      </c>
      <c r="T219">
        <v>1.4958</v>
      </c>
      <c r="U219">
        <v>20.642499999999998</v>
      </c>
      <c r="V219">
        <v>3.0384350000000002</v>
      </c>
    </row>
    <row r="220" spans="1:22" x14ac:dyDescent="0.3">
      <c r="A220" t="s">
        <v>888</v>
      </c>
      <c r="B220" t="s">
        <v>889</v>
      </c>
      <c r="C220" t="s">
        <v>574</v>
      </c>
      <c r="E220" t="s">
        <v>576</v>
      </c>
      <c r="F220" t="s">
        <v>890</v>
      </c>
      <c r="G220" t="s">
        <v>149</v>
      </c>
      <c r="H220">
        <v>10</v>
      </c>
      <c r="I220" t="s">
        <v>891</v>
      </c>
      <c r="J220" t="s">
        <v>679</v>
      </c>
      <c r="K220" t="s">
        <v>99</v>
      </c>
      <c r="M220" t="s">
        <v>552</v>
      </c>
      <c r="N220" t="s">
        <v>553</v>
      </c>
      <c r="O220" t="s">
        <v>566</v>
      </c>
      <c r="P220" t="s">
        <v>567</v>
      </c>
      <c r="Q220" t="s">
        <v>568</v>
      </c>
      <c r="R220" t="s">
        <v>562</v>
      </c>
      <c r="S220">
        <v>-1.516E-2</v>
      </c>
      <c r="T220">
        <v>0.16536999999999999</v>
      </c>
      <c r="U220">
        <v>0.59870000000000001</v>
      </c>
      <c r="V220">
        <v>0.98183640000000005</v>
      </c>
    </row>
    <row r="221" spans="1:22" x14ac:dyDescent="0.3">
      <c r="A221" t="s">
        <v>842</v>
      </c>
      <c r="B221" t="s">
        <v>843</v>
      </c>
      <c r="C221" t="s">
        <v>546</v>
      </c>
      <c r="D221" t="s">
        <v>844</v>
      </c>
      <c r="E221" t="s">
        <v>77</v>
      </c>
      <c r="F221" t="s">
        <v>845</v>
      </c>
      <c r="G221" t="s">
        <v>846</v>
      </c>
      <c r="H221">
        <v>15</v>
      </c>
      <c r="I221" t="s">
        <v>589</v>
      </c>
      <c r="J221" t="s">
        <v>589</v>
      </c>
      <c r="K221" t="s">
        <v>99</v>
      </c>
      <c r="L221" t="s">
        <v>551</v>
      </c>
      <c r="M221" t="s">
        <v>592</v>
      </c>
      <c r="N221" t="s">
        <v>558</v>
      </c>
      <c r="O221" t="s">
        <v>579</v>
      </c>
      <c r="P221" t="s">
        <v>580</v>
      </c>
      <c r="Q221" t="s">
        <v>581</v>
      </c>
      <c r="R221" t="s">
        <v>562</v>
      </c>
      <c r="S221">
        <v>-0.25669999999999998</v>
      </c>
      <c r="T221">
        <v>0.33250000000000002</v>
      </c>
      <c r="U221">
        <v>3.8533333000000001</v>
      </c>
      <c r="V221">
        <v>2.4201141000000002</v>
      </c>
    </row>
    <row r="222" spans="1:22" x14ac:dyDescent="0.3">
      <c r="A222" t="s">
        <v>888</v>
      </c>
      <c r="B222" t="s">
        <v>889</v>
      </c>
      <c r="C222" t="s">
        <v>574</v>
      </c>
      <c r="E222" t="s">
        <v>576</v>
      </c>
      <c r="F222" t="s">
        <v>890</v>
      </c>
      <c r="G222" t="s">
        <v>149</v>
      </c>
      <c r="H222">
        <v>10</v>
      </c>
      <c r="I222" t="s">
        <v>891</v>
      </c>
      <c r="J222" t="s">
        <v>679</v>
      </c>
      <c r="K222" t="s">
        <v>99</v>
      </c>
      <c r="M222" t="s">
        <v>552</v>
      </c>
      <c r="N222" t="s">
        <v>553</v>
      </c>
      <c r="O222" t="s">
        <v>563</v>
      </c>
      <c r="P222" t="s">
        <v>564</v>
      </c>
      <c r="Q222" t="s">
        <v>565</v>
      </c>
      <c r="R222" t="s">
        <v>562</v>
      </c>
      <c r="S222">
        <v>0.10607999999999999</v>
      </c>
      <c r="T222">
        <v>0.25547999999999998</v>
      </c>
      <c r="U222">
        <v>1.2088000000000001</v>
      </c>
      <c r="V222">
        <v>1.637662</v>
      </c>
    </row>
    <row r="223" spans="1:22" x14ac:dyDescent="0.3">
      <c r="A223" t="s">
        <v>892</v>
      </c>
      <c r="B223" t="s">
        <v>893</v>
      </c>
      <c r="C223" t="s">
        <v>574</v>
      </c>
      <c r="E223" t="s">
        <v>576</v>
      </c>
      <c r="F223" t="s">
        <v>894</v>
      </c>
      <c r="G223" t="s">
        <v>220</v>
      </c>
      <c r="H223">
        <v>51</v>
      </c>
      <c r="I223" t="s">
        <v>895</v>
      </c>
      <c r="J223" t="s">
        <v>585</v>
      </c>
      <c r="K223" t="s">
        <v>99</v>
      </c>
      <c r="M223" t="s">
        <v>552</v>
      </c>
      <c r="N223" t="s">
        <v>553</v>
      </c>
      <c r="R223" t="s">
        <v>554</v>
      </c>
      <c r="S223">
        <v>2.0538099999999999</v>
      </c>
      <c r="T223">
        <v>0.12812999999999999</v>
      </c>
      <c r="U223">
        <v>1</v>
      </c>
      <c r="V223">
        <v>1</v>
      </c>
    </row>
    <row r="224" spans="1:22" x14ac:dyDescent="0.3">
      <c r="A224" t="s">
        <v>892</v>
      </c>
      <c r="B224" t="s">
        <v>893</v>
      </c>
      <c r="C224" t="s">
        <v>574</v>
      </c>
      <c r="E224" t="s">
        <v>576</v>
      </c>
      <c r="F224" t="s">
        <v>894</v>
      </c>
      <c r="G224" t="s">
        <v>220</v>
      </c>
      <c r="H224">
        <v>51</v>
      </c>
      <c r="I224" t="s">
        <v>896</v>
      </c>
      <c r="J224" t="s">
        <v>550</v>
      </c>
      <c r="K224" t="s">
        <v>99</v>
      </c>
      <c r="M224" t="s">
        <v>552</v>
      </c>
      <c r="N224" t="s">
        <v>553</v>
      </c>
      <c r="R224" t="s">
        <v>554</v>
      </c>
      <c r="S224">
        <v>2.83927</v>
      </c>
      <c r="T224">
        <v>9.2660000000000006E-2</v>
      </c>
      <c r="U224">
        <v>1</v>
      </c>
      <c r="V224">
        <v>1</v>
      </c>
    </row>
    <row r="225" spans="1:22" x14ac:dyDescent="0.3">
      <c r="A225" t="s">
        <v>897</v>
      </c>
      <c r="B225" t="s">
        <v>898</v>
      </c>
      <c r="C225" t="s">
        <v>574</v>
      </c>
      <c r="E225" t="s">
        <v>576</v>
      </c>
      <c r="F225" t="s">
        <v>899</v>
      </c>
      <c r="G225" t="s">
        <v>149</v>
      </c>
      <c r="H225">
        <v>40</v>
      </c>
      <c r="I225" t="s">
        <v>776</v>
      </c>
      <c r="J225" t="s">
        <v>556</v>
      </c>
      <c r="K225" t="s">
        <v>99</v>
      </c>
      <c r="M225" t="s">
        <v>557</v>
      </c>
      <c r="N225" t="s">
        <v>558</v>
      </c>
      <c r="O225" t="s">
        <v>586</v>
      </c>
      <c r="P225" t="s">
        <v>587</v>
      </c>
      <c r="Q225" t="s">
        <v>900</v>
      </c>
      <c r="R225" t="s">
        <v>562</v>
      </c>
      <c r="S225">
        <v>-1.8753</v>
      </c>
      <c r="T225">
        <v>0.74119999999999997</v>
      </c>
      <c r="U225">
        <v>0.54045750000000004</v>
      </c>
      <c r="V225">
        <v>0.25427499999999997</v>
      </c>
    </row>
    <row r="226" spans="1:22" x14ac:dyDescent="0.3">
      <c r="A226" t="s">
        <v>897</v>
      </c>
      <c r="B226" t="s">
        <v>898</v>
      </c>
      <c r="C226" t="s">
        <v>574</v>
      </c>
      <c r="E226" t="s">
        <v>576</v>
      </c>
      <c r="F226" t="s">
        <v>899</v>
      </c>
      <c r="G226" t="s">
        <v>149</v>
      </c>
      <c r="H226">
        <v>40</v>
      </c>
      <c r="I226" t="s">
        <v>891</v>
      </c>
      <c r="J226" t="s">
        <v>679</v>
      </c>
      <c r="K226" t="s">
        <v>99</v>
      </c>
      <c r="M226" t="s">
        <v>552</v>
      </c>
      <c r="N226" t="s">
        <v>553</v>
      </c>
      <c r="O226" t="s">
        <v>586</v>
      </c>
      <c r="P226" t="s">
        <v>587</v>
      </c>
      <c r="Q226" t="s">
        <v>900</v>
      </c>
      <c r="R226" t="s">
        <v>562</v>
      </c>
      <c r="S226">
        <v>0.35149999999999998</v>
      </c>
      <c r="T226">
        <v>0.20949999999999999</v>
      </c>
      <c r="U226">
        <v>0.54045750000000004</v>
      </c>
      <c r="V226">
        <v>0.25427499999999997</v>
      </c>
    </row>
    <row r="227" spans="1:22" x14ac:dyDescent="0.3">
      <c r="A227" t="s">
        <v>901</v>
      </c>
      <c r="B227" t="s">
        <v>902</v>
      </c>
      <c r="C227" t="s">
        <v>546</v>
      </c>
      <c r="E227" t="s">
        <v>596</v>
      </c>
      <c r="F227" t="s">
        <v>903</v>
      </c>
      <c r="G227" t="s">
        <v>220</v>
      </c>
      <c r="H227">
        <v>59</v>
      </c>
      <c r="I227" t="s">
        <v>624</v>
      </c>
      <c r="J227" t="s">
        <v>550</v>
      </c>
      <c r="K227" t="s">
        <v>99</v>
      </c>
      <c r="M227" t="s">
        <v>552</v>
      </c>
      <c r="N227" t="s">
        <v>553</v>
      </c>
      <c r="R227" t="s">
        <v>554</v>
      </c>
      <c r="S227">
        <v>1.4900599999999999</v>
      </c>
      <c r="T227">
        <v>0.16014999999999999</v>
      </c>
      <c r="U227">
        <v>1</v>
      </c>
      <c r="V227">
        <v>1</v>
      </c>
    </row>
    <row r="228" spans="1:22" x14ac:dyDescent="0.3">
      <c r="A228" t="s">
        <v>904</v>
      </c>
      <c r="B228" t="s">
        <v>905</v>
      </c>
      <c r="C228" t="s">
        <v>574</v>
      </c>
      <c r="D228" t="s">
        <v>906</v>
      </c>
      <c r="E228" t="s">
        <v>576</v>
      </c>
      <c r="F228" t="s">
        <v>907</v>
      </c>
      <c r="G228" t="s">
        <v>187</v>
      </c>
      <c r="H228">
        <v>36</v>
      </c>
      <c r="I228" t="s">
        <v>814</v>
      </c>
      <c r="J228" t="s">
        <v>550</v>
      </c>
      <c r="K228" t="s">
        <v>14</v>
      </c>
      <c r="L228" t="s">
        <v>551</v>
      </c>
      <c r="M228" t="s">
        <v>552</v>
      </c>
      <c r="N228" t="s">
        <v>553</v>
      </c>
      <c r="R228" t="s">
        <v>554</v>
      </c>
      <c r="S228">
        <v>-2.3077610000000002</v>
      </c>
      <c r="T228">
        <v>4.0660550000000004</v>
      </c>
      <c r="U228">
        <v>1</v>
      </c>
      <c r="V228">
        <v>1</v>
      </c>
    </row>
    <row r="229" spans="1:22" x14ac:dyDescent="0.3">
      <c r="A229" t="s">
        <v>904</v>
      </c>
      <c r="B229" t="s">
        <v>905</v>
      </c>
      <c r="C229" t="s">
        <v>574</v>
      </c>
      <c r="D229" t="s">
        <v>906</v>
      </c>
      <c r="E229" t="s">
        <v>576</v>
      </c>
      <c r="F229" t="s">
        <v>907</v>
      </c>
      <c r="G229" t="s">
        <v>187</v>
      </c>
      <c r="H229">
        <v>36</v>
      </c>
      <c r="I229" t="s">
        <v>589</v>
      </c>
      <c r="J229" t="s">
        <v>589</v>
      </c>
      <c r="K229" t="s">
        <v>14</v>
      </c>
      <c r="L229" t="s">
        <v>551</v>
      </c>
      <c r="M229" t="s">
        <v>592</v>
      </c>
      <c r="N229" t="s">
        <v>558</v>
      </c>
      <c r="R229" t="s">
        <v>554</v>
      </c>
      <c r="S229">
        <v>-3.9679000000000002</v>
      </c>
      <c r="T229">
        <v>8.0007000000000001</v>
      </c>
      <c r="U229">
        <v>1</v>
      </c>
      <c r="V229">
        <v>1</v>
      </c>
    </row>
    <row r="230" spans="1:22" x14ac:dyDescent="0.3">
      <c r="A230" t="s">
        <v>904</v>
      </c>
      <c r="B230" t="s">
        <v>905</v>
      </c>
      <c r="C230" t="s">
        <v>574</v>
      </c>
      <c r="D230" t="s">
        <v>906</v>
      </c>
      <c r="E230" t="s">
        <v>576</v>
      </c>
      <c r="F230" t="s">
        <v>907</v>
      </c>
      <c r="G230" t="s">
        <v>187</v>
      </c>
      <c r="H230">
        <v>36</v>
      </c>
      <c r="I230" t="s">
        <v>814</v>
      </c>
      <c r="J230" t="s">
        <v>550</v>
      </c>
      <c r="K230" t="s">
        <v>14</v>
      </c>
      <c r="L230" t="s">
        <v>551</v>
      </c>
      <c r="M230" t="s">
        <v>552</v>
      </c>
      <c r="N230" t="s">
        <v>553</v>
      </c>
      <c r="O230" t="s">
        <v>559</v>
      </c>
      <c r="P230" t="s">
        <v>560</v>
      </c>
      <c r="Q230" t="s">
        <v>561</v>
      </c>
      <c r="R230" t="s">
        <v>562</v>
      </c>
      <c r="S230">
        <v>0.126528</v>
      </c>
      <c r="T230">
        <v>0.41069899999999998</v>
      </c>
      <c r="U230">
        <v>257.22222219999998</v>
      </c>
      <c r="V230">
        <v>91.335835900000006</v>
      </c>
    </row>
    <row r="231" spans="1:22" x14ac:dyDescent="0.3">
      <c r="A231" t="s">
        <v>816</v>
      </c>
      <c r="B231" t="s">
        <v>817</v>
      </c>
      <c r="C231" t="s">
        <v>546</v>
      </c>
      <c r="D231" t="s">
        <v>818</v>
      </c>
      <c r="E231" t="s">
        <v>77</v>
      </c>
      <c r="F231" t="s">
        <v>819</v>
      </c>
      <c r="G231" t="s">
        <v>183</v>
      </c>
      <c r="H231">
        <v>22</v>
      </c>
      <c r="I231" t="s">
        <v>624</v>
      </c>
      <c r="J231" t="s">
        <v>550</v>
      </c>
      <c r="K231" t="s">
        <v>99</v>
      </c>
      <c r="L231" t="s">
        <v>551</v>
      </c>
      <c r="M231" t="s">
        <v>552</v>
      </c>
      <c r="N231" t="s">
        <v>553</v>
      </c>
      <c r="O231" t="s">
        <v>579</v>
      </c>
      <c r="P231" t="s">
        <v>580</v>
      </c>
      <c r="Q231" t="s">
        <v>581</v>
      </c>
      <c r="R231" t="s">
        <v>562</v>
      </c>
      <c r="S231">
        <v>-0.82328000000000001</v>
      </c>
      <c r="T231">
        <v>0.35894999999999999</v>
      </c>
      <c r="U231">
        <v>11.452381000000001</v>
      </c>
      <c r="V231">
        <v>2.3831951</v>
      </c>
    </row>
    <row r="232" spans="1:22" x14ac:dyDescent="0.3">
      <c r="A232" t="s">
        <v>904</v>
      </c>
      <c r="B232" t="s">
        <v>905</v>
      </c>
      <c r="C232" t="s">
        <v>574</v>
      </c>
      <c r="D232" t="s">
        <v>906</v>
      </c>
      <c r="E232" t="s">
        <v>576</v>
      </c>
      <c r="F232" t="s">
        <v>907</v>
      </c>
      <c r="G232" t="s">
        <v>187</v>
      </c>
      <c r="H232">
        <v>36</v>
      </c>
      <c r="I232" t="s">
        <v>814</v>
      </c>
      <c r="J232" t="s">
        <v>550</v>
      </c>
      <c r="K232" t="s">
        <v>14</v>
      </c>
      <c r="L232" t="s">
        <v>551</v>
      </c>
      <c r="M232" t="s">
        <v>552</v>
      </c>
      <c r="N232" t="s">
        <v>553</v>
      </c>
      <c r="O232" t="s">
        <v>569</v>
      </c>
      <c r="P232" t="s">
        <v>570</v>
      </c>
      <c r="Q232" t="s">
        <v>653</v>
      </c>
      <c r="R232" t="s">
        <v>562</v>
      </c>
      <c r="S232">
        <v>8.9580999999999994E-2</v>
      </c>
      <c r="T232">
        <v>0.317778</v>
      </c>
      <c r="U232">
        <v>0.63932409999999995</v>
      </c>
      <c r="V232">
        <v>0.25815900000000003</v>
      </c>
    </row>
    <row r="233" spans="1:22" x14ac:dyDescent="0.3">
      <c r="A233" t="s">
        <v>908</v>
      </c>
      <c r="B233" t="s">
        <v>909</v>
      </c>
      <c r="C233" t="s">
        <v>546</v>
      </c>
      <c r="D233" t="s">
        <v>910</v>
      </c>
      <c r="E233" t="s">
        <v>77</v>
      </c>
      <c r="F233" t="s">
        <v>911</v>
      </c>
      <c r="G233" t="s">
        <v>149</v>
      </c>
      <c r="H233">
        <v>16</v>
      </c>
      <c r="I233" t="s">
        <v>912</v>
      </c>
      <c r="J233" t="s">
        <v>550</v>
      </c>
      <c r="K233" t="s">
        <v>99</v>
      </c>
      <c r="L233" t="s">
        <v>551</v>
      </c>
      <c r="M233" t="s">
        <v>552</v>
      </c>
      <c r="N233" t="s">
        <v>553</v>
      </c>
      <c r="O233" t="s">
        <v>586</v>
      </c>
      <c r="P233" t="s">
        <v>587</v>
      </c>
      <c r="Q233" t="s">
        <v>913</v>
      </c>
      <c r="R233" t="s">
        <v>562</v>
      </c>
      <c r="S233">
        <v>0.15989999999999999</v>
      </c>
      <c r="T233">
        <v>9.9250000000000005E-2</v>
      </c>
      <c r="U233">
        <v>0.49187500000000001</v>
      </c>
      <c r="V233">
        <v>0.19640840000000001</v>
      </c>
    </row>
    <row r="234" spans="1:22" x14ac:dyDescent="0.3">
      <c r="A234" t="s">
        <v>904</v>
      </c>
      <c r="B234" t="s">
        <v>905</v>
      </c>
      <c r="C234" t="s">
        <v>574</v>
      </c>
      <c r="D234" t="s">
        <v>906</v>
      </c>
      <c r="E234" t="s">
        <v>576</v>
      </c>
      <c r="F234" t="s">
        <v>907</v>
      </c>
      <c r="G234" t="s">
        <v>187</v>
      </c>
      <c r="H234">
        <v>36</v>
      </c>
      <c r="I234" t="s">
        <v>814</v>
      </c>
      <c r="J234" t="s">
        <v>550</v>
      </c>
      <c r="K234" t="s">
        <v>14</v>
      </c>
      <c r="L234" t="s">
        <v>551</v>
      </c>
      <c r="M234" t="s">
        <v>552</v>
      </c>
      <c r="N234" t="s">
        <v>553</v>
      </c>
      <c r="O234" t="s">
        <v>611</v>
      </c>
      <c r="P234" t="s">
        <v>612</v>
      </c>
      <c r="Q234" t="s">
        <v>613</v>
      </c>
      <c r="R234" t="s">
        <v>562</v>
      </c>
      <c r="S234">
        <v>0.38605</v>
      </c>
      <c r="T234">
        <v>0.45336599999999999</v>
      </c>
      <c r="U234">
        <v>17.716666700000001</v>
      </c>
      <c r="V234">
        <v>5.9840502000000004</v>
      </c>
    </row>
    <row r="235" spans="1:22" x14ac:dyDescent="0.3">
      <c r="A235" t="s">
        <v>904</v>
      </c>
      <c r="B235" t="s">
        <v>905</v>
      </c>
      <c r="C235" t="s">
        <v>574</v>
      </c>
      <c r="D235" t="s">
        <v>906</v>
      </c>
      <c r="E235" t="s">
        <v>576</v>
      </c>
      <c r="F235" t="s">
        <v>907</v>
      </c>
      <c r="G235" t="s">
        <v>187</v>
      </c>
      <c r="H235">
        <v>36</v>
      </c>
      <c r="I235" t="s">
        <v>589</v>
      </c>
      <c r="J235" t="s">
        <v>589</v>
      </c>
      <c r="K235" t="s">
        <v>14</v>
      </c>
      <c r="L235" t="s">
        <v>551</v>
      </c>
      <c r="M235" t="s">
        <v>592</v>
      </c>
      <c r="N235" t="s">
        <v>558</v>
      </c>
      <c r="O235" t="s">
        <v>559</v>
      </c>
      <c r="P235" t="s">
        <v>560</v>
      </c>
      <c r="Q235" t="s">
        <v>561</v>
      </c>
      <c r="R235" t="s">
        <v>562</v>
      </c>
      <c r="S235">
        <v>0.48420000000000002</v>
      </c>
      <c r="T235">
        <v>1.0327</v>
      </c>
      <c r="U235">
        <v>257.22222219999998</v>
      </c>
      <c r="V235">
        <v>91.335835900000006</v>
      </c>
    </row>
    <row r="236" spans="1:22" x14ac:dyDescent="0.3">
      <c r="A236" t="s">
        <v>816</v>
      </c>
      <c r="B236" t="s">
        <v>817</v>
      </c>
      <c r="C236" t="s">
        <v>546</v>
      </c>
      <c r="D236" t="s">
        <v>818</v>
      </c>
      <c r="E236" t="s">
        <v>77</v>
      </c>
      <c r="F236" t="s">
        <v>819</v>
      </c>
      <c r="G236" t="s">
        <v>183</v>
      </c>
      <c r="H236">
        <v>22</v>
      </c>
      <c r="I236" t="s">
        <v>589</v>
      </c>
      <c r="J236" t="s">
        <v>589</v>
      </c>
      <c r="K236" t="s">
        <v>99</v>
      </c>
      <c r="L236" t="s">
        <v>551</v>
      </c>
      <c r="M236" t="s">
        <v>592</v>
      </c>
      <c r="N236" t="s">
        <v>558</v>
      </c>
      <c r="O236" t="s">
        <v>579</v>
      </c>
      <c r="P236" t="s">
        <v>580</v>
      </c>
      <c r="Q236" t="s">
        <v>581</v>
      </c>
      <c r="R236" t="s">
        <v>562</v>
      </c>
      <c r="S236">
        <v>-0.1009</v>
      </c>
      <c r="T236">
        <v>1.0538000000000001</v>
      </c>
      <c r="U236">
        <v>11.452381000000001</v>
      </c>
      <c r="V236">
        <v>2.3831951</v>
      </c>
    </row>
    <row r="237" spans="1:22" x14ac:dyDescent="0.3">
      <c r="A237" t="s">
        <v>904</v>
      </c>
      <c r="B237" t="s">
        <v>905</v>
      </c>
      <c r="C237" t="s">
        <v>574</v>
      </c>
      <c r="D237" t="s">
        <v>906</v>
      </c>
      <c r="E237" t="s">
        <v>576</v>
      </c>
      <c r="F237" t="s">
        <v>907</v>
      </c>
      <c r="G237" t="s">
        <v>187</v>
      </c>
      <c r="H237">
        <v>36</v>
      </c>
      <c r="I237" t="s">
        <v>589</v>
      </c>
      <c r="J237" t="s">
        <v>589</v>
      </c>
      <c r="K237" t="s">
        <v>14</v>
      </c>
      <c r="L237" t="s">
        <v>551</v>
      </c>
      <c r="M237" t="s">
        <v>592</v>
      </c>
      <c r="N237" t="s">
        <v>558</v>
      </c>
      <c r="O237" t="s">
        <v>569</v>
      </c>
      <c r="P237" t="s">
        <v>570</v>
      </c>
      <c r="Q237" t="s">
        <v>653</v>
      </c>
      <c r="R237" t="s">
        <v>562</v>
      </c>
      <c r="S237">
        <v>-0.42059999999999997</v>
      </c>
      <c r="T237">
        <v>0.79410000000000003</v>
      </c>
      <c r="U237">
        <v>0.63932409999999995</v>
      </c>
      <c r="V237">
        <v>0.25815900000000003</v>
      </c>
    </row>
    <row r="238" spans="1:22" x14ac:dyDescent="0.3">
      <c r="A238" t="s">
        <v>908</v>
      </c>
      <c r="B238" t="s">
        <v>909</v>
      </c>
      <c r="C238" t="s">
        <v>546</v>
      </c>
      <c r="D238" t="s">
        <v>910</v>
      </c>
      <c r="E238" t="s">
        <v>77</v>
      </c>
      <c r="F238" t="s">
        <v>911</v>
      </c>
      <c r="G238" t="s">
        <v>149</v>
      </c>
      <c r="H238">
        <v>16</v>
      </c>
      <c r="I238" t="s">
        <v>618</v>
      </c>
      <c r="J238" t="s">
        <v>619</v>
      </c>
      <c r="K238" t="s">
        <v>99</v>
      </c>
      <c r="L238" t="s">
        <v>551</v>
      </c>
      <c r="M238" t="s">
        <v>592</v>
      </c>
      <c r="N238" t="s">
        <v>558</v>
      </c>
      <c r="O238" t="s">
        <v>586</v>
      </c>
      <c r="P238" t="s">
        <v>587</v>
      </c>
      <c r="Q238" t="s">
        <v>913</v>
      </c>
      <c r="R238" t="s">
        <v>562</v>
      </c>
      <c r="S238">
        <v>0.17630000000000001</v>
      </c>
      <c r="T238">
        <v>0.1255</v>
      </c>
      <c r="U238">
        <v>0.49187500000000001</v>
      </c>
      <c r="V238">
        <v>0.19640840000000001</v>
      </c>
    </row>
    <row r="239" spans="1:22" x14ac:dyDescent="0.3">
      <c r="A239" t="s">
        <v>904</v>
      </c>
      <c r="B239" t="s">
        <v>905</v>
      </c>
      <c r="C239" t="s">
        <v>574</v>
      </c>
      <c r="D239" t="s">
        <v>906</v>
      </c>
      <c r="E239" t="s">
        <v>576</v>
      </c>
      <c r="F239" t="s">
        <v>907</v>
      </c>
      <c r="G239" t="s">
        <v>187</v>
      </c>
      <c r="H239">
        <v>36</v>
      </c>
      <c r="I239" t="s">
        <v>589</v>
      </c>
      <c r="J239" t="s">
        <v>589</v>
      </c>
      <c r="K239" t="s">
        <v>14</v>
      </c>
      <c r="L239" t="s">
        <v>551</v>
      </c>
      <c r="M239" t="s">
        <v>592</v>
      </c>
      <c r="N239" t="s">
        <v>558</v>
      </c>
      <c r="O239" t="s">
        <v>611</v>
      </c>
      <c r="P239" t="s">
        <v>612</v>
      </c>
      <c r="Q239" t="s">
        <v>613</v>
      </c>
      <c r="R239" t="s">
        <v>562</v>
      </c>
      <c r="S239">
        <v>0.27700000000000002</v>
      </c>
      <c r="T239">
        <v>0.73880000000000001</v>
      </c>
      <c r="U239">
        <v>17.716666700000001</v>
      </c>
      <c r="V239">
        <v>5.9840502000000004</v>
      </c>
    </row>
    <row r="240" spans="1:22" x14ac:dyDescent="0.3">
      <c r="A240" t="s">
        <v>914</v>
      </c>
      <c r="B240" t="s">
        <v>915</v>
      </c>
      <c r="C240" t="s">
        <v>574</v>
      </c>
      <c r="D240" t="s">
        <v>916</v>
      </c>
      <c r="E240" t="s">
        <v>576</v>
      </c>
      <c r="F240" t="s">
        <v>917</v>
      </c>
      <c r="G240" t="s">
        <v>168</v>
      </c>
      <c r="H240">
        <v>76</v>
      </c>
      <c r="I240" t="s">
        <v>578</v>
      </c>
      <c r="J240" t="s">
        <v>550</v>
      </c>
      <c r="K240" t="s">
        <v>99</v>
      </c>
      <c r="L240" t="s">
        <v>551</v>
      </c>
      <c r="M240" t="s">
        <v>552</v>
      </c>
      <c r="N240" t="s">
        <v>553</v>
      </c>
      <c r="O240" t="s">
        <v>586</v>
      </c>
      <c r="P240" t="s">
        <v>587</v>
      </c>
      <c r="Q240" t="s">
        <v>918</v>
      </c>
      <c r="R240" t="s">
        <v>562</v>
      </c>
      <c r="S240">
        <v>-4.1240000000000001E-3</v>
      </c>
      <c r="T240">
        <v>8.7288000000000004E-2</v>
      </c>
      <c r="U240">
        <v>0.48969309999999999</v>
      </c>
      <c r="V240">
        <v>0.21607370000000001</v>
      </c>
    </row>
    <row r="241" spans="1:22" x14ac:dyDescent="0.3">
      <c r="A241" t="s">
        <v>919</v>
      </c>
      <c r="B241" t="s">
        <v>920</v>
      </c>
      <c r="C241" t="s">
        <v>546</v>
      </c>
      <c r="E241" t="s">
        <v>77</v>
      </c>
      <c r="F241" t="s">
        <v>921</v>
      </c>
      <c r="G241" t="s">
        <v>635</v>
      </c>
      <c r="H241">
        <v>16</v>
      </c>
      <c r="I241" t="s">
        <v>922</v>
      </c>
      <c r="J241" t="s">
        <v>679</v>
      </c>
      <c r="K241" t="s">
        <v>99</v>
      </c>
      <c r="M241" t="s">
        <v>552</v>
      </c>
      <c r="N241" t="s">
        <v>553</v>
      </c>
      <c r="R241" t="s">
        <v>554</v>
      </c>
      <c r="S241">
        <v>-1.89506</v>
      </c>
      <c r="T241">
        <v>12.142620000000001</v>
      </c>
      <c r="U241">
        <v>1</v>
      </c>
      <c r="V241">
        <v>1</v>
      </c>
    </row>
    <row r="242" spans="1:22" x14ac:dyDescent="0.3">
      <c r="A242" t="s">
        <v>923</v>
      </c>
      <c r="B242" t="s">
        <v>924</v>
      </c>
      <c r="C242" t="s">
        <v>546</v>
      </c>
      <c r="E242" t="s">
        <v>77</v>
      </c>
      <c r="F242" t="s">
        <v>925</v>
      </c>
      <c r="G242" t="s">
        <v>926</v>
      </c>
      <c r="H242">
        <v>14</v>
      </c>
      <c r="I242" t="s">
        <v>656</v>
      </c>
      <c r="J242" t="s">
        <v>657</v>
      </c>
      <c r="K242" t="s">
        <v>655</v>
      </c>
      <c r="M242" t="s">
        <v>557</v>
      </c>
      <c r="N242" t="s">
        <v>558</v>
      </c>
      <c r="O242" t="s">
        <v>579</v>
      </c>
      <c r="P242" t="s">
        <v>580</v>
      </c>
      <c r="Q242" t="s">
        <v>581</v>
      </c>
      <c r="R242" t="s">
        <v>562</v>
      </c>
      <c r="S242">
        <v>1.4272</v>
      </c>
      <c r="T242">
        <v>2.3125</v>
      </c>
      <c r="U242">
        <v>1.4272</v>
      </c>
      <c r="V242">
        <v>2.3125</v>
      </c>
    </row>
    <row r="243" spans="1:22" x14ac:dyDescent="0.3">
      <c r="A243" t="s">
        <v>919</v>
      </c>
      <c r="B243" t="s">
        <v>920</v>
      </c>
      <c r="C243" t="s">
        <v>546</v>
      </c>
      <c r="E243" t="s">
        <v>77</v>
      </c>
      <c r="F243" t="s">
        <v>921</v>
      </c>
      <c r="G243" t="s">
        <v>635</v>
      </c>
      <c r="H243">
        <v>16</v>
      </c>
      <c r="I243" t="s">
        <v>922</v>
      </c>
      <c r="J243" t="s">
        <v>679</v>
      </c>
      <c r="K243" t="s">
        <v>99</v>
      </c>
      <c r="M243" t="s">
        <v>552</v>
      </c>
      <c r="N243" t="s">
        <v>553</v>
      </c>
      <c r="O243" t="s">
        <v>611</v>
      </c>
      <c r="P243" t="s">
        <v>612</v>
      </c>
      <c r="Q243" t="s">
        <v>613</v>
      </c>
      <c r="R243" t="s">
        <v>562</v>
      </c>
      <c r="S243">
        <v>2.6256900000000001</v>
      </c>
      <c r="T243">
        <v>3.9645600000000001</v>
      </c>
      <c r="U243">
        <v>22.3</v>
      </c>
      <c r="V243">
        <v>1.4953261</v>
      </c>
    </row>
    <row r="244" spans="1:22" x14ac:dyDescent="0.3">
      <c r="A244" t="s">
        <v>919</v>
      </c>
      <c r="B244" t="s">
        <v>920</v>
      </c>
      <c r="C244" t="s">
        <v>546</v>
      </c>
      <c r="E244" t="s">
        <v>77</v>
      </c>
      <c r="F244" t="s">
        <v>921</v>
      </c>
      <c r="G244" t="s">
        <v>635</v>
      </c>
      <c r="H244">
        <v>16</v>
      </c>
      <c r="I244" t="s">
        <v>922</v>
      </c>
      <c r="J244" t="s">
        <v>679</v>
      </c>
      <c r="K244" t="s">
        <v>99</v>
      </c>
      <c r="M244" t="s">
        <v>552</v>
      </c>
      <c r="N244" t="s">
        <v>553</v>
      </c>
      <c r="O244" t="s">
        <v>569</v>
      </c>
      <c r="P244" t="s">
        <v>570</v>
      </c>
      <c r="Q244" t="s">
        <v>653</v>
      </c>
      <c r="R244" t="s">
        <v>562</v>
      </c>
      <c r="S244">
        <v>0.40514</v>
      </c>
      <c r="T244">
        <v>0.68838999999999995</v>
      </c>
      <c r="U244">
        <v>0.40712500000000001</v>
      </c>
      <c r="V244">
        <v>0.14339640000000001</v>
      </c>
    </row>
    <row r="245" spans="1:22" x14ac:dyDescent="0.3">
      <c r="A245" t="s">
        <v>927</v>
      </c>
      <c r="B245" t="s">
        <v>296</v>
      </c>
      <c r="C245" t="s">
        <v>574</v>
      </c>
      <c r="D245" t="s">
        <v>928</v>
      </c>
      <c r="E245" t="s">
        <v>576</v>
      </c>
      <c r="F245" t="s">
        <v>297</v>
      </c>
      <c r="G245" t="s">
        <v>172</v>
      </c>
      <c r="H245">
        <v>43</v>
      </c>
      <c r="I245" t="s">
        <v>929</v>
      </c>
      <c r="J245" t="s">
        <v>550</v>
      </c>
      <c r="K245" t="s">
        <v>99</v>
      </c>
      <c r="L245" t="s">
        <v>551</v>
      </c>
      <c r="M245" t="s">
        <v>552</v>
      </c>
      <c r="N245" t="s">
        <v>553</v>
      </c>
      <c r="R245" t="s">
        <v>554</v>
      </c>
      <c r="S245">
        <v>2.5080499999999999</v>
      </c>
      <c r="T245">
        <v>0.1925</v>
      </c>
      <c r="U245">
        <v>1</v>
      </c>
      <c r="V245">
        <v>1</v>
      </c>
    </row>
    <row r="246" spans="1:22" x14ac:dyDescent="0.3">
      <c r="A246" t="s">
        <v>927</v>
      </c>
      <c r="B246" t="s">
        <v>296</v>
      </c>
      <c r="C246" t="s">
        <v>574</v>
      </c>
      <c r="D246" t="s">
        <v>928</v>
      </c>
      <c r="E246" t="s">
        <v>576</v>
      </c>
      <c r="F246" t="s">
        <v>297</v>
      </c>
      <c r="G246" t="s">
        <v>172</v>
      </c>
      <c r="H246">
        <v>43</v>
      </c>
      <c r="I246" t="s">
        <v>929</v>
      </c>
      <c r="J246" t="s">
        <v>550</v>
      </c>
      <c r="K246" t="s">
        <v>99</v>
      </c>
      <c r="L246" t="s">
        <v>551</v>
      </c>
      <c r="M246" t="s">
        <v>552</v>
      </c>
      <c r="N246" t="s">
        <v>553</v>
      </c>
      <c r="O246" t="s">
        <v>566</v>
      </c>
      <c r="P246" t="s">
        <v>567</v>
      </c>
      <c r="Q246" t="s">
        <v>781</v>
      </c>
      <c r="R246" t="s">
        <v>562</v>
      </c>
      <c r="S246">
        <v>-4.4049999999999999E-2</v>
      </c>
      <c r="T246">
        <v>3.5119999999999998E-2</v>
      </c>
      <c r="U246">
        <v>1.8186049999999999E-2</v>
      </c>
      <c r="V246">
        <v>4.2898140000000001E-2</v>
      </c>
    </row>
    <row r="247" spans="1:22" x14ac:dyDescent="0.3">
      <c r="A247" t="s">
        <v>930</v>
      </c>
      <c r="B247" t="s">
        <v>296</v>
      </c>
      <c r="C247" t="s">
        <v>574</v>
      </c>
      <c r="D247" t="s">
        <v>931</v>
      </c>
      <c r="E247" t="s">
        <v>576</v>
      </c>
      <c r="F247" t="s">
        <v>297</v>
      </c>
      <c r="G247" t="s">
        <v>932</v>
      </c>
      <c r="H247">
        <v>85</v>
      </c>
      <c r="I247" t="s">
        <v>584</v>
      </c>
      <c r="J247" t="s">
        <v>585</v>
      </c>
      <c r="K247" t="s">
        <v>99</v>
      </c>
      <c r="L247" t="s">
        <v>551</v>
      </c>
      <c r="M247" t="s">
        <v>552</v>
      </c>
      <c r="N247" t="s">
        <v>553</v>
      </c>
      <c r="R247" t="s">
        <v>554</v>
      </c>
      <c r="S247">
        <v>3.8323900000000002</v>
      </c>
      <c r="T247">
        <v>1.0921400000000001</v>
      </c>
      <c r="U247">
        <v>1</v>
      </c>
      <c r="V247">
        <v>1</v>
      </c>
    </row>
    <row r="248" spans="1:22" x14ac:dyDescent="0.3">
      <c r="A248" t="s">
        <v>930</v>
      </c>
      <c r="B248" t="s">
        <v>296</v>
      </c>
      <c r="C248" t="s">
        <v>574</v>
      </c>
      <c r="D248" t="s">
        <v>931</v>
      </c>
      <c r="E248" t="s">
        <v>576</v>
      </c>
      <c r="F248" t="s">
        <v>297</v>
      </c>
      <c r="G248" t="s">
        <v>932</v>
      </c>
      <c r="H248">
        <v>85</v>
      </c>
      <c r="I248" t="s">
        <v>584</v>
      </c>
      <c r="J248" t="s">
        <v>585</v>
      </c>
      <c r="K248" t="s">
        <v>99</v>
      </c>
      <c r="L248" t="s">
        <v>551</v>
      </c>
      <c r="M248" t="s">
        <v>552</v>
      </c>
      <c r="N248" t="s">
        <v>553</v>
      </c>
      <c r="O248" t="s">
        <v>566</v>
      </c>
      <c r="P248" t="s">
        <v>567</v>
      </c>
      <c r="Q248" t="s">
        <v>568</v>
      </c>
      <c r="R248" t="s">
        <v>562</v>
      </c>
      <c r="S248">
        <v>-0.1447</v>
      </c>
      <c r="T248">
        <v>3.006E-2</v>
      </c>
      <c r="U248">
        <v>2.1560358819999998</v>
      </c>
      <c r="V248">
        <v>2.797685253</v>
      </c>
    </row>
    <row r="249" spans="1:22" x14ac:dyDescent="0.3">
      <c r="A249" t="s">
        <v>930</v>
      </c>
      <c r="B249" t="s">
        <v>296</v>
      </c>
      <c r="C249" t="s">
        <v>574</v>
      </c>
      <c r="D249" t="s">
        <v>931</v>
      </c>
      <c r="E249" t="s">
        <v>576</v>
      </c>
      <c r="F249" t="s">
        <v>297</v>
      </c>
      <c r="G249" t="s">
        <v>932</v>
      </c>
      <c r="H249">
        <v>85</v>
      </c>
      <c r="I249" t="s">
        <v>584</v>
      </c>
      <c r="J249" t="s">
        <v>585</v>
      </c>
      <c r="K249" t="s">
        <v>99</v>
      </c>
      <c r="L249" t="s">
        <v>551</v>
      </c>
      <c r="M249" t="s">
        <v>552</v>
      </c>
      <c r="N249" t="s">
        <v>553</v>
      </c>
      <c r="O249" t="s">
        <v>569</v>
      </c>
      <c r="P249" t="s">
        <v>570</v>
      </c>
      <c r="Q249" t="s">
        <v>933</v>
      </c>
      <c r="R249" t="s">
        <v>562</v>
      </c>
      <c r="S249">
        <v>5.926E-2</v>
      </c>
      <c r="T249">
        <v>7.1669999999999998E-2</v>
      </c>
      <c r="U249">
        <v>3.5024470000000001</v>
      </c>
      <c r="V249">
        <v>2.8407619999999998</v>
      </c>
    </row>
    <row r="250" spans="1:22" x14ac:dyDescent="0.3">
      <c r="A250" t="s">
        <v>930</v>
      </c>
      <c r="B250" t="s">
        <v>296</v>
      </c>
      <c r="C250" t="s">
        <v>574</v>
      </c>
      <c r="D250" t="s">
        <v>931</v>
      </c>
      <c r="E250" t="s">
        <v>576</v>
      </c>
      <c r="F250" t="s">
        <v>297</v>
      </c>
      <c r="G250" t="s">
        <v>932</v>
      </c>
      <c r="H250">
        <v>85</v>
      </c>
      <c r="I250" t="s">
        <v>584</v>
      </c>
      <c r="J250" t="s">
        <v>585</v>
      </c>
      <c r="K250" t="s">
        <v>99</v>
      </c>
      <c r="L250" t="s">
        <v>551</v>
      </c>
      <c r="M250" t="s">
        <v>552</v>
      </c>
      <c r="N250" t="s">
        <v>553</v>
      </c>
      <c r="O250" t="s">
        <v>611</v>
      </c>
      <c r="P250" t="s">
        <v>612</v>
      </c>
      <c r="Q250" t="s">
        <v>934</v>
      </c>
      <c r="R250" t="s">
        <v>562</v>
      </c>
      <c r="S250">
        <v>-0.42613000000000001</v>
      </c>
      <c r="T250">
        <v>0.39096999999999998</v>
      </c>
      <c r="U250">
        <v>16.822353</v>
      </c>
      <c r="V250">
        <v>3.1331730000000002</v>
      </c>
    </row>
    <row r="251" spans="1:22" x14ac:dyDescent="0.3">
      <c r="A251" t="s">
        <v>935</v>
      </c>
      <c r="B251" t="s">
        <v>296</v>
      </c>
      <c r="C251" t="s">
        <v>574</v>
      </c>
      <c r="D251" t="s">
        <v>936</v>
      </c>
      <c r="E251" t="s">
        <v>576</v>
      </c>
      <c r="F251" t="s">
        <v>297</v>
      </c>
      <c r="G251" t="s">
        <v>172</v>
      </c>
      <c r="H251">
        <v>36</v>
      </c>
      <c r="I251" t="s">
        <v>929</v>
      </c>
      <c r="J251" t="s">
        <v>550</v>
      </c>
      <c r="K251" t="s">
        <v>99</v>
      </c>
      <c r="L251" t="s">
        <v>551</v>
      </c>
      <c r="M251" t="s">
        <v>552</v>
      </c>
      <c r="N251" t="s">
        <v>553</v>
      </c>
      <c r="R251" t="s">
        <v>554</v>
      </c>
      <c r="S251">
        <v>2.1860499999999998</v>
      </c>
      <c r="T251">
        <v>0.21229000000000001</v>
      </c>
      <c r="U251">
        <v>1</v>
      </c>
      <c r="V251">
        <v>1</v>
      </c>
    </row>
    <row r="252" spans="1:22" x14ac:dyDescent="0.3">
      <c r="A252" t="s">
        <v>935</v>
      </c>
      <c r="B252" t="s">
        <v>296</v>
      </c>
      <c r="C252" t="s">
        <v>574</v>
      </c>
      <c r="D252" t="s">
        <v>936</v>
      </c>
      <c r="E252" t="s">
        <v>576</v>
      </c>
      <c r="F252" t="s">
        <v>297</v>
      </c>
      <c r="G252" t="s">
        <v>172</v>
      </c>
      <c r="H252">
        <v>36</v>
      </c>
      <c r="I252" t="s">
        <v>929</v>
      </c>
      <c r="J252" t="s">
        <v>550</v>
      </c>
      <c r="K252" t="s">
        <v>99</v>
      </c>
      <c r="L252" t="s">
        <v>551</v>
      </c>
      <c r="M252" t="s">
        <v>552</v>
      </c>
      <c r="N252" t="s">
        <v>553</v>
      </c>
      <c r="O252" t="s">
        <v>563</v>
      </c>
      <c r="P252" t="s">
        <v>564</v>
      </c>
      <c r="Q252" t="s">
        <v>937</v>
      </c>
      <c r="R252" t="s">
        <v>562</v>
      </c>
      <c r="S252">
        <v>-0.1915</v>
      </c>
      <c r="T252">
        <v>6.1350000000000002E-2</v>
      </c>
      <c r="U252">
        <v>4.8055559999999997E-2</v>
      </c>
      <c r="V252">
        <v>4.5351919999999997E-2</v>
      </c>
    </row>
    <row r="253" spans="1:22" x14ac:dyDescent="0.3">
      <c r="A253" t="s">
        <v>938</v>
      </c>
      <c r="B253" t="s">
        <v>296</v>
      </c>
      <c r="C253" t="s">
        <v>574</v>
      </c>
      <c r="D253" t="s">
        <v>939</v>
      </c>
      <c r="E253" t="s">
        <v>576</v>
      </c>
      <c r="F253" t="s">
        <v>297</v>
      </c>
      <c r="G253" t="s">
        <v>172</v>
      </c>
      <c r="H253">
        <v>48</v>
      </c>
      <c r="I253" t="s">
        <v>584</v>
      </c>
      <c r="J253" t="s">
        <v>585</v>
      </c>
      <c r="K253" t="s">
        <v>99</v>
      </c>
      <c r="L253" t="s">
        <v>551</v>
      </c>
      <c r="M253" t="s">
        <v>552</v>
      </c>
      <c r="N253" t="s">
        <v>553</v>
      </c>
      <c r="R253" t="s">
        <v>554</v>
      </c>
      <c r="S253">
        <v>-0.49107000000000001</v>
      </c>
      <c r="T253">
        <v>0.36380000000000001</v>
      </c>
      <c r="U253">
        <v>1</v>
      </c>
      <c r="V253">
        <v>1</v>
      </c>
    </row>
    <row r="254" spans="1:22" x14ac:dyDescent="0.3">
      <c r="A254" t="s">
        <v>938</v>
      </c>
      <c r="B254" t="s">
        <v>296</v>
      </c>
      <c r="C254" t="s">
        <v>574</v>
      </c>
      <c r="D254" t="s">
        <v>939</v>
      </c>
      <c r="E254" t="s">
        <v>576</v>
      </c>
      <c r="F254" t="s">
        <v>297</v>
      </c>
      <c r="G254" t="s">
        <v>172</v>
      </c>
      <c r="H254">
        <v>48</v>
      </c>
      <c r="I254" t="s">
        <v>584</v>
      </c>
      <c r="J254" t="s">
        <v>585</v>
      </c>
      <c r="K254" t="s">
        <v>99</v>
      </c>
      <c r="L254" t="s">
        <v>551</v>
      </c>
      <c r="M254" t="s">
        <v>552</v>
      </c>
      <c r="N254" t="s">
        <v>553</v>
      </c>
      <c r="O254" t="s">
        <v>566</v>
      </c>
      <c r="P254" t="s">
        <v>567</v>
      </c>
      <c r="Q254" t="s">
        <v>805</v>
      </c>
      <c r="R254" t="s">
        <v>562</v>
      </c>
      <c r="S254">
        <v>-0.15670999999999999</v>
      </c>
      <c r="T254">
        <v>6.2759999999999996E-2</v>
      </c>
      <c r="U254">
        <v>4.3958329999999997E-2</v>
      </c>
      <c r="V254">
        <v>5.8804019999999999E-2</v>
      </c>
    </row>
    <row r="255" spans="1:22" x14ac:dyDescent="0.3">
      <c r="A255" t="s">
        <v>914</v>
      </c>
      <c r="B255" t="s">
        <v>915</v>
      </c>
      <c r="C255" t="s">
        <v>574</v>
      </c>
      <c r="D255" t="s">
        <v>916</v>
      </c>
      <c r="E255" t="s">
        <v>576</v>
      </c>
      <c r="F255" t="s">
        <v>917</v>
      </c>
      <c r="G255" t="s">
        <v>168</v>
      </c>
      <c r="H255">
        <v>76</v>
      </c>
      <c r="I255" t="s">
        <v>589</v>
      </c>
      <c r="J255" t="s">
        <v>589</v>
      </c>
      <c r="K255" t="s">
        <v>99</v>
      </c>
      <c r="L255" t="s">
        <v>551</v>
      </c>
      <c r="M255" t="s">
        <v>557</v>
      </c>
      <c r="N255" t="s">
        <v>558</v>
      </c>
      <c r="O255" t="s">
        <v>586</v>
      </c>
      <c r="P255" t="s">
        <v>587</v>
      </c>
      <c r="Q255" t="s">
        <v>918</v>
      </c>
      <c r="R255" t="s">
        <v>562</v>
      </c>
      <c r="S255">
        <v>0.16821</v>
      </c>
      <c r="T255">
        <v>0.18096999999999999</v>
      </c>
      <c r="U255">
        <v>0.48969309999999999</v>
      </c>
      <c r="V255">
        <v>0.21607370000000001</v>
      </c>
    </row>
    <row r="256" spans="1:22" x14ac:dyDescent="0.3">
      <c r="A256" t="s">
        <v>590</v>
      </c>
      <c r="B256" t="s">
        <v>296</v>
      </c>
      <c r="C256" t="s">
        <v>574</v>
      </c>
      <c r="D256" t="s">
        <v>583</v>
      </c>
      <c r="E256" t="s">
        <v>576</v>
      </c>
      <c r="F256" t="s">
        <v>297</v>
      </c>
      <c r="G256" t="s">
        <v>172</v>
      </c>
      <c r="H256">
        <v>43</v>
      </c>
      <c r="I256" t="s">
        <v>591</v>
      </c>
      <c r="J256" t="s">
        <v>556</v>
      </c>
      <c r="K256" t="s">
        <v>99</v>
      </c>
      <c r="L256" t="s">
        <v>551</v>
      </c>
      <c r="M256" t="s">
        <v>592</v>
      </c>
      <c r="N256" t="s">
        <v>558</v>
      </c>
      <c r="R256" t="s">
        <v>554</v>
      </c>
      <c r="S256">
        <v>-8.7999999999999995E-2</v>
      </c>
      <c r="T256">
        <v>0.23100000000000001</v>
      </c>
      <c r="U256">
        <v>1</v>
      </c>
      <c r="V256">
        <v>1</v>
      </c>
    </row>
    <row r="257" spans="1:22" x14ac:dyDescent="0.3">
      <c r="A257" t="s">
        <v>590</v>
      </c>
      <c r="B257" t="s">
        <v>296</v>
      </c>
      <c r="C257" t="s">
        <v>574</v>
      </c>
      <c r="D257" t="s">
        <v>583</v>
      </c>
      <c r="E257" t="s">
        <v>576</v>
      </c>
      <c r="F257" t="s">
        <v>297</v>
      </c>
      <c r="G257" t="s">
        <v>172</v>
      </c>
      <c r="H257">
        <v>43</v>
      </c>
      <c r="I257" t="s">
        <v>591</v>
      </c>
      <c r="J257" t="s">
        <v>556</v>
      </c>
      <c r="K257" t="s">
        <v>99</v>
      </c>
      <c r="L257" t="s">
        <v>551</v>
      </c>
      <c r="M257" t="s">
        <v>592</v>
      </c>
      <c r="N257" t="s">
        <v>558</v>
      </c>
      <c r="O257" t="s">
        <v>566</v>
      </c>
      <c r="P257" t="s">
        <v>567</v>
      </c>
      <c r="Q257" t="s">
        <v>940</v>
      </c>
      <c r="R257" t="s">
        <v>562</v>
      </c>
      <c r="S257">
        <v>-0.36569000000000002</v>
      </c>
      <c r="T257">
        <v>0.10008</v>
      </c>
      <c r="U257">
        <v>1.0112558</v>
      </c>
      <c r="V257">
        <v>1.0623450000000001</v>
      </c>
    </row>
    <row r="258" spans="1:22" x14ac:dyDescent="0.3">
      <c r="A258" t="s">
        <v>914</v>
      </c>
      <c r="B258" t="s">
        <v>915</v>
      </c>
      <c r="C258" t="s">
        <v>574</v>
      </c>
      <c r="D258" t="s">
        <v>916</v>
      </c>
      <c r="E258" t="s">
        <v>576</v>
      </c>
      <c r="F258" t="s">
        <v>917</v>
      </c>
      <c r="G258" t="s">
        <v>168</v>
      </c>
      <c r="H258">
        <v>71</v>
      </c>
      <c r="I258" t="s">
        <v>578</v>
      </c>
      <c r="J258" t="s">
        <v>550</v>
      </c>
      <c r="K258" t="s">
        <v>14</v>
      </c>
      <c r="L258" t="s">
        <v>551</v>
      </c>
      <c r="M258" t="s">
        <v>552</v>
      </c>
      <c r="N258" t="s">
        <v>553</v>
      </c>
      <c r="O258" t="s">
        <v>586</v>
      </c>
      <c r="P258" t="s">
        <v>587</v>
      </c>
      <c r="Q258" t="s">
        <v>918</v>
      </c>
      <c r="R258" t="s">
        <v>562</v>
      </c>
      <c r="S258">
        <v>-0.13667599999999999</v>
      </c>
      <c r="T258">
        <v>0.214453</v>
      </c>
      <c r="U258">
        <v>0.48837989999999998</v>
      </c>
      <c r="V258">
        <v>0.21563599999999999</v>
      </c>
    </row>
    <row r="259" spans="1:22" x14ac:dyDescent="0.3">
      <c r="A259" t="s">
        <v>582</v>
      </c>
      <c r="B259" t="s">
        <v>296</v>
      </c>
      <c r="C259" t="s">
        <v>574</v>
      </c>
      <c r="D259" t="s">
        <v>583</v>
      </c>
      <c r="E259" t="s">
        <v>576</v>
      </c>
      <c r="F259" t="s">
        <v>297</v>
      </c>
      <c r="G259" t="s">
        <v>172</v>
      </c>
      <c r="H259">
        <v>43</v>
      </c>
      <c r="I259" t="s">
        <v>584</v>
      </c>
      <c r="J259" t="s">
        <v>585</v>
      </c>
      <c r="K259" t="s">
        <v>99</v>
      </c>
      <c r="L259" t="s">
        <v>551</v>
      </c>
      <c r="M259" t="s">
        <v>552</v>
      </c>
      <c r="N259" t="s">
        <v>553</v>
      </c>
      <c r="R259" t="s">
        <v>554</v>
      </c>
      <c r="S259">
        <v>1.7365999999999999</v>
      </c>
      <c r="T259">
        <v>9.4409999999999994E-2</v>
      </c>
      <c r="U259">
        <v>1</v>
      </c>
      <c r="V259">
        <v>1</v>
      </c>
    </row>
    <row r="260" spans="1:22" x14ac:dyDescent="0.3">
      <c r="A260" t="s">
        <v>582</v>
      </c>
      <c r="B260" t="s">
        <v>296</v>
      </c>
      <c r="C260" t="s">
        <v>574</v>
      </c>
      <c r="D260" t="s">
        <v>583</v>
      </c>
      <c r="E260" t="s">
        <v>576</v>
      </c>
      <c r="F260" t="s">
        <v>297</v>
      </c>
      <c r="G260" t="s">
        <v>172</v>
      </c>
      <c r="H260">
        <v>43</v>
      </c>
      <c r="I260" t="s">
        <v>584</v>
      </c>
      <c r="J260" t="s">
        <v>585</v>
      </c>
      <c r="K260" t="s">
        <v>99</v>
      </c>
      <c r="L260" t="s">
        <v>551</v>
      </c>
      <c r="M260" t="s">
        <v>552</v>
      </c>
      <c r="N260" t="s">
        <v>553</v>
      </c>
      <c r="O260" t="s">
        <v>566</v>
      </c>
      <c r="P260" t="s">
        <v>567</v>
      </c>
      <c r="Q260" t="s">
        <v>724</v>
      </c>
      <c r="R260" t="s">
        <v>562</v>
      </c>
      <c r="S260">
        <v>-0.12626000000000001</v>
      </c>
      <c r="T260">
        <v>4.3650000000000001E-2</v>
      </c>
      <c r="U260">
        <v>1.0112559999999999</v>
      </c>
      <c r="V260">
        <v>1.0623450000000001</v>
      </c>
    </row>
    <row r="261" spans="1:22" x14ac:dyDescent="0.3">
      <c r="A261" t="s">
        <v>914</v>
      </c>
      <c r="B261" t="s">
        <v>915</v>
      </c>
      <c r="C261" t="s">
        <v>574</v>
      </c>
      <c r="D261" t="s">
        <v>916</v>
      </c>
      <c r="E261" t="s">
        <v>576</v>
      </c>
      <c r="F261" t="s">
        <v>917</v>
      </c>
      <c r="G261" t="s">
        <v>168</v>
      </c>
      <c r="H261">
        <v>71</v>
      </c>
      <c r="I261" t="s">
        <v>578</v>
      </c>
      <c r="J261" t="s">
        <v>550</v>
      </c>
      <c r="K261" t="s">
        <v>14</v>
      </c>
      <c r="L261" t="s">
        <v>551</v>
      </c>
      <c r="M261" t="s">
        <v>552</v>
      </c>
      <c r="N261" t="s">
        <v>553</v>
      </c>
      <c r="O261" t="s">
        <v>586</v>
      </c>
      <c r="P261" t="s">
        <v>587</v>
      </c>
      <c r="Q261" t="s">
        <v>918</v>
      </c>
      <c r="R261" t="s">
        <v>562</v>
      </c>
      <c r="S261">
        <v>-0.29337999999999997</v>
      </c>
      <c r="T261">
        <v>0.35497000000000001</v>
      </c>
      <c r="U261">
        <v>0.48837989999999998</v>
      </c>
      <c r="V261">
        <v>0.21563599999999999</v>
      </c>
    </row>
    <row r="262" spans="1:22" x14ac:dyDescent="0.3">
      <c r="A262" t="s">
        <v>941</v>
      </c>
      <c r="B262" t="s">
        <v>942</v>
      </c>
      <c r="C262" t="s">
        <v>574</v>
      </c>
      <c r="D262" t="s">
        <v>943</v>
      </c>
      <c r="E262" t="s">
        <v>576</v>
      </c>
      <c r="F262" t="s">
        <v>944</v>
      </c>
      <c r="G262" t="s">
        <v>206</v>
      </c>
      <c r="H262">
        <v>112</v>
      </c>
      <c r="I262" t="s">
        <v>814</v>
      </c>
      <c r="J262" t="s">
        <v>550</v>
      </c>
      <c r="K262" t="s">
        <v>14</v>
      </c>
      <c r="L262" t="s">
        <v>551</v>
      </c>
      <c r="M262" t="s">
        <v>647</v>
      </c>
      <c r="N262" t="s">
        <v>553</v>
      </c>
      <c r="R262" t="s">
        <v>554</v>
      </c>
      <c r="S262">
        <v>1.80749</v>
      </c>
      <c r="T262">
        <v>0.15234</v>
      </c>
      <c r="U262">
        <v>1</v>
      </c>
      <c r="V262">
        <v>1</v>
      </c>
    </row>
    <row r="263" spans="1:22" x14ac:dyDescent="0.3">
      <c r="A263" t="s">
        <v>945</v>
      </c>
      <c r="B263" t="s">
        <v>942</v>
      </c>
      <c r="C263" t="s">
        <v>574</v>
      </c>
      <c r="D263" t="s">
        <v>943</v>
      </c>
      <c r="E263" t="s">
        <v>576</v>
      </c>
      <c r="F263" t="s">
        <v>944</v>
      </c>
      <c r="G263" t="s">
        <v>206</v>
      </c>
      <c r="H263">
        <v>112</v>
      </c>
      <c r="I263" t="s">
        <v>814</v>
      </c>
      <c r="J263" t="s">
        <v>550</v>
      </c>
      <c r="K263" t="s">
        <v>14</v>
      </c>
      <c r="L263" t="s">
        <v>551</v>
      </c>
      <c r="M263" t="s">
        <v>647</v>
      </c>
      <c r="N263" t="s">
        <v>553</v>
      </c>
      <c r="O263" t="s">
        <v>569</v>
      </c>
      <c r="P263" t="s">
        <v>570</v>
      </c>
      <c r="Q263" t="s">
        <v>571</v>
      </c>
      <c r="R263" t="s">
        <v>562</v>
      </c>
      <c r="S263">
        <v>0.1079</v>
      </c>
      <c r="T263">
        <v>4.4859999999999997E-2</v>
      </c>
      <c r="U263">
        <v>0.166516</v>
      </c>
      <c r="V263">
        <v>0.21188899999999999</v>
      </c>
    </row>
    <row r="264" spans="1:22" x14ac:dyDescent="0.3">
      <c r="A264" t="s">
        <v>945</v>
      </c>
      <c r="B264" t="s">
        <v>942</v>
      </c>
      <c r="C264" t="s">
        <v>574</v>
      </c>
      <c r="D264" t="s">
        <v>943</v>
      </c>
      <c r="E264" t="s">
        <v>576</v>
      </c>
      <c r="F264" t="s">
        <v>944</v>
      </c>
      <c r="G264" t="s">
        <v>206</v>
      </c>
      <c r="H264">
        <v>112</v>
      </c>
      <c r="I264" t="s">
        <v>814</v>
      </c>
      <c r="J264" t="s">
        <v>550</v>
      </c>
      <c r="K264" t="s">
        <v>14</v>
      </c>
      <c r="L264" t="s">
        <v>551</v>
      </c>
      <c r="M264" t="s">
        <v>647</v>
      </c>
      <c r="N264" t="s">
        <v>553</v>
      </c>
      <c r="O264" t="s">
        <v>569</v>
      </c>
      <c r="P264" t="s">
        <v>570</v>
      </c>
      <c r="Q264" t="s">
        <v>653</v>
      </c>
      <c r="R264" t="s">
        <v>562</v>
      </c>
      <c r="S264">
        <v>4.1079999999999998E-2</v>
      </c>
      <c r="T264">
        <v>3.6380000000000003E-2</v>
      </c>
      <c r="U264">
        <v>0.2280259</v>
      </c>
      <c r="V264">
        <v>0.1935934</v>
      </c>
    </row>
    <row r="265" spans="1:22" x14ac:dyDescent="0.3">
      <c r="A265" t="s">
        <v>879</v>
      </c>
      <c r="B265" t="s">
        <v>880</v>
      </c>
      <c r="C265" t="s">
        <v>574</v>
      </c>
      <c r="E265" t="s">
        <v>576</v>
      </c>
      <c r="F265" t="s">
        <v>881</v>
      </c>
      <c r="G265" t="s">
        <v>149</v>
      </c>
      <c r="H265">
        <v>96</v>
      </c>
      <c r="I265" t="s">
        <v>882</v>
      </c>
      <c r="J265" t="s">
        <v>556</v>
      </c>
      <c r="K265" t="s">
        <v>19</v>
      </c>
      <c r="M265" t="s">
        <v>557</v>
      </c>
      <c r="N265" t="s">
        <v>558</v>
      </c>
      <c r="O265" t="s">
        <v>569</v>
      </c>
      <c r="P265" t="s">
        <v>570</v>
      </c>
      <c r="Q265" t="s">
        <v>653</v>
      </c>
      <c r="R265" t="s">
        <v>562</v>
      </c>
      <c r="S265">
        <v>3.9239999999999997E-2</v>
      </c>
      <c r="T265">
        <v>4.6589999999999999E-2</v>
      </c>
      <c r="U265">
        <v>0.24157290000000001</v>
      </c>
      <c r="V265">
        <v>0.29309629999999998</v>
      </c>
    </row>
    <row r="266" spans="1:22" x14ac:dyDescent="0.3">
      <c r="A266" t="s">
        <v>879</v>
      </c>
      <c r="B266" t="s">
        <v>880</v>
      </c>
      <c r="C266" t="s">
        <v>574</v>
      </c>
      <c r="E266" t="s">
        <v>576</v>
      </c>
      <c r="F266" t="s">
        <v>881</v>
      </c>
      <c r="G266" t="s">
        <v>149</v>
      </c>
      <c r="H266">
        <v>96</v>
      </c>
      <c r="I266" t="s">
        <v>882</v>
      </c>
      <c r="J266" t="s">
        <v>556</v>
      </c>
      <c r="K266" t="s">
        <v>19</v>
      </c>
      <c r="M266" t="s">
        <v>557</v>
      </c>
      <c r="N266" t="s">
        <v>558</v>
      </c>
      <c r="O266" t="s">
        <v>566</v>
      </c>
      <c r="P266" t="s">
        <v>567</v>
      </c>
      <c r="Q266" t="s">
        <v>724</v>
      </c>
      <c r="R266" t="s">
        <v>562</v>
      </c>
      <c r="S266">
        <v>0.12432</v>
      </c>
      <c r="T266">
        <v>7.8740000000000004E-2</v>
      </c>
      <c r="U266">
        <v>5.3224999999999998</v>
      </c>
      <c r="V266">
        <v>6.0990979999999997</v>
      </c>
    </row>
    <row r="267" spans="1:22" x14ac:dyDescent="0.3">
      <c r="A267" t="s">
        <v>879</v>
      </c>
      <c r="B267" t="s">
        <v>880</v>
      </c>
      <c r="C267" t="s">
        <v>574</v>
      </c>
      <c r="E267" t="s">
        <v>576</v>
      </c>
      <c r="F267" t="s">
        <v>881</v>
      </c>
      <c r="G267" t="s">
        <v>149</v>
      </c>
      <c r="H267">
        <v>96</v>
      </c>
      <c r="I267" t="s">
        <v>882</v>
      </c>
      <c r="J267" t="s">
        <v>556</v>
      </c>
      <c r="K267" t="s">
        <v>19</v>
      </c>
      <c r="M267" t="s">
        <v>557</v>
      </c>
      <c r="N267" t="s">
        <v>558</v>
      </c>
      <c r="O267" t="s">
        <v>586</v>
      </c>
      <c r="P267" t="s">
        <v>587</v>
      </c>
      <c r="Q267" t="s">
        <v>946</v>
      </c>
      <c r="R267" t="s">
        <v>562</v>
      </c>
      <c r="S267">
        <v>-0.30088999999999999</v>
      </c>
      <c r="T267">
        <v>0.11345</v>
      </c>
      <c r="U267">
        <v>0.59729169999999998</v>
      </c>
      <c r="V267">
        <v>0.31625599999999998</v>
      </c>
    </row>
    <row r="268" spans="1:22" x14ac:dyDescent="0.3">
      <c r="A268" t="s">
        <v>914</v>
      </c>
      <c r="B268" t="s">
        <v>915</v>
      </c>
      <c r="C268" t="s">
        <v>574</v>
      </c>
      <c r="D268" t="s">
        <v>916</v>
      </c>
      <c r="E268" t="s">
        <v>576</v>
      </c>
      <c r="F268" t="s">
        <v>917</v>
      </c>
      <c r="G268" t="s">
        <v>168</v>
      </c>
      <c r="H268">
        <v>76</v>
      </c>
      <c r="I268" t="s">
        <v>648</v>
      </c>
      <c r="J268" t="s">
        <v>550</v>
      </c>
      <c r="K268" t="s">
        <v>177</v>
      </c>
      <c r="L268" t="s">
        <v>551</v>
      </c>
      <c r="M268" t="s">
        <v>552</v>
      </c>
      <c r="N268" t="s">
        <v>553</v>
      </c>
      <c r="O268" t="s">
        <v>586</v>
      </c>
      <c r="P268" t="s">
        <v>587</v>
      </c>
      <c r="Q268" t="s">
        <v>918</v>
      </c>
      <c r="R268" t="s">
        <v>562</v>
      </c>
      <c r="S268">
        <v>0.14878</v>
      </c>
      <c r="T268">
        <v>0.14405000000000001</v>
      </c>
      <c r="U268">
        <v>0.4876045</v>
      </c>
      <c r="V268">
        <v>0.2146362</v>
      </c>
    </row>
    <row r="269" spans="1:22" x14ac:dyDescent="0.3">
      <c r="A269" t="s">
        <v>879</v>
      </c>
      <c r="B269" t="s">
        <v>880</v>
      </c>
      <c r="C269" t="s">
        <v>574</v>
      </c>
      <c r="E269" t="s">
        <v>576</v>
      </c>
      <c r="F269" t="s">
        <v>881</v>
      </c>
      <c r="G269" t="s">
        <v>149</v>
      </c>
      <c r="H269">
        <v>96</v>
      </c>
      <c r="I269" t="s">
        <v>882</v>
      </c>
      <c r="J269" t="s">
        <v>556</v>
      </c>
      <c r="K269" t="s">
        <v>19</v>
      </c>
      <c r="M269" t="s">
        <v>557</v>
      </c>
      <c r="N269" t="s">
        <v>558</v>
      </c>
      <c r="O269" t="s">
        <v>611</v>
      </c>
      <c r="P269" t="s">
        <v>612</v>
      </c>
      <c r="Q269" t="s">
        <v>613</v>
      </c>
      <c r="R269" t="s">
        <v>562</v>
      </c>
      <c r="S269">
        <v>-4.3543500000000002</v>
      </c>
      <c r="T269">
        <v>0.88712999999999997</v>
      </c>
      <c r="U269">
        <v>29.78125</v>
      </c>
      <c r="V269">
        <v>3.2923619999999998</v>
      </c>
    </row>
    <row r="270" spans="1:22" x14ac:dyDescent="0.3">
      <c r="A270" t="s">
        <v>879</v>
      </c>
      <c r="B270" t="s">
        <v>880</v>
      </c>
      <c r="C270" t="s">
        <v>574</v>
      </c>
      <c r="E270" t="s">
        <v>576</v>
      </c>
      <c r="F270" t="s">
        <v>881</v>
      </c>
      <c r="G270" t="s">
        <v>149</v>
      </c>
      <c r="H270">
        <v>96</v>
      </c>
      <c r="I270" t="s">
        <v>882</v>
      </c>
      <c r="J270" t="s">
        <v>556</v>
      </c>
      <c r="K270" t="s">
        <v>19</v>
      </c>
      <c r="M270" t="s">
        <v>557</v>
      </c>
      <c r="N270" t="s">
        <v>558</v>
      </c>
      <c r="O270" t="s">
        <v>563</v>
      </c>
      <c r="P270" t="s">
        <v>564</v>
      </c>
      <c r="Q270" t="s">
        <v>720</v>
      </c>
      <c r="R270" t="s">
        <v>562</v>
      </c>
      <c r="S270">
        <v>-0.31824000000000002</v>
      </c>
      <c r="T270">
        <v>0.10723000000000001</v>
      </c>
      <c r="U270">
        <v>0.16542709999999999</v>
      </c>
      <c r="V270">
        <v>0.1913417</v>
      </c>
    </row>
    <row r="271" spans="1:22" x14ac:dyDescent="0.3">
      <c r="A271" t="s">
        <v>947</v>
      </c>
      <c r="B271" t="s">
        <v>948</v>
      </c>
      <c r="C271" t="s">
        <v>574</v>
      </c>
      <c r="E271" t="s">
        <v>596</v>
      </c>
      <c r="F271" t="s">
        <v>949</v>
      </c>
      <c r="G271" t="s">
        <v>629</v>
      </c>
      <c r="H271">
        <v>17</v>
      </c>
      <c r="I271" t="s">
        <v>891</v>
      </c>
      <c r="J271" t="s">
        <v>679</v>
      </c>
      <c r="K271" t="s">
        <v>99</v>
      </c>
      <c r="M271" t="s">
        <v>647</v>
      </c>
      <c r="N271" t="s">
        <v>553</v>
      </c>
      <c r="R271" t="s">
        <v>554</v>
      </c>
      <c r="S271">
        <v>10.7272</v>
      </c>
      <c r="T271">
        <v>2.2372000000000001</v>
      </c>
      <c r="U271">
        <v>1</v>
      </c>
      <c r="V271">
        <v>1</v>
      </c>
    </row>
    <row r="272" spans="1:22" x14ac:dyDescent="0.3">
      <c r="A272" t="s">
        <v>947</v>
      </c>
      <c r="B272" t="s">
        <v>948</v>
      </c>
      <c r="C272" t="s">
        <v>574</v>
      </c>
      <c r="E272" t="s">
        <v>596</v>
      </c>
      <c r="F272" t="s">
        <v>949</v>
      </c>
      <c r="G272" t="s">
        <v>629</v>
      </c>
      <c r="H272">
        <v>12</v>
      </c>
      <c r="I272" t="s">
        <v>702</v>
      </c>
      <c r="J272" t="s">
        <v>550</v>
      </c>
      <c r="K272" t="s">
        <v>99</v>
      </c>
      <c r="M272" t="s">
        <v>552</v>
      </c>
      <c r="N272" t="s">
        <v>553</v>
      </c>
      <c r="R272" t="s">
        <v>554</v>
      </c>
      <c r="S272">
        <v>8.1441999999999997</v>
      </c>
      <c r="T272">
        <v>1.2494000000000001</v>
      </c>
      <c r="U272">
        <v>1</v>
      </c>
      <c r="V272">
        <v>1</v>
      </c>
    </row>
    <row r="273" spans="1:22" x14ac:dyDescent="0.3">
      <c r="A273" t="s">
        <v>947</v>
      </c>
      <c r="B273" t="s">
        <v>948</v>
      </c>
      <c r="C273" t="s">
        <v>574</v>
      </c>
      <c r="E273" t="s">
        <v>596</v>
      </c>
      <c r="F273" t="s">
        <v>949</v>
      </c>
      <c r="G273" t="s">
        <v>629</v>
      </c>
      <c r="H273">
        <v>17</v>
      </c>
      <c r="I273" t="s">
        <v>891</v>
      </c>
      <c r="J273" t="s">
        <v>679</v>
      </c>
      <c r="K273" t="s">
        <v>99</v>
      </c>
      <c r="M273" t="s">
        <v>647</v>
      </c>
      <c r="N273" t="s">
        <v>553</v>
      </c>
      <c r="O273" t="s">
        <v>611</v>
      </c>
      <c r="P273" t="s">
        <v>612</v>
      </c>
      <c r="Q273" t="s">
        <v>613</v>
      </c>
      <c r="R273" t="s">
        <v>562</v>
      </c>
      <c r="S273">
        <v>-2.3182</v>
      </c>
      <c r="T273">
        <v>0.62649999999999995</v>
      </c>
      <c r="U273">
        <v>38.280050000000003</v>
      </c>
      <c r="V273">
        <v>7.3982429999999999</v>
      </c>
    </row>
    <row r="274" spans="1:22" x14ac:dyDescent="0.3">
      <c r="A274" t="s">
        <v>947</v>
      </c>
      <c r="B274" t="s">
        <v>948</v>
      </c>
      <c r="C274" t="s">
        <v>574</v>
      </c>
      <c r="E274" t="s">
        <v>596</v>
      </c>
      <c r="F274" t="s">
        <v>949</v>
      </c>
      <c r="G274" t="s">
        <v>629</v>
      </c>
      <c r="H274">
        <v>12</v>
      </c>
      <c r="I274" t="s">
        <v>702</v>
      </c>
      <c r="J274" t="s">
        <v>550</v>
      </c>
      <c r="K274" t="s">
        <v>99</v>
      </c>
      <c r="M274" t="s">
        <v>552</v>
      </c>
      <c r="N274" t="s">
        <v>553</v>
      </c>
      <c r="O274" t="s">
        <v>611</v>
      </c>
      <c r="P274" t="s">
        <v>612</v>
      </c>
      <c r="Q274" t="s">
        <v>613</v>
      </c>
      <c r="R274" t="s">
        <v>562</v>
      </c>
      <c r="S274">
        <v>-1.5163</v>
      </c>
      <c r="T274">
        <v>0.3453</v>
      </c>
      <c r="U274">
        <v>41.026649999999997</v>
      </c>
      <c r="V274">
        <v>9.5996860000000002</v>
      </c>
    </row>
    <row r="275" spans="1:22" x14ac:dyDescent="0.3">
      <c r="A275" t="s">
        <v>950</v>
      </c>
      <c r="B275" t="s">
        <v>951</v>
      </c>
      <c r="C275" t="s">
        <v>574</v>
      </c>
      <c r="E275" t="s">
        <v>596</v>
      </c>
      <c r="F275" t="s">
        <v>952</v>
      </c>
      <c r="G275" t="s">
        <v>172</v>
      </c>
      <c r="H275">
        <v>21</v>
      </c>
      <c r="I275" t="s">
        <v>891</v>
      </c>
      <c r="J275" t="s">
        <v>679</v>
      </c>
      <c r="K275" t="s">
        <v>99</v>
      </c>
      <c r="M275" t="s">
        <v>552</v>
      </c>
      <c r="N275" t="s">
        <v>553</v>
      </c>
      <c r="R275" t="s">
        <v>554</v>
      </c>
      <c r="S275">
        <v>3.1830099999999999</v>
      </c>
      <c r="T275">
        <v>8.6279999999999996E-2</v>
      </c>
      <c r="U275">
        <v>1</v>
      </c>
      <c r="V275">
        <v>1</v>
      </c>
    </row>
    <row r="276" spans="1:22" x14ac:dyDescent="0.3">
      <c r="A276" t="s">
        <v>950</v>
      </c>
      <c r="B276" t="s">
        <v>951</v>
      </c>
      <c r="C276" t="s">
        <v>574</v>
      </c>
      <c r="E276" t="s">
        <v>596</v>
      </c>
      <c r="F276" t="s">
        <v>952</v>
      </c>
      <c r="G276" t="s">
        <v>172</v>
      </c>
      <c r="H276">
        <v>19</v>
      </c>
      <c r="I276" t="s">
        <v>953</v>
      </c>
      <c r="J276" t="s">
        <v>585</v>
      </c>
      <c r="K276" t="s">
        <v>99</v>
      </c>
      <c r="M276" t="s">
        <v>552</v>
      </c>
      <c r="N276" t="s">
        <v>553</v>
      </c>
      <c r="R276" t="s">
        <v>554</v>
      </c>
      <c r="S276">
        <v>2.5045500000000001</v>
      </c>
      <c r="T276">
        <v>9.3880000000000005E-2</v>
      </c>
      <c r="U276">
        <v>1</v>
      </c>
      <c r="V276">
        <v>1</v>
      </c>
    </row>
    <row r="277" spans="1:22" x14ac:dyDescent="0.3">
      <c r="A277" t="s">
        <v>721</v>
      </c>
      <c r="B277" t="s">
        <v>722</v>
      </c>
      <c r="C277" t="s">
        <v>546</v>
      </c>
      <c r="E277" t="s">
        <v>77</v>
      </c>
      <c r="F277" t="s">
        <v>723</v>
      </c>
      <c r="G277" t="s">
        <v>172</v>
      </c>
      <c r="H277">
        <v>13</v>
      </c>
      <c r="I277" t="s">
        <v>667</v>
      </c>
      <c r="J277" t="s">
        <v>556</v>
      </c>
      <c r="K277" t="s">
        <v>99</v>
      </c>
      <c r="M277" t="s">
        <v>557</v>
      </c>
      <c r="N277" t="s">
        <v>558</v>
      </c>
      <c r="O277" t="s">
        <v>586</v>
      </c>
      <c r="P277" t="s">
        <v>587</v>
      </c>
      <c r="Q277" t="s">
        <v>946</v>
      </c>
      <c r="R277" t="s">
        <v>562</v>
      </c>
      <c r="S277">
        <v>-0.29659000000000002</v>
      </c>
      <c r="T277">
        <v>9.7769999999999996E-2</v>
      </c>
      <c r="U277">
        <v>0.4853846</v>
      </c>
      <c r="V277">
        <v>0.36881829999999999</v>
      </c>
    </row>
    <row r="278" spans="1:22" x14ac:dyDescent="0.3">
      <c r="A278" t="s">
        <v>721</v>
      </c>
      <c r="B278" t="s">
        <v>722</v>
      </c>
      <c r="C278" t="s">
        <v>546</v>
      </c>
      <c r="E278" t="s">
        <v>77</v>
      </c>
      <c r="F278" t="s">
        <v>723</v>
      </c>
      <c r="G278" t="s">
        <v>172</v>
      </c>
      <c r="H278">
        <v>13</v>
      </c>
      <c r="I278" t="s">
        <v>726</v>
      </c>
      <c r="J278" t="s">
        <v>657</v>
      </c>
      <c r="K278" t="s">
        <v>655</v>
      </c>
      <c r="M278" t="s">
        <v>592</v>
      </c>
      <c r="N278" t="s">
        <v>558</v>
      </c>
      <c r="O278" t="s">
        <v>586</v>
      </c>
      <c r="P278" t="s">
        <v>587</v>
      </c>
      <c r="Q278" t="s">
        <v>946</v>
      </c>
      <c r="R278" t="s">
        <v>562</v>
      </c>
      <c r="S278">
        <v>0.27417999999999998</v>
      </c>
      <c r="T278">
        <v>0.30473</v>
      </c>
      <c r="U278">
        <v>0.4853846</v>
      </c>
      <c r="V278">
        <v>0.36881829999999999</v>
      </c>
    </row>
    <row r="279" spans="1:22" x14ac:dyDescent="0.3">
      <c r="A279" t="s">
        <v>954</v>
      </c>
      <c r="B279" t="s">
        <v>955</v>
      </c>
      <c r="C279" t="s">
        <v>574</v>
      </c>
      <c r="D279" t="s">
        <v>956</v>
      </c>
      <c r="E279" t="s">
        <v>576</v>
      </c>
      <c r="F279" t="s">
        <v>957</v>
      </c>
      <c r="G279" t="s">
        <v>149</v>
      </c>
      <c r="H279">
        <v>1052</v>
      </c>
      <c r="I279" t="s">
        <v>958</v>
      </c>
      <c r="J279" t="s">
        <v>550</v>
      </c>
      <c r="K279" t="s">
        <v>19</v>
      </c>
      <c r="M279" t="s">
        <v>552</v>
      </c>
      <c r="N279" t="s">
        <v>553</v>
      </c>
      <c r="R279" t="s">
        <v>554</v>
      </c>
      <c r="S279">
        <v>3.2825299999999999</v>
      </c>
      <c r="T279">
        <v>0.127663</v>
      </c>
      <c r="U279">
        <v>1</v>
      </c>
      <c r="V279">
        <v>1</v>
      </c>
    </row>
    <row r="280" spans="1:22" x14ac:dyDescent="0.3">
      <c r="A280" t="s">
        <v>954</v>
      </c>
      <c r="B280" t="s">
        <v>955</v>
      </c>
      <c r="C280" t="s">
        <v>574</v>
      </c>
      <c r="E280" t="s">
        <v>576</v>
      </c>
      <c r="F280" t="s">
        <v>957</v>
      </c>
      <c r="G280" t="s">
        <v>149</v>
      </c>
      <c r="H280">
        <v>1052</v>
      </c>
      <c r="I280" t="s">
        <v>958</v>
      </c>
      <c r="J280" t="s">
        <v>550</v>
      </c>
      <c r="K280" t="s">
        <v>19</v>
      </c>
      <c r="M280" t="s">
        <v>552</v>
      </c>
      <c r="N280" t="s">
        <v>553</v>
      </c>
      <c r="O280" t="s">
        <v>559</v>
      </c>
      <c r="P280" t="s">
        <v>560</v>
      </c>
      <c r="Q280" t="s">
        <v>561</v>
      </c>
      <c r="R280" t="s">
        <v>562</v>
      </c>
      <c r="S280">
        <v>3.7178999999999997E-2</v>
      </c>
      <c r="T280">
        <v>1.8858E-2</v>
      </c>
      <c r="U280">
        <v>525.90629279068446</v>
      </c>
      <c r="V280">
        <v>1075.2858972369149</v>
      </c>
    </row>
    <row r="281" spans="1:22" x14ac:dyDescent="0.3">
      <c r="A281" t="s">
        <v>954</v>
      </c>
      <c r="B281" t="s">
        <v>955</v>
      </c>
      <c r="C281" t="s">
        <v>574</v>
      </c>
      <c r="E281" t="s">
        <v>576</v>
      </c>
      <c r="F281" t="s">
        <v>957</v>
      </c>
      <c r="G281" t="s">
        <v>149</v>
      </c>
      <c r="H281">
        <v>1052</v>
      </c>
      <c r="I281" t="s">
        <v>958</v>
      </c>
      <c r="J281" t="s">
        <v>550</v>
      </c>
      <c r="K281" t="s">
        <v>19</v>
      </c>
      <c r="M281" t="s">
        <v>552</v>
      </c>
      <c r="N281" t="s">
        <v>553</v>
      </c>
      <c r="O281" t="s">
        <v>611</v>
      </c>
      <c r="P281" t="s">
        <v>612</v>
      </c>
      <c r="Q281" t="s">
        <v>613</v>
      </c>
      <c r="R281" t="s">
        <v>562</v>
      </c>
      <c r="S281">
        <v>7.9360000000000003E-3</v>
      </c>
      <c r="T281">
        <v>4.1501999999999997E-2</v>
      </c>
      <c r="U281">
        <v>10.080228136882134</v>
      </c>
      <c r="V281">
        <v>3.6889627843127855</v>
      </c>
    </row>
    <row r="282" spans="1:22" x14ac:dyDescent="0.3">
      <c r="A282" t="s">
        <v>954</v>
      </c>
      <c r="B282" t="s">
        <v>955</v>
      </c>
      <c r="C282" t="s">
        <v>574</v>
      </c>
      <c r="E282" t="s">
        <v>576</v>
      </c>
      <c r="F282" t="s">
        <v>957</v>
      </c>
      <c r="G282" t="s">
        <v>149</v>
      </c>
      <c r="H282">
        <v>1052</v>
      </c>
      <c r="I282" t="s">
        <v>958</v>
      </c>
      <c r="J282" t="s">
        <v>550</v>
      </c>
      <c r="K282" t="s">
        <v>19</v>
      </c>
      <c r="M282" t="s">
        <v>552</v>
      </c>
      <c r="N282" t="s">
        <v>553</v>
      </c>
      <c r="O282" t="s">
        <v>563</v>
      </c>
      <c r="P282" t="s">
        <v>564</v>
      </c>
      <c r="Q282" t="s">
        <v>959</v>
      </c>
      <c r="R282" t="s">
        <v>562</v>
      </c>
      <c r="S282">
        <v>8.6583999999999994E-2</v>
      </c>
      <c r="T282">
        <v>1.2931E-2</v>
      </c>
      <c r="U282">
        <v>0.16584090621102657</v>
      </c>
      <c r="V282">
        <v>0.34454534504290107</v>
      </c>
    </row>
    <row r="283" spans="1:22" x14ac:dyDescent="0.3">
      <c r="A283" t="s">
        <v>954</v>
      </c>
      <c r="B283" t="s">
        <v>955</v>
      </c>
      <c r="C283" t="s">
        <v>574</v>
      </c>
      <c r="E283" t="s">
        <v>576</v>
      </c>
      <c r="F283" t="s">
        <v>957</v>
      </c>
      <c r="G283" t="s">
        <v>149</v>
      </c>
      <c r="H283">
        <v>1052</v>
      </c>
      <c r="I283" t="s">
        <v>958</v>
      </c>
      <c r="J283" t="s">
        <v>550</v>
      </c>
      <c r="K283" t="s">
        <v>19</v>
      </c>
      <c r="M283" t="s">
        <v>552</v>
      </c>
      <c r="N283" t="s">
        <v>553</v>
      </c>
      <c r="O283" t="s">
        <v>566</v>
      </c>
      <c r="P283" t="s">
        <v>567</v>
      </c>
      <c r="Q283" t="s">
        <v>781</v>
      </c>
      <c r="R283" t="s">
        <v>562</v>
      </c>
      <c r="S283">
        <v>-3.9829999999999997E-2</v>
      </c>
      <c r="T283">
        <v>1.0297000000000001E-2</v>
      </c>
      <c r="U283">
        <v>1.2692092205323178</v>
      </c>
      <c r="V283">
        <v>2.1449065919076635</v>
      </c>
    </row>
    <row r="284" spans="1:22" x14ac:dyDescent="0.3">
      <c r="A284" t="s">
        <v>960</v>
      </c>
      <c r="B284" t="s">
        <v>961</v>
      </c>
      <c r="C284" t="s">
        <v>574</v>
      </c>
      <c r="D284" t="s">
        <v>962</v>
      </c>
      <c r="E284" t="s">
        <v>596</v>
      </c>
      <c r="F284" t="s">
        <v>963</v>
      </c>
      <c r="G284" t="s">
        <v>149</v>
      </c>
      <c r="H284">
        <v>30</v>
      </c>
      <c r="I284" t="s">
        <v>738</v>
      </c>
      <c r="J284" t="s">
        <v>585</v>
      </c>
      <c r="K284" t="s">
        <v>99</v>
      </c>
      <c r="M284" t="s">
        <v>552</v>
      </c>
      <c r="N284" t="s">
        <v>553</v>
      </c>
      <c r="R284" t="s">
        <v>554</v>
      </c>
      <c r="S284">
        <v>4.1255699999999997</v>
      </c>
      <c r="T284">
        <v>0.27661999999999998</v>
      </c>
      <c r="U284">
        <v>1</v>
      </c>
      <c r="V284">
        <v>1</v>
      </c>
    </row>
    <row r="285" spans="1:22" x14ac:dyDescent="0.3">
      <c r="A285" t="s">
        <v>964</v>
      </c>
      <c r="B285" t="s">
        <v>961</v>
      </c>
      <c r="C285" t="s">
        <v>574</v>
      </c>
      <c r="D285" t="s">
        <v>962</v>
      </c>
      <c r="E285" t="s">
        <v>596</v>
      </c>
      <c r="F285" t="s">
        <v>963</v>
      </c>
      <c r="G285" t="s">
        <v>149</v>
      </c>
      <c r="H285">
        <v>30</v>
      </c>
      <c r="I285" t="s">
        <v>738</v>
      </c>
      <c r="J285" t="s">
        <v>585</v>
      </c>
      <c r="K285" t="s">
        <v>99</v>
      </c>
      <c r="M285" t="s">
        <v>552</v>
      </c>
      <c r="N285" t="s">
        <v>553</v>
      </c>
      <c r="O285" t="s">
        <v>559</v>
      </c>
      <c r="P285" t="s">
        <v>560</v>
      </c>
      <c r="Q285" t="s">
        <v>561</v>
      </c>
      <c r="R285" t="s">
        <v>562</v>
      </c>
      <c r="S285">
        <v>-0.23186000000000001</v>
      </c>
      <c r="T285">
        <v>4.8910000000000002E-2</v>
      </c>
      <c r="U285">
        <v>552.68878385898938</v>
      </c>
      <c r="V285">
        <v>439.09762284054023</v>
      </c>
    </row>
    <row r="286" spans="1:22" x14ac:dyDescent="0.3">
      <c r="A286" t="s">
        <v>965</v>
      </c>
      <c r="B286" t="s">
        <v>966</v>
      </c>
      <c r="C286" t="s">
        <v>546</v>
      </c>
      <c r="D286" t="s">
        <v>967</v>
      </c>
      <c r="E286" t="s">
        <v>596</v>
      </c>
      <c r="F286" t="s">
        <v>968</v>
      </c>
      <c r="G286" t="s">
        <v>635</v>
      </c>
      <c r="H286">
        <v>20</v>
      </c>
      <c r="I286" t="s">
        <v>578</v>
      </c>
      <c r="J286" t="s">
        <v>550</v>
      </c>
      <c r="K286" t="s">
        <v>19</v>
      </c>
      <c r="L286" t="s">
        <v>551</v>
      </c>
      <c r="M286" t="s">
        <v>552</v>
      </c>
      <c r="N286" t="s">
        <v>553</v>
      </c>
      <c r="R286" t="s">
        <v>554</v>
      </c>
      <c r="S286">
        <v>3.8534099999999998</v>
      </c>
      <c r="T286">
        <v>2.9060899999999998</v>
      </c>
      <c r="U286">
        <v>1</v>
      </c>
      <c r="V286">
        <v>1</v>
      </c>
    </row>
    <row r="287" spans="1:22" x14ac:dyDescent="0.3">
      <c r="A287" t="s">
        <v>969</v>
      </c>
      <c r="B287" t="s">
        <v>966</v>
      </c>
      <c r="C287" t="s">
        <v>546</v>
      </c>
      <c r="D287" t="s">
        <v>967</v>
      </c>
      <c r="E287" t="s">
        <v>596</v>
      </c>
      <c r="F287" t="s">
        <v>968</v>
      </c>
      <c r="G287" t="s">
        <v>635</v>
      </c>
      <c r="H287">
        <v>20</v>
      </c>
      <c r="I287" t="s">
        <v>589</v>
      </c>
      <c r="J287" t="s">
        <v>589</v>
      </c>
      <c r="K287" t="s">
        <v>19</v>
      </c>
      <c r="L287" t="s">
        <v>551</v>
      </c>
      <c r="M287" t="s">
        <v>557</v>
      </c>
      <c r="N287" t="s">
        <v>558</v>
      </c>
      <c r="R287" t="s">
        <v>554</v>
      </c>
      <c r="S287">
        <v>6.7731500000000002</v>
      </c>
      <c r="T287">
        <v>5.31318</v>
      </c>
      <c r="U287">
        <v>1</v>
      </c>
      <c r="V287">
        <v>1</v>
      </c>
    </row>
    <row r="288" spans="1:22" x14ac:dyDescent="0.3">
      <c r="A288" t="s">
        <v>969</v>
      </c>
      <c r="B288" t="s">
        <v>966</v>
      </c>
      <c r="C288" t="s">
        <v>546</v>
      </c>
      <c r="D288" t="s">
        <v>967</v>
      </c>
      <c r="E288" t="s">
        <v>596</v>
      </c>
      <c r="F288" t="s">
        <v>968</v>
      </c>
      <c r="G288" t="s">
        <v>635</v>
      </c>
      <c r="H288">
        <v>20</v>
      </c>
      <c r="I288" t="s">
        <v>578</v>
      </c>
      <c r="J288" t="s">
        <v>550</v>
      </c>
      <c r="K288" t="s">
        <v>19</v>
      </c>
      <c r="L288" t="s">
        <v>551</v>
      </c>
      <c r="M288" t="s">
        <v>552</v>
      </c>
      <c r="N288" t="s">
        <v>553</v>
      </c>
      <c r="O288" t="s">
        <v>559</v>
      </c>
      <c r="P288" t="s">
        <v>560</v>
      </c>
      <c r="Q288" t="s">
        <v>561</v>
      </c>
      <c r="R288" t="s">
        <v>562</v>
      </c>
      <c r="S288">
        <v>-0.35576000000000002</v>
      </c>
      <c r="T288">
        <v>0.23078000000000001</v>
      </c>
      <c r="U288">
        <v>58.8</v>
      </c>
      <c r="V288">
        <v>14.602679999999999</v>
      </c>
    </row>
    <row r="289" spans="1:22" x14ac:dyDescent="0.3">
      <c r="A289" t="s">
        <v>969</v>
      </c>
      <c r="B289" t="s">
        <v>966</v>
      </c>
      <c r="C289" t="s">
        <v>546</v>
      </c>
      <c r="D289" t="s">
        <v>967</v>
      </c>
      <c r="E289" t="s">
        <v>596</v>
      </c>
      <c r="F289" t="s">
        <v>968</v>
      </c>
      <c r="G289" t="s">
        <v>635</v>
      </c>
      <c r="H289">
        <v>20</v>
      </c>
      <c r="I289" t="s">
        <v>578</v>
      </c>
      <c r="J289" t="s">
        <v>550</v>
      </c>
      <c r="K289" t="s">
        <v>19</v>
      </c>
      <c r="L289" t="s">
        <v>551</v>
      </c>
      <c r="M289" t="s">
        <v>552</v>
      </c>
      <c r="N289" t="s">
        <v>553</v>
      </c>
      <c r="O289" t="s">
        <v>611</v>
      </c>
      <c r="P289" t="s">
        <v>612</v>
      </c>
      <c r="Q289" t="s">
        <v>613</v>
      </c>
      <c r="R289" t="s">
        <v>562</v>
      </c>
      <c r="S289">
        <v>0.85472999999999999</v>
      </c>
      <c r="T289">
        <v>0.41300999999999999</v>
      </c>
      <c r="U289">
        <v>22.067499999999999</v>
      </c>
      <c r="V289">
        <v>3.7448419999999998</v>
      </c>
    </row>
    <row r="290" spans="1:22" x14ac:dyDescent="0.3">
      <c r="A290" t="s">
        <v>969</v>
      </c>
      <c r="B290" t="s">
        <v>966</v>
      </c>
      <c r="C290" t="s">
        <v>546</v>
      </c>
      <c r="D290" t="s">
        <v>967</v>
      </c>
      <c r="E290" t="s">
        <v>596</v>
      </c>
      <c r="F290" t="s">
        <v>968</v>
      </c>
      <c r="G290" t="s">
        <v>635</v>
      </c>
      <c r="H290">
        <v>20</v>
      </c>
      <c r="I290" t="s">
        <v>578</v>
      </c>
      <c r="J290" t="s">
        <v>550</v>
      </c>
      <c r="K290" t="s">
        <v>19</v>
      </c>
      <c r="L290" t="s">
        <v>551</v>
      </c>
      <c r="M290" t="s">
        <v>552</v>
      </c>
      <c r="N290" t="s">
        <v>553</v>
      </c>
      <c r="O290" t="s">
        <v>566</v>
      </c>
      <c r="P290" t="s">
        <v>567</v>
      </c>
      <c r="Q290" t="s">
        <v>568</v>
      </c>
      <c r="R290" t="s">
        <v>562</v>
      </c>
      <c r="S290">
        <v>0.26305000000000001</v>
      </c>
      <c r="T290">
        <v>0.24232000000000001</v>
      </c>
      <c r="U290">
        <v>0.29070850000000004</v>
      </c>
      <c r="V290">
        <v>9.7096219999999997E-2</v>
      </c>
    </row>
    <row r="291" spans="1:22" x14ac:dyDescent="0.3">
      <c r="A291" t="s">
        <v>969</v>
      </c>
      <c r="B291" t="s">
        <v>966</v>
      </c>
      <c r="C291" t="s">
        <v>546</v>
      </c>
      <c r="D291" t="s">
        <v>967</v>
      </c>
      <c r="E291" t="s">
        <v>596</v>
      </c>
      <c r="F291" t="s">
        <v>968</v>
      </c>
      <c r="G291" t="s">
        <v>635</v>
      </c>
      <c r="H291">
        <v>20</v>
      </c>
      <c r="I291" t="s">
        <v>578</v>
      </c>
      <c r="J291" t="s">
        <v>550</v>
      </c>
      <c r="K291" t="s">
        <v>19</v>
      </c>
      <c r="L291" t="s">
        <v>551</v>
      </c>
      <c r="M291" t="s">
        <v>552</v>
      </c>
      <c r="N291" t="s">
        <v>553</v>
      </c>
      <c r="O291" t="s">
        <v>563</v>
      </c>
      <c r="P291" t="s">
        <v>564</v>
      </c>
      <c r="Q291" t="s">
        <v>720</v>
      </c>
      <c r="R291" t="s">
        <v>562</v>
      </c>
      <c r="S291">
        <v>3.2849999999999997E-2</v>
      </c>
      <c r="T291">
        <v>3.6720000000000003E-2</v>
      </c>
      <c r="U291">
        <v>1.44885E-2</v>
      </c>
      <c r="V291">
        <v>2.0060410000000001E-2</v>
      </c>
    </row>
    <row r="292" spans="1:22" x14ac:dyDescent="0.3">
      <c r="A292" t="s">
        <v>970</v>
      </c>
      <c r="B292" t="s">
        <v>971</v>
      </c>
      <c r="C292" t="s">
        <v>546</v>
      </c>
      <c r="D292" t="s">
        <v>972</v>
      </c>
      <c r="E292" t="s">
        <v>77</v>
      </c>
      <c r="F292" t="s">
        <v>973</v>
      </c>
      <c r="G292" t="s">
        <v>187</v>
      </c>
      <c r="H292">
        <v>12</v>
      </c>
      <c r="I292" t="s">
        <v>648</v>
      </c>
      <c r="J292" t="s">
        <v>550</v>
      </c>
      <c r="K292" t="s">
        <v>177</v>
      </c>
      <c r="L292" t="s">
        <v>551</v>
      </c>
      <c r="M292" t="s">
        <v>552</v>
      </c>
      <c r="N292" t="s">
        <v>553</v>
      </c>
      <c r="O292" t="s">
        <v>579</v>
      </c>
      <c r="P292" t="s">
        <v>580</v>
      </c>
      <c r="Q292" t="s">
        <v>581</v>
      </c>
      <c r="R292" t="s">
        <v>562</v>
      </c>
      <c r="S292">
        <v>-7.8850000000000003E-2</v>
      </c>
      <c r="T292">
        <v>7.8447000000000003E-2</v>
      </c>
      <c r="U292">
        <v>2.3666667000000001</v>
      </c>
      <c r="V292">
        <v>2.3023045</v>
      </c>
    </row>
    <row r="293" spans="1:22" x14ac:dyDescent="0.3">
      <c r="A293" t="s">
        <v>969</v>
      </c>
      <c r="B293" t="s">
        <v>966</v>
      </c>
      <c r="C293" t="s">
        <v>546</v>
      </c>
      <c r="D293" t="s">
        <v>967</v>
      </c>
      <c r="E293" t="s">
        <v>596</v>
      </c>
      <c r="F293" t="s">
        <v>968</v>
      </c>
      <c r="G293" t="s">
        <v>635</v>
      </c>
      <c r="H293">
        <v>20</v>
      </c>
      <c r="I293" t="s">
        <v>589</v>
      </c>
      <c r="J293" t="s">
        <v>589</v>
      </c>
      <c r="K293" t="s">
        <v>19</v>
      </c>
      <c r="L293" t="s">
        <v>551</v>
      </c>
      <c r="M293" t="s">
        <v>557</v>
      </c>
      <c r="N293" t="s">
        <v>558</v>
      </c>
      <c r="O293" t="s">
        <v>559</v>
      </c>
      <c r="P293" t="s">
        <v>560</v>
      </c>
      <c r="Q293" t="s">
        <v>561</v>
      </c>
      <c r="R293" t="s">
        <v>562</v>
      </c>
      <c r="S293">
        <v>0.37929000000000002</v>
      </c>
      <c r="T293">
        <v>0.42599999999999999</v>
      </c>
      <c r="U293">
        <v>58.8</v>
      </c>
      <c r="V293">
        <v>14.602679999999999</v>
      </c>
    </row>
    <row r="294" spans="1:22" x14ac:dyDescent="0.3">
      <c r="A294" t="s">
        <v>969</v>
      </c>
      <c r="B294" t="s">
        <v>966</v>
      </c>
      <c r="C294" t="s">
        <v>546</v>
      </c>
      <c r="D294" t="s">
        <v>967</v>
      </c>
      <c r="E294" t="s">
        <v>596</v>
      </c>
      <c r="F294" t="s">
        <v>968</v>
      </c>
      <c r="G294" t="s">
        <v>635</v>
      </c>
      <c r="H294">
        <v>20</v>
      </c>
      <c r="I294" t="s">
        <v>589</v>
      </c>
      <c r="J294" t="s">
        <v>589</v>
      </c>
      <c r="K294" t="s">
        <v>19</v>
      </c>
      <c r="L294" t="s">
        <v>551</v>
      </c>
      <c r="M294" t="s">
        <v>557</v>
      </c>
      <c r="N294" t="s">
        <v>558</v>
      </c>
      <c r="O294" t="s">
        <v>611</v>
      </c>
      <c r="P294" t="s">
        <v>612</v>
      </c>
      <c r="Q294" t="s">
        <v>613</v>
      </c>
      <c r="R294" t="s">
        <v>562</v>
      </c>
      <c r="S294">
        <v>-1.6728700000000001</v>
      </c>
      <c r="T294">
        <v>0.74195999999999995</v>
      </c>
      <c r="U294">
        <v>22.067499999999999</v>
      </c>
      <c r="V294">
        <v>3.7448419999999998</v>
      </c>
    </row>
    <row r="295" spans="1:22" x14ac:dyDescent="0.3">
      <c r="A295" t="s">
        <v>969</v>
      </c>
      <c r="B295" t="s">
        <v>966</v>
      </c>
      <c r="C295" t="s">
        <v>546</v>
      </c>
      <c r="D295" t="s">
        <v>967</v>
      </c>
      <c r="E295" t="s">
        <v>596</v>
      </c>
      <c r="F295" t="s">
        <v>968</v>
      </c>
      <c r="G295" t="s">
        <v>635</v>
      </c>
      <c r="H295">
        <v>20</v>
      </c>
      <c r="I295" t="s">
        <v>589</v>
      </c>
      <c r="J295" t="s">
        <v>589</v>
      </c>
      <c r="K295" t="s">
        <v>19</v>
      </c>
      <c r="L295" t="s">
        <v>551</v>
      </c>
      <c r="M295" t="s">
        <v>557</v>
      </c>
      <c r="N295" t="s">
        <v>558</v>
      </c>
      <c r="O295" t="s">
        <v>566</v>
      </c>
      <c r="P295" t="s">
        <v>567</v>
      </c>
      <c r="Q295" t="s">
        <v>568</v>
      </c>
      <c r="R295" t="s">
        <v>562</v>
      </c>
      <c r="S295">
        <v>-0.25081999999999999</v>
      </c>
      <c r="T295">
        <v>0.42971999999999999</v>
      </c>
      <c r="U295">
        <v>0.29070850000000004</v>
      </c>
      <c r="V295">
        <v>9.7096219999999997E-2</v>
      </c>
    </row>
    <row r="296" spans="1:22" x14ac:dyDescent="0.3">
      <c r="A296" t="s">
        <v>969</v>
      </c>
      <c r="B296" t="s">
        <v>966</v>
      </c>
      <c r="C296" t="s">
        <v>546</v>
      </c>
      <c r="D296" t="s">
        <v>967</v>
      </c>
      <c r="E296" t="s">
        <v>596</v>
      </c>
      <c r="F296" t="s">
        <v>968</v>
      </c>
      <c r="G296" t="s">
        <v>635</v>
      </c>
      <c r="H296">
        <v>20</v>
      </c>
      <c r="I296" t="s">
        <v>589</v>
      </c>
      <c r="J296" t="s">
        <v>589</v>
      </c>
      <c r="K296" t="s">
        <v>19</v>
      </c>
      <c r="L296" t="s">
        <v>551</v>
      </c>
      <c r="M296" t="s">
        <v>557</v>
      </c>
      <c r="N296" t="s">
        <v>558</v>
      </c>
      <c r="O296" t="s">
        <v>563</v>
      </c>
      <c r="P296" t="s">
        <v>564</v>
      </c>
      <c r="Q296" t="s">
        <v>720</v>
      </c>
      <c r="R296" t="s">
        <v>562</v>
      </c>
      <c r="S296">
        <v>-3.2250000000000001E-2</v>
      </c>
      <c r="T296">
        <v>7.0129999999999998E-2</v>
      </c>
      <c r="U296">
        <v>1.44885E-2</v>
      </c>
      <c r="V296">
        <v>2.0060410000000001E-2</v>
      </c>
    </row>
    <row r="297" spans="1:22" x14ac:dyDescent="0.3">
      <c r="A297" t="s">
        <v>970</v>
      </c>
      <c r="B297" t="s">
        <v>971</v>
      </c>
      <c r="C297" t="s">
        <v>546</v>
      </c>
      <c r="D297" t="s">
        <v>972</v>
      </c>
      <c r="E297" t="s">
        <v>77</v>
      </c>
      <c r="F297" t="s">
        <v>973</v>
      </c>
      <c r="G297" t="s">
        <v>187</v>
      </c>
      <c r="H297">
        <v>12</v>
      </c>
      <c r="I297" t="s">
        <v>589</v>
      </c>
      <c r="J297" t="s">
        <v>589</v>
      </c>
      <c r="K297" t="s">
        <v>177</v>
      </c>
      <c r="L297" t="s">
        <v>551</v>
      </c>
      <c r="M297" t="s">
        <v>557</v>
      </c>
      <c r="N297" t="s">
        <v>558</v>
      </c>
      <c r="O297" t="s">
        <v>579</v>
      </c>
      <c r="P297" t="s">
        <v>580</v>
      </c>
      <c r="Q297" t="s">
        <v>581</v>
      </c>
      <c r="R297" t="s">
        <v>562</v>
      </c>
      <c r="S297">
        <v>-1.1479999999999999E-3</v>
      </c>
      <c r="T297">
        <v>5.3191000000000002E-2</v>
      </c>
      <c r="U297">
        <v>2.3666667000000001</v>
      </c>
      <c r="V297">
        <v>2.3023045</v>
      </c>
    </row>
    <row r="298" spans="1:22" x14ac:dyDescent="0.3">
      <c r="A298" t="s">
        <v>974</v>
      </c>
      <c r="B298" t="s">
        <v>975</v>
      </c>
      <c r="C298" t="s">
        <v>546</v>
      </c>
      <c r="D298" t="s">
        <v>976</v>
      </c>
      <c r="E298" t="s">
        <v>77</v>
      </c>
      <c r="F298" t="s">
        <v>977</v>
      </c>
      <c r="G298" t="s">
        <v>149</v>
      </c>
      <c r="H298">
        <v>22</v>
      </c>
      <c r="I298" t="s">
        <v>978</v>
      </c>
      <c r="J298" t="s">
        <v>550</v>
      </c>
      <c r="K298" t="s">
        <v>14</v>
      </c>
      <c r="L298" t="s">
        <v>551</v>
      </c>
      <c r="M298" t="s">
        <v>552</v>
      </c>
      <c r="N298" t="s">
        <v>553</v>
      </c>
      <c r="O298" t="s">
        <v>586</v>
      </c>
      <c r="P298" t="s">
        <v>587</v>
      </c>
      <c r="Q298" t="s">
        <v>979</v>
      </c>
      <c r="R298" t="s">
        <v>562</v>
      </c>
      <c r="S298">
        <v>0.3795</v>
      </c>
      <c r="T298">
        <v>0.29060000000000002</v>
      </c>
      <c r="U298">
        <v>0.48045450000000001</v>
      </c>
      <c r="V298">
        <v>0.2353817</v>
      </c>
    </row>
    <row r="299" spans="1:22" x14ac:dyDescent="0.3">
      <c r="A299" t="s">
        <v>980</v>
      </c>
      <c r="B299" t="s">
        <v>981</v>
      </c>
      <c r="C299" t="s">
        <v>574</v>
      </c>
      <c r="E299" t="s">
        <v>596</v>
      </c>
      <c r="F299" t="s">
        <v>982</v>
      </c>
      <c r="G299" t="s">
        <v>149</v>
      </c>
      <c r="H299">
        <v>81</v>
      </c>
      <c r="I299" t="s">
        <v>983</v>
      </c>
      <c r="J299" t="s">
        <v>556</v>
      </c>
      <c r="K299" t="s">
        <v>99</v>
      </c>
      <c r="L299" t="s">
        <v>551</v>
      </c>
      <c r="M299" t="s">
        <v>592</v>
      </c>
      <c r="N299" t="s">
        <v>558</v>
      </c>
      <c r="R299" t="s">
        <v>554</v>
      </c>
      <c r="S299">
        <v>1.8327</v>
      </c>
      <c r="T299">
        <v>0.62809999999999999</v>
      </c>
      <c r="U299">
        <v>1</v>
      </c>
      <c r="V299">
        <v>1</v>
      </c>
    </row>
    <row r="300" spans="1:22" x14ac:dyDescent="0.3">
      <c r="A300" t="s">
        <v>980</v>
      </c>
      <c r="B300" t="s">
        <v>981</v>
      </c>
      <c r="C300" t="s">
        <v>574</v>
      </c>
      <c r="E300" t="s">
        <v>596</v>
      </c>
      <c r="F300" t="s">
        <v>982</v>
      </c>
      <c r="G300" t="s">
        <v>149</v>
      </c>
      <c r="H300">
        <v>81</v>
      </c>
      <c r="I300" t="s">
        <v>983</v>
      </c>
      <c r="J300" t="s">
        <v>556</v>
      </c>
      <c r="K300" t="s">
        <v>99</v>
      </c>
      <c r="L300" t="s">
        <v>551</v>
      </c>
      <c r="M300" t="s">
        <v>592</v>
      </c>
      <c r="N300" t="s">
        <v>558</v>
      </c>
      <c r="O300" t="s">
        <v>559</v>
      </c>
      <c r="P300" t="s">
        <v>560</v>
      </c>
      <c r="Q300" t="s">
        <v>561</v>
      </c>
      <c r="R300" t="s">
        <v>562</v>
      </c>
      <c r="S300">
        <v>-0.60940000000000005</v>
      </c>
      <c r="T300">
        <v>0.1099</v>
      </c>
      <c r="U300">
        <v>387.09277800000001</v>
      </c>
      <c r="V300">
        <v>539.72558700000002</v>
      </c>
    </row>
    <row r="301" spans="1:22" x14ac:dyDescent="0.3">
      <c r="A301" t="s">
        <v>699</v>
      </c>
      <c r="B301" t="s">
        <v>700</v>
      </c>
      <c r="C301" t="s">
        <v>574</v>
      </c>
      <c r="E301" t="s">
        <v>576</v>
      </c>
      <c r="F301" t="s">
        <v>701</v>
      </c>
      <c r="G301" t="s">
        <v>149</v>
      </c>
      <c r="H301">
        <v>181</v>
      </c>
      <c r="I301" t="s">
        <v>702</v>
      </c>
      <c r="J301" t="s">
        <v>550</v>
      </c>
      <c r="K301" t="s">
        <v>19</v>
      </c>
      <c r="M301" t="s">
        <v>552</v>
      </c>
      <c r="N301" t="s">
        <v>553</v>
      </c>
      <c r="R301" t="s">
        <v>554</v>
      </c>
      <c r="S301">
        <v>3.7503440000000001</v>
      </c>
      <c r="T301">
        <v>0.56016999999999995</v>
      </c>
      <c r="U301">
        <v>1</v>
      </c>
      <c r="V301">
        <v>1</v>
      </c>
    </row>
    <row r="302" spans="1:22" x14ac:dyDescent="0.3">
      <c r="A302" t="s">
        <v>699</v>
      </c>
      <c r="B302" t="s">
        <v>700</v>
      </c>
      <c r="C302" t="s">
        <v>574</v>
      </c>
      <c r="E302" t="s">
        <v>576</v>
      </c>
      <c r="F302" t="s">
        <v>701</v>
      </c>
      <c r="G302" t="s">
        <v>149</v>
      </c>
      <c r="H302">
        <v>181</v>
      </c>
      <c r="I302" t="s">
        <v>702</v>
      </c>
      <c r="J302" t="s">
        <v>550</v>
      </c>
      <c r="K302" t="s">
        <v>19</v>
      </c>
      <c r="M302" t="s">
        <v>552</v>
      </c>
      <c r="N302" t="s">
        <v>553</v>
      </c>
      <c r="O302" t="s">
        <v>559</v>
      </c>
      <c r="P302" t="s">
        <v>560</v>
      </c>
      <c r="Q302" t="s">
        <v>561</v>
      </c>
      <c r="R302" t="s">
        <v>562</v>
      </c>
      <c r="S302">
        <v>0.112929</v>
      </c>
      <c r="T302">
        <v>7.9808000000000004E-2</v>
      </c>
      <c r="U302">
        <v>249.61895027624308</v>
      </c>
      <c r="V302">
        <v>165.76056345592372</v>
      </c>
    </row>
    <row r="303" spans="1:22" x14ac:dyDescent="0.3">
      <c r="A303" t="s">
        <v>984</v>
      </c>
      <c r="B303" t="s">
        <v>985</v>
      </c>
      <c r="C303" t="s">
        <v>546</v>
      </c>
      <c r="E303" t="s">
        <v>77</v>
      </c>
      <c r="F303" t="s">
        <v>986</v>
      </c>
      <c r="G303" t="s">
        <v>662</v>
      </c>
      <c r="H303">
        <v>6</v>
      </c>
      <c r="I303" t="s">
        <v>578</v>
      </c>
      <c r="J303" t="s">
        <v>550</v>
      </c>
      <c r="K303" t="s">
        <v>99</v>
      </c>
      <c r="M303" t="s">
        <v>552</v>
      </c>
      <c r="N303" t="s">
        <v>553</v>
      </c>
      <c r="O303" t="s">
        <v>579</v>
      </c>
      <c r="P303" t="s">
        <v>580</v>
      </c>
      <c r="Q303" t="s">
        <v>581</v>
      </c>
      <c r="R303" t="s">
        <v>562</v>
      </c>
      <c r="S303">
        <v>-1.65482</v>
      </c>
      <c r="T303">
        <v>1.07253</v>
      </c>
      <c r="U303">
        <v>12.5966667</v>
      </c>
      <c r="V303">
        <v>2.194372</v>
      </c>
    </row>
    <row r="304" spans="1:22" x14ac:dyDescent="0.3">
      <c r="A304" t="s">
        <v>699</v>
      </c>
      <c r="B304" t="s">
        <v>700</v>
      </c>
      <c r="C304" t="s">
        <v>574</v>
      </c>
      <c r="E304" t="s">
        <v>576</v>
      </c>
      <c r="F304" t="s">
        <v>701</v>
      </c>
      <c r="G304" t="s">
        <v>149</v>
      </c>
      <c r="H304">
        <v>181</v>
      </c>
      <c r="I304" t="s">
        <v>702</v>
      </c>
      <c r="J304" t="s">
        <v>550</v>
      </c>
      <c r="K304" t="s">
        <v>19</v>
      </c>
      <c r="M304" t="s">
        <v>552</v>
      </c>
      <c r="N304" t="s">
        <v>553</v>
      </c>
      <c r="O304" t="s">
        <v>611</v>
      </c>
      <c r="P304" t="s">
        <v>612</v>
      </c>
      <c r="Q304" t="s">
        <v>613</v>
      </c>
      <c r="R304" t="s">
        <v>562</v>
      </c>
      <c r="S304">
        <v>-0.50872799999999996</v>
      </c>
      <c r="T304">
        <v>0.192498</v>
      </c>
      <c r="U304">
        <v>16.286187845303882</v>
      </c>
      <c r="V304">
        <v>4.2037519416278464</v>
      </c>
    </row>
    <row r="305" spans="1:22" x14ac:dyDescent="0.3">
      <c r="A305" t="s">
        <v>699</v>
      </c>
      <c r="B305" t="s">
        <v>700</v>
      </c>
      <c r="C305" t="s">
        <v>574</v>
      </c>
      <c r="E305" t="s">
        <v>576</v>
      </c>
      <c r="F305" t="s">
        <v>701</v>
      </c>
      <c r="G305" t="s">
        <v>149</v>
      </c>
      <c r="H305">
        <v>181</v>
      </c>
      <c r="I305" t="s">
        <v>702</v>
      </c>
      <c r="J305" t="s">
        <v>550</v>
      </c>
      <c r="K305" t="s">
        <v>19</v>
      </c>
      <c r="M305" t="s">
        <v>552</v>
      </c>
      <c r="N305" t="s">
        <v>553</v>
      </c>
      <c r="O305" t="s">
        <v>563</v>
      </c>
      <c r="P305" t="s">
        <v>564</v>
      </c>
      <c r="Q305" t="s">
        <v>720</v>
      </c>
      <c r="R305" t="s">
        <v>562</v>
      </c>
      <c r="S305">
        <v>-3.1726999999999998E-2</v>
      </c>
      <c r="T305">
        <v>3.3947999999999999E-2</v>
      </c>
      <c r="U305">
        <v>0.16895027624309406</v>
      </c>
      <c r="V305">
        <v>0.26116087583971626</v>
      </c>
    </row>
    <row r="306" spans="1:22" x14ac:dyDescent="0.3">
      <c r="A306" t="s">
        <v>699</v>
      </c>
      <c r="B306" t="s">
        <v>700</v>
      </c>
      <c r="C306" t="s">
        <v>574</v>
      </c>
      <c r="E306" t="s">
        <v>576</v>
      </c>
      <c r="F306" t="s">
        <v>701</v>
      </c>
      <c r="G306" t="s">
        <v>149</v>
      </c>
      <c r="H306">
        <v>181</v>
      </c>
      <c r="I306" t="s">
        <v>702</v>
      </c>
      <c r="J306" t="s">
        <v>550</v>
      </c>
      <c r="K306" t="s">
        <v>19</v>
      </c>
      <c r="M306" t="s">
        <v>552</v>
      </c>
      <c r="N306" t="s">
        <v>553</v>
      </c>
      <c r="O306" t="s">
        <v>566</v>
      </c>
      <c r="P306" t="s">
        <v>567</v>
      </c>
      <c r="Q306" t="s">
        <v>724</v>
      </c>
      <c r="R306" t="s">
        <v>562</v>
      </c>
      <c r="S306">
        <v>5.3225000000000001E-2</v>
      </c>
      <c r="T306">
        <v>6.2147000000000001E-2</v>
      </c>
      <c r="U306">
        <v>6.295635359116023</v>
      </c>
      <c r="V306">
        <v>4.2378562793086925</v>
      </c>
    </row>
    <row r="307" spans="1:22" x14ac:dyDescent="0.3">
      <c r="A307" t="s">
        <v>699</v>
      </c>
      <c r="B307" t="s">
        <v>700</v>
      </c>
      <c r="C307" t="s">
        <v>574</v>
      </c>
      <c r="E307" t="s">
        <v>576</v>
      </c>
      <c r="F307" t="s">
        <v>701</v>
      </c>
      <c r="G307" t="s">
        <v>149</v>
      </c>
      <c r="H307">
        <v>181</v>
      </c>
      <c r="I307" t="s">
        <v>702</v>
      </c>
      <c r="J307" t="s">
        <v>550</v>
      </c>
      <c r="K307" t="s">
        <v>19</v>
      </c>
      <c r="M307" t="s">
        <v>552</v>
      </c>
      <c r="N307" t="s">
        <v>553</v>
      </c>
      <c r="O307" t="s">
        <v>569</v>
      </c>
      <c r="P307" t="s">
        <v>570</v>
      </c>
      <c r="Q307" t="s">
        <v>653</v>
      </c>
      <c r="R307" t="s">
        <v>562</v>
      </c>
      <c r="S307">
        <v>-1.8981000000000001E-2</v>
      </c>
      <c r="T307">
        <v>6.5578999999999998E-2</v>
      </c>
      <c r="U307">
        <v>0.47044198895027611</v>
      </c>
      <c r="V307">
        <v>0.24669104204882153</v>
      </c>
    </row>
    <row r="308" spans="1:22" x14ac:dyDescent="0.3">
      <c r="A308" t="s">
        <v>987</v>
      </c>
      <c r="B308" t="s">
        <v>988</v>
      </c>
      <c r="C308" t="s">
        <v>546</v>
      </c>
      <c r="E308" t="s">
        <v>77</v>
      </c>
      <c r="F308" t="s">
        <v>989</v>
      </c>
      <c r="G308" t="s">
        <v>635</v>
      </c>
      <c r="H308">
        <v>9</v>
      </c>
      <c r="I308" t="s">
        <v>990</v>
      </c>
      <c r="J308" t="s">
        <v>589</v>
      </c>
      <c r="K308" t="s">
        <v>99</v>
      </c>
      <c r="M308" t="s">
        <v>557</v>
      </c>
      <c r="N308" t="s">
        <v>558</v>
      </c>
      <c r="R308" t="s">
        <v>554</v>
      </c>
      <c r="S308">
        <v>29.187850000000001</v>
      </c>
      <c r="T308">
        <v>13.82901</v>
      </c>
      <c r="U308">
        <v>1</v>
      </c>
      <c r="V308">
        <v>1</v>
      </c>
    </row>
    <row r="309" spans="1:22" x14ac:dyDescent="0.3">
      <c r="A309" t="s">
        <v>987</v>
      </c>
      <c r="B309" t="s">
        <v>988</v>
      </c>
      <c r="C309" t="s">
        <v>546</v>
      </c>
      <c r="E309" t="s">
        <v>77</v>
      </c>
      <c r="F309" t="s">
        <v>989</v>
      </c>
      <c r="G309" t="s">
        <v>635</v>
      </c>
      <c r="H309">
        <v>9</v>
      </c>
      <c r="I309" t="s">
        <v>990</v>
      </c>
      <c r="J309" t="s">
        <v>589</v>
      </c>
      <c r="K309" t="s">
        <v>99</v>
      </c>
      <c r="M309" t="s">
        <v>557</v>
      </c>
      <c r="N309" t="s">
        <v>558</v>
      </c>
      <c r="O309" t="s">
        <v>559</v>
      </c>
      <c r="P309" t="s">
        <v>560</v>
      </c>
      <c r="Q309" t="s">
        <v>561</v>
      </c>
      <c r="R309" t="s">
        <v>562</v>
      </c>
      <c r="S309">
        <v>0.32857999999999998</v>
      </c>
      <c r="T309">
        <v>0.24390999999999999</v>
      </c>
      <c r="U309">
        <v>31.333333329999999</v>
      </c>
      <c r="V309">
        <v>26.476404599999999</v>
      </c>
    </row>
    <row r="310" spans="1:22" x14ac:dyDescent="0.3">
      <c r="A310" t="s">
        <v>987</v>
      </c>
      <c r="B310" t="s">
        <v>988</v>
      </c>
      <c r="C310" t="s">
        <v>546</v>
      </c>
      <c r="E310" t="s">
        <v>77</v>
      </c>
      <c r="F310" t="s">
        <v>989</v>
      </c>
      <c r="G310" t="s">
        <v>635</v>
      </c>
      <c r="H310">
        <v>9</v>
      </c>
      <c r="I310" t="s">
        <v>990</v>
      </c>
      <c r="J310" t="s">
        <v>589</v>
      </c>
      <c r="K310" t="s">
        <v>99</v>
      </c>
      <c r="M310" t="s">
        <v>557</v>
      </c>
      <c r="N310" t="s">
        <v>558</v>
      </c>
      <c r="O310" t="s">
        <v>611</v>
      </c>
      <c r="P310" t="s">
        <v>612</v>
      </c>
      <c r="Q310" t="s">
        <v>613</v>
      </c>
      <c r="R310" t="s">
        <v>562</v>
      </c>
      <c r="S310">
        <v>-5.53714</v>
      </c>
      <c r="T310">
        <v>2.7163300000000001</v>
      </c>
      <c r="U310">
        <v>24.41111111</v>
      </c>
      <c r="V310">
        <v>2.6383918</v>
      </c>
    </row>
    <row r="311" spans="1:22" x14ac:dyDescent="0.3">
      <c r="A311" t="s">
        <v>991</v>
      </c>
      <c r="B311" t="s">
        <v>992</v>
      </c>
      <c r="C311" t="s">
        <v>546</v>
      </c>
      <c r="E311" t="s">
        <v>77</v>
      </c>
      <c r="F311" t="s">
        <v>993</v>
      </c>
      <c r="G311" t="s">
        <v>623</v>
      </c>
      <c r="H311">
        <v>10</v>
      </c>
      <c r="I311" t="s">
        <v>994</v>
      </c>
      <c r="J311" t="s">
        <v>550</v>
      </c>
      <c r="K311" t="s">
        <v>19</v>
      </c>
      <c r="M311" t="s">
        <v>552</v>
      </c>
      <c r="N311" t="s">
        <v>553</v>
      </c>
      <c r="O311" t="s">
        <v>579</v>
      </c>
      <c r="P311" t="s">
        <v>580</v>
      </c>
      <c r="Q311" t="s">
        <v>581</v>
      </c>
      <c r="R311" t="s">
        <v>562</v>
      </c>
      <c r="S311">
        <v>-0.36209999999999998</v>
      </c>
      <c r="T311">
        <v>0.46529999999999999</v>
      </c>
      <c r="U311">
        <v>3.1549999999999998</v>
      </c>
      <c r="V311">
        <v>2.144498</v>
      </c>
    </row>
    <row r="312" spans="1:22" x14ac:dyDescent="0.3">
      <c r="A312" t="s">
        <v>987</v>
      </c>
      <c r="B312" t="s">
        <v>988</v>
      </c>
      <c r="C312" t="s">
        <v>546</v>
      </c>
      <c r="E312" t="s">
        <v>77</v>
      </c>
      <c r="F312" t="s">
        <v>989</v>
      </c>
      <c r="G312" t="s">
        <v>635</v>
      </c>
      <c r="H312">
        <v>9</v>
      </c>
      <c r="I312" t="s">
        <v>990</v>
      </c>
      <c r="J312" t="s">
        <v>589</v>
      </c>
      <c r="K312" t="s">
        <v>99</v>
      </c>
      <c r="M312" t="s">
        <v>557</v>
      </c>
      <c r="N312" t="s">
        <v>558</v>
      </c>
      <c r="O312" t="s">
        <v>569</v>
      </c>
      <c r="P312" t="s">
        <v>570</v>
      </c>
      <c r="Q312" t="s">
        <v>571</v>
      </c>
      <c r="R312" t="s">
        <v>562</v>
      </c>
      <c r="S312">
        <v>1.323E-2</v>
      </c>
      <c r="T312">
        <v>7.4079999999999993E-2</v>
      </c>
      <c r="U312">
        <v>4.1333330000000001E-2</v>
      </c>
      <c r="V312">
        <v>7.3232900000000004E-2</v>
      </c>
    </row>
    <row r="313" spans="1:22" x14ac:dyDescent="0.3">
      <c r="A313" t="s">
        <v>987</v>
      </c>
      <c r="B313" t="s">
        <v>988</v>
      </c>
      <c r="C313" t="s">
        <v>546</v>
      </c>
      <c r="E313" t="s">
        <v>77</v>
      </c>
      <c r="F313" t="s">
        <v>989</v>
      </c>
      <c r="G313" t="s">
        <v>635</v>
      </c>
      <c r="H313">
        <v>9</v>
      </c>
      <c r="I313" t="s">
        <v>995</v>
      </c>
      <c r="J313" t="s">
        <v>550</v>
      </c>
      <c r="K313" t="s">
        <v>99</v>
      </c>
      <c r="M313" t="s">
        <v>552</v>
      </c>
      <c r="N313" t="s">
        <v>553</v>
      </c>
      <c r="R313" t="s">
        <v>554</v>
      </c>
      <c r="S313">
        <v>27.013940000000002</v>
      </c>
      <c r="T313">
        <v>15.63477</v>
      </c>
      <c r="U313">
        <v>1</v>
      </c>
      <c r="V313">
        <v>1</v>
      </c>
    </row>
    <row r="314" spans="1:22" x14ac:dyDescent="0.3">
      <c r="A314" t="s">
        <v>987</v>
      </c>
      <c r="B314" t="s">
        <v>988</v>
      </c>
      <c r="C314" t="s">
        <v>546</v>
      </c>
      <c r="E314" t="s">
        <v>77</v>
      </c>
      <c r="F314" t="s">
        <v>989</v>
      </c>
      <c r="G314" t="s">
        <v>635</v>
      </c>
      <c r="H314">
        <v>9</v>
      </c>
      <c r="I314" t="s">
        <v>995</v>
      </c>
      <c r="J314" t="s">
        <v>550</v>
      </c>
      <c r="K314" t="s">
        <v>99</v>
      </c>
      <c r="M314" t="s">
        <v>552</v>
      </c>
      <c r="N314" t="s">
        <v>553</v>
      </c>
      <c r="O314" t="s">
        <v>559</v>
      </c>
      <c r="P314" t="s">
        <v>560</v>
      </c>
      <c r="Q314" t="s">
        <v>561</v>
      </c>
      <c r="R314" t="s">
        <v>562</v>
      </c>
      <c r="S314">
        <v>0.11602</v>
      </c>
      <c r="T314">
        <v>0.22986999999999999</v>
      </c>
      <c r="U314">
        <v>31.333333329999999</v>
      </c>
      <c r="V314">
        <v>26.476404599999999</v>
      </c>
    </row>
    <row r="315" spans="1:22" x14ac:dyDescent="0.3">
      <c r="A315" t="s">
        <v>987</v>
      </c>
      <c r="B315" t="s">
        <v>988</v>
      </c>
      <c r="C315" t="s">
        <v>546</v>
      </c>
      <c r="E315" t="s">
        <v>77</v>
      </c>
      <c r="F315" t="s">
        <v>989</v>
      </c>
      <c r="G315" t="s">
        <v>635</v>
      </c>
      <c r="H315">
        <v>9</v>
      </c>
      <c r="I315" t="s">
        <v>995</v>
      </c>
      <c r="J315" t="s">
        <v>550</v>
      </c>
      <c r="K315" t="s">
        <v>99</v>
      </c>
      <c r="M315" t="s">
        <v>552</v>
      </c>
      <c r="N315" t="s">
        <v>553</v>
      </c>
      <c r="O315" t="s">
        <v>611</v>
      </c>
      <c r="P315" t="s">
        <v>612</v>
      </c>
      <c r="Q315" t="s">
        <v>613</v>
      </c>
      <c r="R315" t="s">
        <v>562</v>
      </c>
      <c r="S315">
        <v>-3.9102000000000001</v>
      </c>
      <c r="T315">
        <v>2.8040500000000002</v>
      </c>
      <c r="U315">
        <v>24.41111111</v>
      </c>
      <c r="V315">
        <v>2.6383918</v>
      </c>
    </row>
    <row r="316" spans="1:22" x14ac:dyDescent="0.3">
      <c r="A316" t="s">
        <v>991</v>
      </c>
      <c r="B316" t="s">
        <v>992</v>
      </c>
      <c r="C316" t="s">
        <v>546</v>
      </c>
      <c r="E316" t="s">
        <v>77</v>
      </c>
      <c r="F316" t="s">
        <v>993</v>
      </c>
      <c r="G316" t="s">
        <v>623</v>
      </c>
      <c r="H316">
        <v>10</v>
      </c>
      <c r="I316" t="s">
        <v>929</v>
      </c>
      <c r="J316" t="s">
        <v>550</v>
      </c>
      <c r="K316" t="s">
        <v>99</v>
      </c>
      <c r="M316" t="s">
        <v>552</v>
      </c>
      <c r="N316" t="s">
        <v>553</v>
      </c>
      <c r="O316" t="s">
        <v>579</v>
      </c>
      <c r="P316" t="s">
        <v>580</v>
      </c>
      <c r="Q316" t="s">
        <v>581</v>
      </c>
      <c r="R316" t="s">
        <v>562</v>
      </c>
      <c r="S316">
        <v>-0.20860000000000001</v>
      </c>
      <c r="T316">
        <v>0.27160000000000001</v>
      </c>
      <c r="U316">
        <v>3.1549999999999998</v>
      </c>
      <c r="V316">
        <v>2.144498</v>
      </c>
    </row>
    <row r="317" spans="1:22" x14ac:dyDescent="0.3">
      <c r="A317" t="s">
        <v>987</v>
      </c>
      <c r="B317" t="s">
        <v>988</v>
      </c>
      <c r="C317" t="s">
        <v>546</v>
      </c>
      <c r="E317" t="s">
        <v>77</v>
      </c>
      <c r="F317" t="s">
        <v>989</v>
      </c>
      <c r="G317" t="s">
        <v>635</v>
      </c>
      <c r="H317">
        <v>9</v>
      </c>
      <c r="I317" t="s">
        <v>995</v>
      </c>
      <c r="J317" t="s">
        <v>550</v>
      </c>
      <c r="K317" t="s">
        <v>99</v>
      </c>
      <c r="M317" t="s">
        <v>552</v>
      </c>
      <c r="N317" t="s">
        <v>553</v>
      </c>
      <c r="O317" t="s">
        <v>569</v>
      </c>
      <c r="P317" t="s">
        <v>570</v>
      </c>
      <c r="Q317" t="s">
        <v>571</v>
      </c>
      <c r="R317" t="s">
        <v>562</v>
      </c>
      <c r="S317">
        <v>6.2869999999999995E-2</v>
      </c>
      <c r="T317">
        <v>6.386E-2</v>
      </c>
      <c r="U317">
        <v>4.1333330000000001E-2</v>
      </c>
      <c r="V317">
        <v>7.3232900000000004E-2</v>
      </c>
    </row>
    <row r="318" spans="1:22" x14ac:dyDescent="0.3">
      <c r="A318" t="s">
        <v>987</v>
      </c>
      <c r="B318" t="s">
        <v>988</v>
      </c>
      <c r="C318" t="s">
        <v>546</v>
      </c>
      <c r="E318" t="s">
        <v>77</v>
      </c>
      <c r="F318" t="s">
        <v>989</v>
      </c>
      <c r="G318" t="s">
        <v>635</v>
      </c>
      <c r="H318">
        <v>9</v>
      </c>
      <c r="I318" t="s">
        <v>614</v>
      </c>
      <c r="J318" t="s">
        <v>556</v>
      </c>
      <c r="K318" t="s">
        <v>99</v>
      </c>
      <c r="M318" t="s">
        <v>557</v>
      </c>
      <c r="N318" t="s">
        <v>558</v>
      </c>
      <c r="R318" t="s">
        <v>554</v>
      </c>
      <c r="S318">
        <v>-43.354399999999998</v>
      </c>
      <c r="T318">
        <v>11.954969999999999</v>
      </c>
      <c r="U318">
        <v>1</v>
      </c>
      <c r="V318">
        <v>1</v>
      </c>
    </row>
    <row r="319" spans="1:22" x14ac:dyDescent="0.3">
      <c r="A319" t="s">
        <v>987</v>
      </c>
      <c r="B319" t="s">
        <v>988</v>
      </c>
      <c r="C319" t="s">
        <v>546</v>
      </c>
      <c r="E319" t="s">
        <v>77</v>
      </c>
      <c r="F319" t="s">
        <v>989</v>
      </c>
      <c r="G319" t="s">
        <v>635</v>
      </c>
      <c r="H319">
        <v>9</v>
      </c>
      <c r="I319" t="s">
        <v>614</v>
      </c>
      <c r="J319" t="s">
        <v>556</v>
      </c>
      <c r="K319" t="s">
        <v>99</v>
      </c>
      <c r="M319" t="s">
        <v>557</v>
      </c>
      <c r="N319" t="s">
        <v>558</v>
      </c>
      <c r="O319" t="s">
        <v>559</v>
      </c>
      <c r="P319" t="s">
        <v>560</v>
      </c>
      <c r="Q319" t="s">
        <v>561</v>
      </c>
      <c r="R319" t="s">
        <v>562</v>
      </c>
      <c r="S319">
        <v>-0.78249999999999997</v>
      </c>
      <c r="T319">
        <v>0.22899</v>
      </c>
      <c r="U319">
        <v>31.333333329999999</v>
      </c>
      <c r="V319">
        <v>26.476404599999999</v>
      </c>
    </row>
    <row r="320" spans="1:22" x14ac:dyDescent="0.3">
      <c r="A320" t="s">
        <v>987</v>
      </c>
      <c r="B320" t="s">
        <v>988</v>
      </c>
      <c r="C320" t="s">
        <v>546</v>
      </c>
      <c r="E320" t="s">
        <v>77</v>
      </c>
      <c r="F320" t="s">
        <v>989</v>
      </c>
      <c r="G320" t="s">
        <v>635</v>
      </c>
      <c r="H320">
        <v>9</v>
      </c>
      <c r="I320" t="s">
        <v>614</v>
      </c>
      <c r="J320" t="s">
        <v>556</v>
      </c>
      <c r="K320" t="s">
        <v>99</v>
      </c>
      <c r="M320" t="s">
        <v>557</v>
      </c>
      <c r="N320" t="s">
        <v>558</v>
      </c>
      <c r="O320" t="s">
        <v>611</v>
      </c>
      <c r="P320" t="s">
        <v>612</v>
      </c>
      <c r="Q320" t="s">
        <v>613</v>
      </c>
      <c r="R320" t="s">
        <v>562</v>
      </c>
      <c r="S320">
        <v>7.1059799999999997</v>
      </c>
      <c r="T320">
        <v>2.3781699999999999</v>
      </c>
      <c r="U320">
        <v>24.41111111</v>
      </c>
      <c r="V320">
        <v>2.6383918</v>
      </c>
    </row>
    <row r="321" spans="1:22" x14ac:dyDescent="0.3">
      <c r="A321" t="s">
        <v>991</v>
      </c>
      <c r="B321" t="s">
        <v>992</v>
      </c>
      <c r="C321" t="s">
        <v>546</v>
      </c>
      <c r="E321" t="s">
        <v>77</v>
      </c>
      <c r="F321" t="s">
        <v>993</v>
      </c>
      <c r="G321" t="s">
        <v>623</v>
      </c>
      <c r="H321">
        <v>10</v>
      </c>
      <c r="I321" t="s">
        <v>996</v>
      </c>
      <c r="J321" t="s">
        <v>550</v>
      </c>
      <c r="K321" t="s">
        <v>14</v>
      </c>
      <c r="M321" t="s">
        <v>552</v>
      </c>
      <c r="N321" t="s">
        <v>553</v>
      </c>
      <c r="O321" t="s">
        <v>579</v>
      </c>
      <c r="P321" t="s">
        <v>580</v>
      </c>
      <c r="Q321" t="s">
        <v>581</v>
      </c>
      <c r="R321" t="s">
        <v>562</v>
      </c>
      <c r="S321">
        <v>0.2424</v>
      </c>
      <c r="T321">
        <v>0.36330000000000001</v>
      </c>
      <c r="U321">
        <v>3.1549999999999998</v>
      </c>
      <c r="V321">
        <v>2.144498</v>
      </c>
    </row>
    <row r="322" spans="1:22" x14ac:dyDescent="0.3">
      <c r="A322" t="s">
        <v>987</v>
      </c>
      <c r="B322" t="s">
        <v>988</v>
      </c>
      <c r="C322" t="s">
        <v>546</v>
      </c>
      <c r="E322" t="s">
        <v>77</v>
      </c>
      <c r="F322" t="s">
        <v>989</v>
      </c>
      <c r="G322" t="s">
        <v>635</v>
      </c>
      <c r="H322">
        <v>9</v>
      </c>
      <c r="I322" t="s">
        <v>614</v>
      </c>
      <c r="J322" t="s">
        <v>556</v>
      </c>
      <c r="K322" t="s">
        <v>99</v>
      </c>
      <c r="M322" t="s">
        <v>557</v>
      </c>
      <c r="N322" t="s">
        <v>558</v>
      </c>
      <c r="O322" t="s">
        <v>569</v>
      </c>
      <c r="P322" t="s">
        <v>570</v>
      </c>
      <c r="Q322" t="s">
        <v>571</v>
      </c>
      <c r="R322" t="s">
        <v>562</v>
      </c>
      <c r="S322">
        <v>-8.6529999999999996E-2</v>
      </c>
      <c r="T322">
        <v>6.1030000000000001E-2</v>
      </c>
      <c r="U322">
        <v>4.1333330000000001E-2</v>
      </c>
      <c r="V322">
        <v>7.3232900000000004E-2</v>
      </c>
    </row>
    <row r="323" spans="1:22" x14ac:dyDescent="0.3">
      <c r="A323" t="s">
        <v>997</v>
      </c>
      <c r="B323" t="s">
        <v>998</v>
      </c>
      <c r="C323" t="s">
        <v>546</v>
      </c>
      <c r="D323" t="s">
        <v>999</v>
      </c>
      <c r="E323" t="s">
        <v>77</v>
      </c>
      <c r="F323" t="s">
        <v>1000</v>
      </c>
      <c r="G323" t="s">
        <v>172</v>
      </c>
      <c r="H323">
        <v>9</v>
      </c>
      <c r="I323" t="s">
        <v>624</v>
      </c>
      <c r="J323" t="s">
        <v>550</v>
      </c>
      <c r="K323" t="s">
        <v>99</v>
      </c>
      <c r="L323" t="s">
        <v>551</v>
      </c>
      <c r="M323" t="s">
        <v>552</v>
      </c>
      <c r="N323" t="s">
        <v>553</v>
      </c>
      <c r="R323" t="s">
        <v>554</v>
      </c>
      <c r="S323">
        <v>-0.38379999999999997</v>
      </c>
      <c r="T323">
        <v>2.9889999999999999</v>
      </c>
      <c r="U323">
        <v>1</v>
      </c>
      <c r="V323">
        <v>1</v>
      </c>
    </row>
    <row r="324" spans="1:22" x14ac:dyDescent="0.3">
      <c r="A324" t="s">
        <v>997</v>
      </c>
      <c r="B324" t="s">
        <v>998</v>
      </c>
      <c r="C324" t="s">
        <v>546</v>
      </c>
      <c r="D324" t="s">
        <v>999</v>
      </c>
      <c r="E324" t="s">
        <v>77</v>
      </c>
      <c r="F324" t="s">
        <v>1000</v>
      </c>
      <c r="G324" t="s">
        <v>172</v>
      </c>
      <c r="H324">
        <v>9</v>
      </c>
      <c r="I324" t="s">
        <v>624</v>
      </c>
      <c r="J324" t="s">
        <v>550</v>
      </c>
      <c r="K324" t="s">
        <v>99</v>
      </c>
      <c r="L324" t="s">
        <v>551</v>
      </c>
      <c r="M324" t="s">
        <v>552</v>
      </c>
      <c r="N324" t="s">
        <v>553</v>
      </c>
      <c r="O324" t="s">
        <v>559</v>
      </c>
      <c r="P324" t="s">
        <v>560</v>
      </c>
      <c r="Q324" t="s">
        <v>561</v>
      </c>
      <c r="R324" t="s">
        <v>562</v>
      </c>
      <c r="S324">
        <v>0.63719999999999999</v>
      </c>
      <c r="T324">
        <v>0.96030000000000004</v>
      </c>
      <c r="U324">
        <v>134.28777778</v>
      </c>
      <c r="V324">
        <v>70.049007630000006</v>
      </c>
    </row>
    <row r="325" spans="1:22" x14ac:dyDescent="0.3">
      <c r="A325" t="s">
        <v>1001</v>
      </c>
      <c r="B325" t="s">
        <v>1002</v>
      </c>
      <c r="C325" t="s">
        <v>546</v>
      </c>
      <c r="E325" t="s">
        <v>77</v>
      </c>
      <c r="F325" t="s">
        <v>1003</v>
      </c>
      <c r="G325" t="s">
        <v>168</v>
      </c>
      <c r="H325">
        <v>8</v>
      </c>
      <c r="I325" t="s">
        <v>578</v>
      </c>
      <c r="J325" t="s">
        <v>550</v>
      </c>
      <c r="K325" t="s">
        <v>99</v>
      </c>
      <c r="M325" t="s">
        <v>552</v>
      </c>
      <c r="N325" t="s">
        <v>553</v>
      </c>
      <c r="O325" t="s">
        <v>586</v>
      </c>
      <c r="P325" t="s">
        <v>587</v>
      </c>
      <c r="Q325" t="s">
        <v>1004</v>
      </c>
      <c r="R325" t="s">
        <v>562</v>
      </c>
      <c r="S325">
        <v>-0.54420000000000002</v>
      </c>
      <c r="T325">
        <v>0.94610000000000005</v>
      </c>
      <c r="U325">
        <v>0.47164</v>
      </c>
      <c r="V325">
        <v>0.16705610000000001</v>
      </c>
    </row>
    <row r="326" spans="1:22" x14ac:dyDescent="0.3">
      <c r="A326" t="s">
        <v>997</v>
      </c>
      <c r="B326" t="s">
        <v>998</v>
      </c>
      <c r="C326" t="s">
        <v>546</v>
      </c>
      <c r="D326" t="s">
        <v>999</v>
      </c>
      <c r="E326" t="s">
        <v>77</v>
      </c>
      <c r="F326" t="s">
        <v>1000</v>
      </c>
      <c r="G326" t="s">
        <v>172</v>
      </c>
      <c r="H326">
        <v>9</v>
      </c>
      <c r="I326" t="s">
        <v>624</v>
      </c>
      <c r="J326" t="s">
        <v>550</v>
      </c>
      <c r="K326" t="s">
        <v>99</v>
      </c>
      <c r="L326" t="s">
        <v>551</v>
      </c>
      <c r="M326" t="s">
        <v>552</v>
      </c>
      <c r="N326" t="s">
        <v>553</v>
      </c>
      <c r="O326" t="s">
        <v>563</v>
      </c>
      <c r="P326" t="s">
        <v>564</v>
      </c>
      <c r="Q326" t="s">
        <v>1005</v>
      </c>
      <c r="R326" t="s">
        <v>562</v>
      </c>
      <c r="S326">
        <v>-0.13170000000000001</v>
      </c>
      <c r="T326">
        <v>0.3206</v>
      </c>
      <c r="U326">
        <v>3.2611109999999999E-2</v>
      </c>
      <c r="V326">
        <v>2.6208039999999998E-2</v>
      </c>
    </row>
    <row r="327" spans="1:22" x14ac:dyDescent="0.3">
      <c r="A327" t="s">
        <v>997</v>
      </c>
      <c r="B327" t="s">
        <v>998</v>
      </c>
      <c r="C327" t="s">
        <v>546</v>
      </c>
      <c r="D327" t="s">
        <v>999</v>
      </c>
      <c r="E327" t="s">
        <v>77</v>
      </c>
      <c r="F327" t="s">
        <v>1000</v>
      </c>
      <c r="G327" t="s">
        <v>172</v>
      </c>
      <c r="H327">
        <v>9</v>
      </c>
      <c r="I327" t="s">
        <v>624</v>
      </c>
      <c r="J327" t="s">
        <v>550</v>
      </c>
      <c r="K327" t="s">
        <v>99</v>
      </c>
      <c r="L327" t="s">
        <v>551</v>
      </c>
      <c r="M327" t="s">
        <v>552</v>
      </c>
      <c r="N327" t="s">
        <v>553</v>
      </c>
      <c r="O327" t="s">
        <v>566</v>
      </c>
      <c r="P327" t="s">
        <v>567</v>
      </c>
      <c r="Q327" t="s">
        <v>1006</v>
      </c>
      <c r="R327" t="s">
        <v>562</v>
      </c>
      <c r="S327">
        <v>0.1578</v>
      </c>
      <c r="T327">
        <v>0.23130000000000001</v>
      </c>
      <c r="U327">
        <v>1.16922222</v>
      </c>
      <c r="V327">
        <v>0.93186705000000003</v>
      </c>
    </row>
    <row r="328" spans="1:22" x14ac:dyDescent="0.3">
      <c r="A328" t="s">
        <v>997</v>
      </c>
      <c r="B328" t="s">
        <v>998</v>
      </c>
      <c r="C328" t="s">
        <v>546</v>
      </c>
      <c r="D328" t="s">
        <v>999</v>
      </c>
      <c r="E328" t="s">
        <v>77</v>
      </c>
      <c r="F328" t="s">
        <v>1000</v>
      </c>
      <c r="G328" t="s">
        <v>172</v>
      </c>
      <c r="H328">
        <v>9</v>
      </c>
      <c r="I328" t="s">
        <v>624</v>
      </c>
      <c r="J328" t="s">
        <v>550</v>
      </c>
      <c r="K328" t="s">
        <v>99</v>
      </c>
      <c r="L328" t="s">
        <v>551</v>
      </c>
      <c r="M328" t="s">
        <v>552</v>
      </c>
      <c r="N328" t="s">
        <v>553</v>
      </c>
      <c r="O328" t="s">
        <v>569</v>
      </c>
      <c r="P328" t="s">
        <v>570</v>
      </c>
      <c r="Q328" t="s">
        <v>653</v>
      </c>
      <c r="R328" t="s">
        <v>562</v>
      </c>
      <c r="S328">
        <v>0.52239999999999998</v>
      </c>
      <c r="T328">
        <v>0.32129999999999997</v>
      </c>
      <c r="U328">
        <v>0.20435038999999999</v>
      </c>
      <c r="V328">
        <v>8.021855E-2</v>
      </c>
    </row>
    <row r="329" spans="1:22" x14ac:dyDescent="0.3">
      <c r="A329" t="s">
        <v>997</v>
      </c>
      <c r="B329" t="s">
        <v>998</v>
      </c>
      <c r="C329" t="s">
        <v>546</v>
      </c>
      <c r="D329" t="s">
        <v>999</v>
      </c>
      <c r="E329" t="s">
        <v>77</v>
      </c>
      <c r="F329" t="s">
        <v>1000</v>
      </c>
      <c r="G329" t="s">
        <v>172</v>
      </c>
      <c r="H329">
        <v>9</v>
      </c>
      <c r="I329" t="s">
        <v>1007</v>
      </c>
      <c r="J329" t="s">
        <v>556</v>
      </c>
      <c r="K329" t="s">
        <v>99</v>
      </c>
      <c r="L329" t="s">
        <v>551</v>
      </c>
      <c r="M329" t="s">
        <v>557</v>
      </c>
      <c r="N329" t="s">
        <v>558</v>
      </c>
      <c r="R329" t="s">
        <v>554</v>
      </c>
      <c r="S329">
        <v>6.0671989999999996</v>
      </c>
      <c r="T329">
        <v>7.0347520000000001</v>
      </c>
      <c r="U329">
        <v>1</v>
      </c>
      <c r="V329">
        <v>1</v>
      </c>
    </row>
    <row r="330" spans="1:22" x14ac:dyDescent="0.3">
      <c r="A330" t="s">
        <v>997</v>
      </c>
      <c r="B330" t="s">
        <v>998</v>
      </c>
      <c r="C330" t="s">
        <v>546</v>
      </c>
      <c r="D330" t="s">
        <v>999</v>
      </c>
      <c r="E330" t="s">
        <v>77</v>
      </c>
      <c r="F330" t="s">
        <v>1000</v>
      </c>
      <c r="G330" t="s">
        <v>172</v>
      </c>
      <c r="H330">
        <v>9</v>
      </c>
      <c r="I330" t="s">
        <v>1007</v>
      </c>
      <c r="J330" t="s">
        <v>556</v>
      </c>
      <c r="K330" t="s">
        <v>99</v>
      </c>
      <c r="L330" t="s">
        <v>551</v>
      </c>
      <c r="M330" t="s">
        <v>557</v>
      </c>
      <c r="N330" t="s">
        <v>558</v>
      </c>
      <c r="O330" t="s">
        <v>559</v>
      </c>
      <c r="P330" t="s">
        <v>560</v>
      </c>
      <c r="Q330" t="s">
        <v>561</v>
      </c>
      <c r="R330" t="s">
        <v>562</v>
      </c>
      <c r="S330">
        <v>1.5594570000000001</v>
      </c>
      <c r="T330">
        <v>2.1643460000000001</v>
      </c>
      <c r="U330">
        <v>134.28777778</v>
      </c>
      <c r="V330">
        <v>70.049007630000006</v>
      </c>
    </row>
    <row r="331" spans="1:22" x14ac:dyDescent="0.3">
      <c r="A331" t="s">
        <v>1001</v>
      </c>
      <c r="B331" t="s">
        <v>1002</v>
      </c>
      <c r="C331" t="s">
        <v>546</v>
      </c>
      <c r="E331" t="s">
        <v>77</v>
      </c>
      <c r="F331" t="s">
        <v>1003</v>
      </c>
      <c r="G331" t="s">
        <v>168</v>
      </c>
      <c r="H331">
        <v>8</v>
      </c>
      <c r="I331" t="s">
        <v>589</v>
      </c>
      <c r="J331" t="s">
        <v>589</v>
      </c>
      <c r="K331" t="s">
        <v>99</v>
      </c>
      <c r="M331" t="s">
        <v>557</v>
      </c>
      <c r="N331" t="s">
        <v>558</v>
      </c>
      <c r="O331" t="s">
        <v>586</v>
      </c>
      <c r="P331" t="s">
        <v>587</v>
      </c>
      <c r="Q331" t="s">
        <v>1004</v>
      </c>
      <c r="R331" t="s">
        <v>562</v>
      </c>
      <c r="S331">
        <v>0.71</v>
      </c>
      <c r="T331">
        <v>0.6734</v>
      </c>
      <c r="U331">
        <v>0.47164</v>
      </c>
      <c r="V331">
        <v>0.16705610000000001</v>
      </c>
    </row>
    <row r="332" spans="1:22" x14ac:dyDescent="0.3">
      <c r="A332" t="s">
        <v>997</v>
      </c>
      <c r="B332" t="s">
        <v>998</v>
      </c>
      <c r="C332" t="s">
        <v>546</v>
      </c>
      <c r="D332" t="s">
        <v>999</v>
      </c>
      <c r="E332" t="s">
        <v>77</v>
      </c>
      <c r="F332" t="s">
        <v>1000</v>
      </c>
      <c r="G332" t="s">
        <v>172</v>
      </c>
      <c r="H332">
        <v>9</v>
      </c>
      <c r="I332" t="s">
        <v>1007</v>
      </c>
      <c r="J332" t="s">
        <v>556</v>
      </c>
      <c r="K332" t="s">
        <v>99</v>
      </c>
      <c r="L332" t="s">
        <v>551</v>
      </c>
      <c r="M332" t="s">
        <v>557</v>
      </c>
      <c r="N332" t="s">
        <v>558</v>
      </c>
      <c r="O332" t="s">
        <v>563</v>
      </c>
      <c r="P332" t="s">
        <v>564</v>
      </c>
      <c r="Q332" t="s">
        <v>1005</v>
      </c>
      <c r="R332" t="s">
        <v>562</v>
      </c>
      <c r="S332">
        <v>0.53668700000000003</v>
      </c>
      <c r="T332">
        <v>0.73714400000000002</v>
      </c>
      <c r="U332">
        <v>3.2611109999999999E-2</v>
      </c>
      <c r="V332">
        <v>2.6208039999999998E-2</v>
      </c>
    </row>
    <row r="333" spans="1:22" x14ac:dyDescent="0.3">
      <c r="A333" t="s">
        <v>997</v>
      </c>
      <c r="B333" t="s">
        <v>998</v>
      </c>
      <c r="C333" t="s">
        <v>546</v>
      </c>
      <c r="D333" t="s">
        <v>999</v>
      </c>
      <c r="E333" t="s">
        <v>77</v>
      </c>
      <c r="F333" t="s">
        <v>1000</v>
      </c>
      <c r="G333" t="s">
        <v>172</v>
      </c>
      <c r="H333">
        <v>9</v>
      </c>
      <c r="I333" t="s">
        <v>1007</v>
      </c>
      <c r="J333" t="s">
        <v>556</v>
      </c>
      <c r="K333" t="s">
        <v>99</v>
      </c>
      <c r="L333" t="s">
        <v>551</v>
      </c>
      <c r="M333" t="s">
        <v>557</v>
      </c>
      <c r="N333" t="s">
        <v>558</v>
      </c>
      <c r="O333" t="s">
        <v>566</v>
      </c>
      <c r="P333" t="s">
        <v>567</v>
      </c>
      <c r="Q333" t="s">
        <v>1006</v>
      </c>
      <c r="R333" t="s">
        <v>562</v>
      </c>
      <c r="S333">
        <v>-4.0559999999999997E-3</v>
      </c>
      <c r="T333">
        <v>0.59368900000000002</v>
      </c>
      <c r="U333">
        <v>1.16922222</v>
      </c>
      <c r="V333">
        <v>0.93186705000000003</v>
      </c>
    </row>
    <row r="334" spans="1:22" x14ac:dyDescent="0.3">
      <c r="A334" t="s">
        <v>997</v>
      </c>
      <c r="B334" t="s">
        <v>998</v>
      </c>
      <c r="C334" t="s">
        <v>546</v>
      </c>
      <c r="D334" t="s">
        <v>999</v>
      </c>
      <c r="E334" t="s">
        <v>77</v>
      </c>
      <c r="F334" t="s">
        <v>1000</v>
      </c>
      <c r="G334" t="s">
        <v>172</v>
      </c>
      <c r="H334">
        <v>9</v>
      </c>
      <c r="I334" t="s">
        <v>1007</v>
      </c>
      <c r="J334" t="s">
        <v>556</v>
      </c>
      <c r="K334" t="s">
        <v>99</v>
      </c>
      <c r="L334" t="s">
        <v>551</v>
      </c>
      <c r="M334" t="s">
        <v>557</v>
      </c>
      <c r="N334" t="s">
        <v>558</v>
      </c>
      <c r="O334" t="s">
        <v>569</v>
      </c>
      <c r="P334" t="s">
        <v>570</v>
      </c>
      <c r="Q334" t="s">
        <v>653</v>
      </c>
      <c r="R334" t="s">
        <v>562</v>
      </c>
      <c r="S334">
        <v>0.44166499999999997</v>
      </c>
      <c r="T334">
        <v>0.78228799999999998</v>
      </c>
      <c r="U334">
        <v>0.20435038999999999</v>
      </c>
      <c r="V334">
        <v>8.021855E-2</v>
      </c>
    </row>
    <row r="335" spans="1:22" x14ac:dyDescent="0.3">
      <c r="A335" t="s">
        <v>1008</v>
      </c>
      <c r="B335" t="s">
        <v>1009</v>
      </c>
      <c r="C335" t="s">
        <v>546</v>
      </c>
      <c r="E335" t="s">
        <v>596</v>
      </c>
      <c r="F335" t="s">
        <v>1010</v>
      </c>
      <c r="G335" t="s">
        <v>932</v>
      </c>
      <c r="H335">
        <v>66</v>
      </c>
      <c r="I335" t="s">
        <v>624</v>
      </c>
      <c r="J335" t="s">
        <v>550</v>
      </c>
      <c r="K335" t="s">
        <v>655</v>
      </c>
      <c r="M335" t="s">
        <v>552</v>
      </c>
      <c r="N335" t="s">
        <v>553</v>
      </c>
      <c r="R335" t="s">
        <v>554</v>
      </c>
      <c r="S335">
        <v>2.7934199999999998</v>
      </c>
      <c r="T335">
        <v>0.15493999999999999</v>
      </c>
      <c r="U335">
        <v>1</v>
      </c>
      <c r="V335">
        <v>1</v>
      </c>
    </row>
    <row r="336" spans="1:22" x14ac:dyDescent="0.3">
      <c r="A336" t="s">
        <v>1008</v>
      </c>
      <c r="B336" t="s">
        <v>1009</v>
      </c>
      <c r="C336" t="s">
        <v>546</v>
      </c>
      <c r="E336" t="s">
        <v>596</v>
      </c>
      <c r="F336" t="s">
        <v>1010</v>
      </c>
      <c r="G336" t="s">
        <v>932</v>
      </c>
      <c r="H336">
        <v>66</v>
      </c>
      <c r="I336" t="s">
        <v>624</v>
      </c>
      <c r="J336" t="s">
        <v>550</v>
      </c>
      <c r="K336" t="s">
        <v>655</v>
      </c>
      <c r="M336" t="s">
        <v>552</v>
      </c>
      <c r="N336" t="s">
        <v>553</v>
      </c>
      <c r="O336" t="s">
        <v>563</v>
      </c>
      <c r="P336" t="s">
        <v>564</v>
      </c>
      <c r="Q336" t="s">
        <v>565</v>
      </c>
      <c r="R336" t="s">
        <v>562</v>
      </c>
      <c r="S336">
        <v>-6.3890000000000002E-2</v>
      </c>
      <c r="T336">
        <v>3.8589999999999999E-2</v>
      </c>
      <c r="U336">
        <v>0.11388133</v>
      </c>
      <c r="V336">
        <v>0.179042123</v>
      </c>
    </row>
    <row r="337" spans="1:22" x14ac:dyDescent="0.3">
      <c r="A337" t="s">
        <v>1011</v>
      </c>
      <c r="B337" t="s">
        <v>1012</v>
      </c>
      <c r="C337" t="s">
        <v>546</v>
      </c>
      <c r="E337" t="s">
        <v>596</v>
      </c>
      <c r="F337" t="s">
        <v>1013</v>
      </c>
      <c r="G337" t="s">
        <v>149</v>
      </c>
      <c r="H337">
        <v>136</v>
      </c>
      <c r="I337" t="s">
        <v>1014</v>
      </c>
      <c r="J337" t="s">
        <v>550</v>
      </c>
      <c r="K337" t="s">
        <v>19</v>
      </c>
      <c r="M337" t="s">
        <v>552</v>
      </c>
      <c r="N337" t="s">
        <v>553</v>
      </c>
      <c r="R337" t="s">
        <v>554</v>
      </c>
      <c r="S337">
        <v>2.8395100000000002</v>
      </c>
      <c r="T337">
        <v>0.12623000000000001</v>
      </c>
      <c r="U337">
        <v>1</v>
      </c>
      <c r="V337">
        <v>1</v>
      </c>
    </row>
    <row r="338" spans="1:22" x14ac:dyDescent="0.3">
      <c r="A338" t="s">
        <v>1011</v>
      </c>
      <c r="B338" t="s">
        <v>1012</v>
      </c>
      <c r="C338" t="s">
        <v>546</v>
      </c>
      <c r="E338" t="s">
        <v>596</v>
      </c>
      <c r="F338" t="s">
        <v>1013</v>
      </c>
      <c r="G338" t="s">
        <v>149</v>
      </c>
      <c r="H338">
        <v>139</v>
      </c>
      <c r="I338" t="s">
        <v>589</v>
      </c>
      <c r="J338" t="s">
        <v>589</v>
      </c>
      <c r="K338" t="s">
        <v>19</v>
      </c>
      <c r="M338" t="s">
        <v>557</v>
      </c>
      <c r="N338" t="s">
        <v>558</v>
      </c>
      <c r="R338" t="s">
        <v>554</v>
      </c>
      <c r="S338">
        <v>-0.13127</v>
      </c>
      <c r="T338">
        <v>0.16492999999999999</v>
      </c>
      <c r="U338">
        <v>1</v>
      </c>
      <c r="V338">
        <v>1</v>
      </c>
    </row>
    <row r="339" spans="1:22" x14ac:dyDescent="0.3">
      <c r="A339" t="s">
        <v>1011</v>
      </c>
      <c r="B339" t="s">
        <v>1012</v>
      </c>
      <c r="C339" t="s">
        <v>546</v>
      </c>
      <c r="E339" t="s">
        <v>596</v>
      </c>
      <c r="F339" t="s">
        <v>1013</v>
      </c>
      <c r="G339" t="s">
        <v>149</v>
      </c>
      <c r="H339">
        <v>136</v>
      </c>
      <c r="I339" t="s">
        <v>1014</v>
      </c>
      <c r="J339" t="s">
        <v>550</v>
      </c>
      <c r="K339" t="s">
        <v>19</v>
      </c>
      <c r="M339" t="s">
        <v>552</v>
      </c>
      <c r="N339" t="s">
        <v>553</v>
      </c>
      <c r="O339" t="s">
        <v>563</v>
      </c>
      <c r="P339" t="s">
        <v>564</v>
      </c>
      <c r="Q339" t="s">
        <v>720</v>
      </c>
      <c r="R339" t="s">
        <v>562</v>
      </c>
      <c r="S339">
        <v>0.15690000000000001</v>
      </c>
      <c r="T339">
        <v>4.3229999999999998E-2</v>
      </c>
      <c r="U339">
        <v>2.243264E-2</v>
      </c>
      <c r="V339">
        <v>1.9609950000000001E-2</v>
      </c>
    </row>
    <row r="340" spans="1:22" x14ac:dyDescent="0.3">
      <c r="A340" t="s">
        <v>1011</v>
      </c>
      <c r="B340" t="s">
        <v>1012</v>
      </c>
      <c r="C340" t="s">
        <v>546</v>
      </c>
      <c r="E340" t="s">
        <v>596</v>
      </c>
      <c r="F340" t="s">
        <v>1013</v>
      </c>
      <c r="G340" t="s">
        <v>149</v>
      </c>
      <c r="H340">
        <v>139</v>
      </c>
      <c r="I340" t="s">
        <v>589</v>
      </c>
      <c r="J340" t="s">
        <v>589</v>
      </c>
      <c r="K340" t="s">
        <v>19</v>
      </c>
      <c r="M340" t="s">
        <v>557</v>
      </c>
      <c r="N340" t="s">
        <v>558</v>
      </c>
      <c r="O340" t="s">
        <v>563</v>
      </c>
      <c r="P340" t="s">
        <v>564</v>
      </c>
      <c r="Q340" t="s">
        <v>720</v>
      </c>
      <c r="R340" t="s">
        <v>562</v>
      </c>
      <c r="S340">
        <v>0.21754999999999999</v>
      </c>
      <c r="T340">
        <v>5.765E-2</v>
      </c>
      <c r="U340">
        <v>2.20132018E-2</v>
      </c>
      <c r="V340">
        <v>1.9248684700000001E-2</v>
      </c>
    </row>
    <row r="341" spans="1:22" x14ac:dyDescent="0.3">
      <c r="A341" t="s">
        <v>626</v>
      </c>
      <c r="B341" t="s">
        <v>627</v>
      </c>
      <c r="C341" t="s">
        <v>574</v>
      </c>
      <c r="E341" t="s">
        <v>576</v>
      </c>
      <c r="F341" t="s">
        <v>628</v>
      </c>
      <c r="G341" t="s">
        <v>629</v>
      </c>
      <c r="H341">
        <v>69</v>
      </c>
      <c r="I341" t="s">
        <v>1015</v>
      </c>
      <c r="J341" t="s">
        <v>550</v>
      </c>
      <c r="K341" t="s">
        <v>99</v>
      </c>
      <c r="L341" t="s">
        <v>551</v>
      </c>
      <c r="M341" t="s">
        <v>552</v>
      </c>
      <c r="N341" t="s">
        <v>553</v>
      </c>
      <c r="R341" t="s">
        <v>554</v>
      </c>
      <c r="S341">
        <v>2.162372</v>
      </c>
      <c r="T341">
        <v>0.63175199999999998</v>
      </c>
      <c r="U341">
        <v>1</v>
      </c>
      <c r="V341">
        <v>1</v>
      </c>
    </row>
    <row r="342" spans="1:22" x14ac:dyDescent="0.3">
      <c r="A342" t="s">
        <v>626</v>
      </c>
      <c r="B342" t="s">
        <v>627</v>
      </c>
      <c r="C342" t="s">
        <v>574</v>
      </c>
      <c r="E342" t="s">
        <v>576</v>
      </c>
      <c r="F342" t="s">
        <v>628</v>
      </c>
      <c r="G342" t="s">
        <v>629</v>
      </c>
      <c r="H342">
        <v>69</v>
      </c>
      <c r="I342" t="s">
        <v>630</v>
      </c>
      <c r="J342" t="s">
        <v>585</v>
      </c>
      <c r="K342" t="s">
        <v>99</v>
      </c>
      <c r="L342" t="s">
        <v>551</v>
      </c>
      <c r="M342" t="s">
        <v>552</v>
      </c>
      <c r="N342" t="s">
        <v>553</v>
      </c>
      <c r="R342" t="s">
        <v>554</v>
      </c>
      <c r="S342">
        <v>1.07938</v>
      </c>
      <c r="T342">
        <v>1.2723899999999999</v>
      </c>
      <c r="U342">
        <v>1</v>
      </c>
      <c r="V342">
        <v>1</v>
      </c>
    </row>
    <row r="343" spans="1:22" x14ac:dyDescent="0.3">
      <c r="A343" t="s">
        <v>626</v>
      </c>
      <c r="B343" t="s">
        <v>627</v>
      </c>
      <c r="C343" t="s">
        <v>574</v>
      </c>
      <c r="E343" t="s">
        <v>576</v>
      </c>
      <c r="F343" t="s">
        <v>628</v>
      </c>
      <c r="G343" t="s">
        <v>629</v>
      </c>
      <c r="H343">
        <v>69</v>
      </c>
      <c r="I343" t="s">
        <v>1016</v>
      </c>
      <c r="J343" t="s">
        <v>556</v>
      </c>
      <c r="K343" t="s">
        <v>99</v>
      </c>
      <c r="L343" t="s">
        <v>551</v>
      </c>
      <c r="M343" t="s">
        <v>592</v>
      </c>
      <c r="N343" t="s">
        <v>558</v>
      </c>
      <c r="R343" t="s">
        <v>554</v>
      </c>
      <c r="S343">
        <v>0.66444999999999999</v>
      </c>
      <c r="T343">
        <v>2.0683400000000001</v>
      </c>
      <c r="U343">
        <v>1</v>
      </c>
      <c r="V343">
        <v>1</v>
      </c>
    </row>
    <row r="344" spans="1:22" x14ac:dyDescent="0.3">
      <c r="A344" t="s">
        <v>626</v>
      </c>
      <c r="B344" t="s">
        <v>627</v>
      </c>
      <c r="C344" t="s">
        <v>574</v>
      </c>
      <c r="E344" t="s">
        <v>576</v>
      </c>
      <c r="F344" t="s">
        <v>628</v>
      </c>
      <c r="G344" t="s">
        <v>629</v>
      </c>
      <c r="H344">
        <v>69</v>
      </c>
      <c r="I344" t="s">
        <v>1015</v>
      </c>
      <c r="J344" t="s">
        <v>550</v>
      </c>
      <c r="K344" t="s">
        <v>99</v>
      </c>
      <c r="L344" t="s">
        <v>551</v>
      </c>
      <c r="M344" t="s">
        <v>552</v>
      </c>
      <c r="N344" t="s">
        <v>553</v>
      </c>
      <c r="O344" t="s">
        <v>559</v>
      </c>
      <c r="P344" t="s">
        <v>560</v>
      </c>
      <c r="Q344" t="s">
        <v>561</v>
      </c>
      <c r="R344" t="s">
        <v>562</v>
      </c>
      <c r="S344">
        <v>-6.8185999999999997E-2</v>
      </c>
      <c r="T344">
        <v>3.7553000000000003E-2</v>
      </c>
      <c r="U344">
        <v>826.36376811594198</v>
      </c>
      <c r="V344">
        <v>1200.7902128538492</v>
      </c>
    </row>
    <row r="345" spans="1:22" x14ac:dyDescent="0.3">
      <c r="A345" t="s">
        <v>626</v>
      </c>
      <c r="B345" t="s">
        <v>627</v>
      </c>
      <c r="C345" t="s">
        <v>574</v>
      </c>
      <c r="E345" t="s">
        <v>576</v>
      </c>
      <c r="F345" t="s">
        <v>628</v>
      </c>
      <c r="G345" t="s">
        <v>629</v>
      </c>
      <c r="H345">
        <v>69</v>
      </c>
      <c r="I345" t="s">
        <v>1015</v>
      </c>
      <c r="J345" t="s">
        <v>550</v>
      </c>
      <c r="K345" t="s">
        <v>99</v>
      </c>
      <c r="L345" t="s">
        <v>551</v>
      </c>
      <c r="M345" t="s">
        <v>552</v>
      </c>
      <c r="N345" t="s">
        <v>553</v>
      </c>
      <c r="O345" t="s">
        <v>611</v>
      </c>
      <c r="P345" t="s">
        <v>612</v>
      </c>
      <c r="Q345" t="s">
        <v>613</v>
      </c>
      <c r="R345" t="s">
        <v>562</v>
      </c>
      <c r="S345">
        <v>0.195463</v>
      </c>
      <c r="T345">
        <v>0.18229300000000001</v>
      </c>
      <c r="U345">
        <v>15.257352941176471</v>
      </c>
      <c r="V345">
        <v>3.0849328678184258</v>
      </c>
    </row>
    <row r="346" spans="1:22" x14ac:dyDescent="0.3">
      <c r="A346" t="s">
        <v>1017</v>
      </c>
      <c r="B346" t="s">
        <v>1018</v>
      </c>
      <c r="C346" t="s">
        <v>546</v>
      </c>
      <c r="D346" t="s">
        <v>1019</v>
      </c>
      <c r="E346" t="s">
        <v>576</v>
      </c>
      <c r="F346" t="s">
        <v>1020</v>
      </c>
      <c r="G346" t="s">
        <v>1021</v>
      </c>
      <c r="H346">
        <v>72</v>
      </c>
      <c r="I346" t="s">
        <v>1022</v>
      </c>
      <c r="J346" t="s">
        <v>585</v>
      </c>
      <c r="K346" t="s">
        <v>99</v>
      </c>
      <c r="L346" t="s">
        <v>551</v>
      </c>
      <c r="M346" t="s">
        <v>552</v>
      </c>
      <c r="N346" t="s">
        <v>553</v>
      </c>
      <c r="O346" t="s">
        <v>579</v>
      </c>
      <c r="P346" t="s">
        <v>580</v>
      </c>
      <c r="Q346" t="s">
        <v>581</v>
      </c>
      <c r="R346" t="s">
        <v>562</v>
      </c>
      <c r="S346">
        <v>4.5370000000000001E-2</v>
      </c>
      <c r="T346">
        <v>0.11995</v>
      </c>
      <c r="U346">
        <v>5.7263890000000002</v>
      </c>
      <c r="V346">
        <v>2.1235075000000001</v>
      </c>
    </row>
    <row r="347" spans="1:22" x14ac:dyDescent="0.3">
      <c r="A347" t="s">
        <v>626</v>
      </c>
      <c r="B347" t="s">
        <v>627</v>
      </c>
      <c r="C347" t="s">
        <v>574</v>
      </c>
      <c r="E347" t="s">
        <v>576</v>
      </c>
      <c r="F347" t="s">
        <v>628</v>
      </c>
      <c r="G347" t="s">
        <v>629</v>
      </c>
      <c r="H347">
        <v>69</v>
      </c>
      <c r="I347" t="s">
        <v>1015</v>
      </c>
      <c r="J347" t="s">
        <v>550</v>
      </c>
      <c r="K347" t="s">
        <v>99</v>
      </c>
      <c r="L347" t="s">
        <v>551</v>
      </c>
      <c r="M347" t="s">
        <v>552</v>
      </c>
      <c r="N347" t="s">
        <v>553</v>
      </c>
      <c r="O347" t="s">
        <v>563</v>
      </c>
      <c r="P347" t="s">
        <v>564</v>
      </c>
      <c r="Q347" t="s">
        <v>565</v>
      </c>
      <c r="R347" t="s">
        <v>562</v>
      </c>
      <c r="S347">
        <v>-8.8269999999999998E-3</v>
      </c>
      <c r="T347">
        <v>2.4955999999999999E-2</v>
      </c>
      <c r="U347">
        <v>8.8405882352941187</v>
      </c>
      <c r="V347">
        <v>10.440254883712104</v>
      </c>
    </row>
    <row r="348" spans="1:22" x14ac:dyDescent="0.3">
      <c r="A348" t="s">
        <v>626</v>
      </c>
      <c r="B348" t="s">
        <v>627</v>
      </c>
      <c r="C348" t="s">
        <v>574</v>
      </c>
      <c r="E348" t="s">
        <v>576</v>
      </c>
      <c r="F348" t="s">
        <v>628</v>
      </c>
      <c r="G348" t="s">
        <v>629</v>
      </c>
      <c r="H348">
        <v>69</v>
      </c>
      <c r="I348" t="s">
        <v>630</v>
      </c>
      <c r="J348" t="s">
        <v>585</v>
      </c>
      <c r="K348" t="s">
        <v>99</v>
      </c>
      <c r="L348" t="s">
        <v>551</v>
      </c>
      <c r="M348" t="s">
        <v>552</v>
      </c>
      <c r="N348" t="s">
        <v>553</v>
      </c>
      <c r="O348" t="s">
        <v>559</v>
      </c>
      <c r="P348" t="s">
        <v>560</v>
      </c>
      <c r="Q348" t="s">
        <v>561</v>
      </c>
      <c r="R348" t="s">
        <v>562</v>
      </c>
      <c r="S348">
        <v>-0.22488</v>
      </c>
      <c r="T348">
        <v>8.5720000000000005E-2</v>
      </c>
      <c r="U348">
        <v>826.36376811594198</v>
      </c>
      <c r="V348">
        <v>1200.7902128538492</v>
      </c>
    </row>
    <row r="349" spans="1:22" x14ac:dyDescent="0.3">
      <c r="A349" t="s">
        <v>626</v>
      </c>
      <c r="B349" t="s">
        <v>627</v>
      </c>
      <c r="C349" t="s">
        <v>574</v>
      </c>
      <c r="E349" t="s">
        <v>576</v>
      </c>
      <c r="F349" t="s">
        <v>628</v>
      </c>
      <c r="G349" t="s">
        <v>629</v>
      </c>
      <c r="H349">
        <v>69</v>
      </c>
      <c r="I349" t="s">
        <v>630</v>
      </c>
      <c r="J349" t="s">
        <v>585</v>
      </c>
      <c r="K349" t="s">
        <v>99</v>
      </c>
      <c r="L349" t="s">
        <v>551</v>
      </c>
      <c r="M349" t="s">
        <v>552</v>
      </c>
      <c r="N349" t="s">
        <v>553</v>
      </c>
      <c r="O349" t="s">
        <v>611</v>
      </c>
      <c r="P349" t="s">
        <v>612</v>
      </c>
      <c r="Q349" t="s">
        <v>613</v>
      </c>
      <c r="R349" t="s">
        <v>562</v>
      </c>
      <c r="S349">
        <v>-0.19087000000000001</v>
      </c>
      <c r="T349">
        <v>0.35189999999999999</v>
      </c>
      <c r="U349">
        <v>15.257352941176471</v>
      </c>
      <c r="V349">
        <v>3.0849328678184258</v>
      </c>
    </row>
    <row r="350" spans="1:22" x14ac:dyDescent="0.3">
      <c r="A350" t="s">
        <v>626</v>
      </c>
      <c r="B350" t="s">
        <v>627</v>
      </c>
      <c r="C350" t="s">
        <v>574</v>
      </c>
      <c r="E350" t="s">
        <v>576</v>
      </c>
      <c r="F350" t="s">
        <v>628</v>
      </c>
      <c r="G350" t="s">
        <v>629</v>
      </c>
      <c r="H350">
        <v>69</v>
      </c>
      <c r="I350" t="s">
        <v>630</v>
      </c>
      <c r="J350" t="s">
        <v>585</v>
      </c>
      <c r="K350" t="s">
        <v>99</v>
      </c>
      <c r="L350" t="s">
        <v>551</v>
      </c>
      <c r="M350" t="s">
        <v>552</v>
      </c>
      <c r="N350" t="s">
        <v>553</v>
      </c>
      <c r="O350" t="s">
        <v>563</v>
      </c>
      <c r="P350" t="s">
        <v>564</v>
      </c>
      <c r="Q350" t="s">
        <v>565</v>
      </c>
      <c r="R350" t="s">
        <v>562</v>
      </c>
      <c r="S350">
        <v>0.44324000000000002</v>
      </c>
      <c r="T350">
        <v>0.23038</v>
      </c>
      <c r="U350">
        <v>0.71430882352941205</v>
      </c>
      <c r="V350">
        <v>0.24043916643676</v>
      </c>
    </row>
    <row r="351" spans="1:22" x14ac:dyDescent="0.3">
      <c r="A351" t="s">
        <v>1017</v>
      </c>
      <c r="B351" t="s">
        <v>1018</v>
      </c>
      <c r="C351" t="s">
        <v>546</v>
      </c>
      <c r="D351" t="s">
        <v>1019</v>
      </c>
      <c r="E351" t="s">
        <v>576</v>
      </c>
      <c r="F351" t="s">
        <v>1020</v>
      </c>
      <c r="G351" t="s">
        <v>1021</v>
      </c>
      <c r="H351">
        <v>72</v>
      </c>
      <c r="I351" t="s">
        <v>1023</v>
      </c>
      <c r="J351" t="s">
        <v>589</v>
      </c>
      <c r="K351" t="s">
        <v>99</v>
      </c>
      <c r="L351" t="s">
        <v>551</v>
      </c>
      <c r="M351" t="s">
        <v>815</v>
      </c>
      <c r="N351" t="s">
        <v>558</v>
      </c>
      <c r="O351" t="s">
        <v>579</v>
      </c>
      <c r="P351" t="s">
        <v>580</v>
      </c>
      <c r="Q351" t="s">
        <v>581</v>
      </c>
      <c r="R351" t="s">
        <v>562</v>
      </c>
      <c r="S351">
        <v>3.2910000000000002E-2</v>
      </c>
      <c r="T351">
        <v>0.25252999999999998</v>
      </c>
      <c r="U351">
        <v>5.7263890000000002</v>
      </c>
      <c r="V351">
        <v>2.1235075000000001</v>
      </c>
    </row>
    <row r="352" spans="1:22" x14ac:dyDescent="0.3">
      <c r="A352" t="s">
        <v>626</v>
      </c>
      <c r="B352" t="s">
        <v>627</v>
      </c>
      <c r="C352" t="s">
        <v>574</v>
      </c>
      <c r="E352" t="s">
        <v>576</v>
      </c>
      <c r="F352" t="s">
        <v>628</v>
      </c>
      <c r="G352" t="s">
        <v>629</v>
      </c>
      <c r="H352">
        <v>69</v>
      </c>
      <c r="I352" t="s">
        <v>1016</v>
      </c>
      <c r="J352" t="s">
        <v>556</v>
      </c>
      <c r="K352" t="s">
        <v>99</v>
      </c>
      <c r="L352" t="s">
        <v>551</v>
      </c>
      <c r="M352" t="s">
        <v>592</v>
      </c>
      <c r="N352" t="s">
        <v>558</v>
      </c>
      <c r="O352" t="s">
        <v>559</v>
      </c>
      <c r="P352" t="s">
        <v>560</v>
      </c>
      <c r="Q352" t="s">
        <v>561</v>
      </c>
      <c r="R352" t="s">
        <v>562</v>
      </c>
      <c r="S352">
        <v>-0.13650999999999999</v>
      </c>
      <c r="T352">
        <v>9.5140000000000002E-2</v>
      </c>
      <c r="U352">
        <v>826.36376811594198</v>
      </c>
      <c r="V352">
        <v>1200.7902128538492</v>
      </c>
    </row>
    <row r="353" spans="1:22" x14ac:dyDescent="0.3">
      <c r="A353" t="s">
        <v>626</v>
      </c>
      <c r="B353" t="s">
        <v>627</v>
      </c>
      <c r="C353" t="s">
        <v>574</v>
      </c>
      <c r="E353" t="s">
        <v>576</v>
      </c>
      <c r="F353" t="s">
        <v>628</v>
      </c>
      <c r="G353" t="s">
        <v>629</v>
      </c>
      <c r="H353">
        <v>69</v>
      </c>
      <c r="I353" t="s">
        <v>1016</v>
      </c>
      <c r="J353" t="s">
        <v>556</v>
      </c>
      <c r="K353" t="s">
        <v>99</v>
      </c>
      <c r="L353" t="s">
        <v>551</v>
      </c>
      <c r="M353" t="s">
        <v>592</v>
      </c>
      <c r="N353" t="s">
        <v>558</v>
      </c>
      <c r="O353" t="s">
        <v>611</v>
      </c>
      <c r="P353" t="s">
        <v>612</v>
      </c>
      <c r="Q353" t="s">
        <v>613</v>
      </c>
      <c r="R353" t="s">
        <v>562</v>
      </c>
      <c r="S353">
        <v>-1.04156</v>
      </c>
      <c r="T353">
        <v>0.58189999999999997</v>
      </c>
      <c r="U353">
        <v>15.257352941176471</v>
      </c>
      <c r="V353">
        <v>3.0849328678184258</v>
      </c>
    </row>
    <row r="354" spans="1:22" x14ac:dyDescent="0.3">
      <c r="A354" t="s">
        <v>1024</v>
      </c>
      <c r="B354" t="s">
        <v>1025</v>
      </c>
      <c r="C354" t="s">
        <v>546</v>
      </c>
      <c r="D354" t="s">
        <v>796</v>
      </c>
      <c r="E354" t="s">
        <v>77</v>
      </c>
      <c r="F354" t="s">
        <v>1026</v>
      </c>
      <c r="G354" t="s">
        <v>846</v>
      </c>
      <c r="H354">
        <v>9</v>
      </c>
      <c r="I354" t="s">
        <v>1027</v>
      </c>
      <c r="J354" t="s">
        <v>550</v>
      </c>
      <c r="K354" t="s">
        <v>99</v>
      </c>
      <c r="L354" t="s">
        <v>551</v>
      </c>
      <c r="M354" t="s">
        <v>552</v>
      </c>
      <c r="N354" t="s">
        <v>553</v>
      </c>
      <c r="O354" t="s">
        <v>579</v>
      </c>
      <c r="P354" t="s">
        <v>580</v>
      </c>
      <c r="Q354" t="s">
        <v>581</v>
      </c>
      <c r="R354" t="s">
        <v>562</v>
      </c>
      <c r="S354">
        <v>0.48069000000000001</v>
      </c>
      <c r="T354">
        <v>0.41837000000000002</v>
      </c>
      <c r="U354">
        <v>5.2122222000000002</v>
      </c>
      <c r="V354">
        <v>2.0880719399999998</v>
      </c>
    </row>
    <row r="355" spans="1:22" x14ac:dyDescent="0.3">
      <c r="A355" t="s">
        <v>626</v>
      </c>
      <c r="B355" t="s">
        <v>627</v>
      </c>
      <c r="C355" t="s">
        <v>574</v>
      </c>
      <c r="E355" t="s">
        <v>576</v>
      </c>
      <c r="F355" t="s">
        <v>628</v>
      </c>
      <c r="G355" t="s">
        <v>629</v>
      </c>
      <c r="H355">
        <v>69</v>
      </c>
      <c r="I355" t="s">
        <v>1016</v>
      </c>
      <c r="J355" t="s">
        <v>556</v>
      </c>
      <c r="K355" t="s">
        <v>99</v>
      </c>
      <c r="L355" t="s">
        <v>551</v>
      </c>
      <c r="M355" t="s">
        <v>592</v>
      </c>
      <c r="N355" t="s">
        <v>558</v>
      </c>
      <c r="O355" t="s">
        <v>563</v>
      </c>
      <c r="P355" t="s">
        <v>564</v>
      </c>
      <c r="Q355" t="s">
        <v>565</v>
      </c>
      <c r="R355" t="s">
        <v>562</v>
      </c>
      <c r="S355">
        <v>-2.1190000000000001E-2</v>
      </c>
      <c r="T355">
        <v>8.6940000000000003E-2</v>
      </c>
      <c r="U355">
        <v>8.8405882352941187</v>
      </c>
      <c r="V355">
        <v>10.440254883712104</v>
      </c>
    </row>
    <row r="356" spans="1:22" x14ac:dyDescent="0.3">
      <c r="A356" t="s">
        <v>1028</v>
      </c>
      <c r="B356" t="s">
        <v>1029</v>
      </c>
      <c r="C356" t="s">
        <v>574</v>
      </c>
      <c r="D356" t="s">
        <v>1030</v>
      </c>
      <c r="E356" t="s">
        <v>576</v>
      </c>
      <c r="F356" t="s">
        <v>1031</v>
      </c>
      <c r="G356" t="s">
        <v>635</v>
      </c>
      <c r="H356">
        <v>38</v>
      </c>
      <c r="I356" t="s">
        <v>1032</v>
      </c>
      <c r="J356" t="s">
        <v>550</v>
      </c>
      <c r="K356" t="s">
        <v>19</v>
      </c>
      <c r="L356" t="s">
        <v>551</v>
      </c>
      <c r="M356" t="s">
        <v>552</v>
      </c>
      <c r="N356" t="s">
        <v>553</v>
      </c>
      <c r="R356" t="s">
        <v>554</v>
      </c>
      <c r="S356">
        <v>5.5286400000000002</v>
      </c>
      <c r="T356">
        <v>6.6429200000000002</v>
      </c>
      <c r="U356">
        <v>1</v>
      </c>
      <c r="V356">
        <v>1</v>
      </c>
    </row>
    <row r="357" spans="1:22" x14ac:dyDescent="0.3">
      <c r="A357" t="s">
        <v>1028</v>
      </c>
      <c r="B357" t="s">
        <v>1029</v>
      </c>
      <c r="C357" t="s">
        <v>574</v>
      </c>
      <c r="D357" t="s">
        <v>1030</v>
      </c>
      <c r="E357" t="s">
        <v>576</v>
      </c>
      <c r="F357" t="s">
        <v>1031</v>
      </c>
      <c r="G357" t="s">
        <v>635</v>
      </c>
      <c r="H357">
        <v>38</v>
      </c>
      <c r="I357" t="s">
        <v>1032</v>
      </c>
      <c r="J357" t="s">
        <v>550</v>
      </c>
      <c r="K357" t="s">
        <v>19</v>
      </c>
      <c r="L357" t="s">
        <v>551</v>
      </c>
      <c r="M357" t="s">
        <v>552</v>
      </c>
      <c r="N357" t="s">
        <v>553</v>
      </c>
      <c r="O357" t="s">
        <v>559</v>
      </c>
      <c r="P357" t="s">
        <v>560</v>
      </c>
      <c r="Q357" t="s">
        <v>561</v>
      </c>
      <c r="R357" t="s">
        <v>562</v>
      </c>
      <c r="S357">
        <v>-0.38651000000000002</v>
      </c>
      <c r="T357">
        <v>0.28122000000000003</v>
      </c>
      <c r="U357">
        <v>82.576315789999995</v>
      </c>
      <c r="V357">
        <v>20.278605880000001</v>
      </c>
    </row>
    <row r="358" spans="1:22" x14ac:dyDescent="0.3">
      <c r="A358" t="s">
        <v>1033</v>
      </c>
      <c r="B358" t="s">
        <v>1029</v>
      </c>
      <c r="C358" t="s">
        <v>574</v>
      </c>
      <c r="D358" t="s">
        <v>1030</v>
      </c>
      <c r="E358" t="s">
        <v>576</v>
      </c>
      <c r="F358" t="s">
        <v>1031</v>
      </c>
      <c r="G358" t="s">
        <v>635</v>
      </c>
      <c r="H358">
        <v>38</v>
      </c>
      <c r="I358" t="s">
        <v>1032</v>
      </c>
      <c r="J358" t="s">
        <v>550</v>
      </c>
      <c r="K358" t="s">
        <v>19</v>
      </c>
      <c r="L358" t="s">
        <v>551</v>
      </c>
      <c r="M358" t="s">
        <v>552</v>
      </c>
      <c r="N358" t="s">
        <v>553</v>
      </c>
      <c r="O358" t="s">
        <v>611</v>
      </c>
      <c r="P358" t="s">
        <v>612</v>
      </c>
      <c r="Q358" t="s">
        <v>613</v>
      </c>
      <c r="R358" t="s">
        <v>562</v>
      </c>
      <c r="S358">
        <v>9.5869999999999997E-2</v>
      </c>
      <c r="T358">
        <v>1.0358799999999999</v>
      </c>
      <c r="U358">
        <v>18.97894737</v>
      </c>
      <c r="V358">
        <v>2.5288773199999999</v>
      </c>
    </row>
    <row r="359" spans="1:22" x14ac:dyDescent="0.3">
      <c r="A359" t="s">
        <v>1028</v>
      </c>
      <c r="B359" t="s">
        <v>1029</v>
      </c>
      <c r="C359" t="s">
        <v>574</v>
      </c>
      <c r="D359" t="s">
        <v>1030</v>
      </c>
      <c r="E359" t="s">
        <v>576</v>
      </c>
      <c r="F359" t="s">
        <v>1031</v>
      </c>
      <c r="G359" t="s">
        <v>635</v>
      </c>
      <c r="H359">
        <v>38</v>
      </c>
      <c r="I359" t="s">
        <v>1032</v>
      </c>
      <c r="J359" t="s">
        <v>550</v>
      </c>
      <c r="K359" t="s">
        <v>19</v>
      </c>
      <c r="L359" t="s">
        <v>551</v>
      </c>
      <c r="M359" t="s">
        <v>552</v>
      </c>
      <c r="N359" t="s">
        <v>553</v>
      </c>
      <c r="O359" t="s">
        <v>563</v>
      </c>
      <c r="P359" t="s">
        <v>564</v>
      </c>
      <c r="Q359" t="s">
        <v>720</v>
      </c>
      <c r="R359" t="s">
        <v>562</v>
      </c>
      <c r="S359">
        <v>-3.3730000000000003E-2</v>
      </c>
      <c r="T359">
        <v>3.0020000000000002E-2</v>
      </c>
      <c r="U359">
        <v>1.4773440000000001E-2</v>
      </c>
      <c r="V359">
        <v>1.21838E-2</v>
      </c>
    </row>
    <row r="360" spans="1:22" x14ac:dyDescent="0.3">
      <c r="A360" t="s">
        <v>1028</v>
      </c>
      <c r="B360" t="s">
        <v>1029</v>
      </c>
      <c r="C360" t="s">
        <v>574</v>
      </c>
      <c r="D360" t="s">
        <v>1030</v>
      </c>
      <c r="E360" t="s">
        <v>576</v>
      </c>
      <c r="F360" t="s">
        <v>1031</v>
      </c>
      <c r="G360" t="s">
        <v>635</v>
      </c>
      <c r="H360">
        <v>38</v>
      </c>
      <c r="I360" t="s">
        <v>1032</v>
      </c>
      <c r="J360" t="s">
        <v>550</v>
      </c>
      <c r="K360" t="s">
        <v>19</v>
      </c>
      <c r="L360" t="s">
        <v>551</v>
      </c>
      <c r="M360" t="s">
        <v>552</v>
      </c>
      <c r="N360" t="s">
        <v>553</v>
      </c>
      <c r="O360" t="s">
        <v>566</v>
      </c>
      <c r="P360" t="s">
        <v>567</v>
      </c>
      <c r="Q360" t="s">
        <v>568</v>
      </c>
      <c r="R360" t="s">
        <v>562</v>
      </c>
      <c r="S360">
        <v>1.251E-2</v>
      </c>
      <c r="T360">
        <v>5.3409999999999999E-2</v>
      </c>
      <c r="U360">
        <v>0.77337082000000001</v>
      </c>
      <c r="V360">
        <v>0.99744281999999995</v>
      </c>
    </row>
    <row r="361" spans="1:22" x14ac:dyDescent="0.3">
      <c r="A361" t="s">
        <v>1034</v>
      </c>
      <c r="B361" t="s">
        <v>1035</v>
      </c>
      <c r="C361" t="s">
        <v>546</v>
      </c>
      <c r="E361" t="s">
        <v>77</v>
      </c>
      <c r="F361" t="s">
        <v>1036</v>
      </c>
      <c r="G361" t="s">
        <v>1037</v>
      </c>
      <c r="H361">
        <v>6</v>
      </c>
      <c r="I361" t="s">
        <v>578</v>
      </c>
      <c r="J361" t="s">
        <v>550</v>
      </c>
      <c r="K361" t="s">
        <v>14</v>
      </c>
      <c r="M361" t="s">
        <v>552</v>
      </c>
      <c r="N361" t="s">
        <v>553</v>
      </c>
      <c r="O361" t="s">
        <v>579</v>
      </c>
      <c r="P361" t="s">
        <v>580</v>
      </c>
      <c r="Q361" t="s">
        <v>581</v>
      </c>
      <c r="R361" t="s">
        <v>562</v>
      </c>
      <c r="S361">
        <v>0.6462</v>
      </c>
      <c r="T361">
        <v>0.65269999999999995</v>
      </c>
      <c r="U361">
        <v>4.1766670000000001</v>
      </c>
      <c r="V361">
        <v>1.9642170000000001</v>
      </c>
    </row>
    <row r="362" spans="1:22" x14ac:dyDescent="0.3">
      <c r="A362" t="s">
        <v>1028</v>
      </c>
      <c r="B362" t="s">
        <v>1029</v>
      </c>
      <c r="C362" t="s">
        <v>574</v>
      </c>
      <c r="D362" t="s">
        <v>1030</v>
      </c>
      <c r="E362" t="s">
        <v>576</v>
      </c>
      <c r="F362" t="s">
        <v>1031</v>
      </c>
      <c r="G362" t="s">
        <v>635</v>
      </c>
      <c r="H362">
        <v>38</v>
      </c>
      <c r="I362" t="s">
        <v>1032</v>
      </c>
      <c r="J362" t="s">
        <v>550</v>
      </c>
      <c r="K362" t="s">
        <v>19</v>
      </c>
      <c r="L362" t="s">
        <v>551</v>
      </c>
      <c r="M362" t="s">
        <v>552</v>
      </c>
      <c r="N362" t="s">
        <v>553</v>
      </c>
      <c r="O362" t="s">
        <v>569</v>
      </c>
      <c r="P362" t="s">
        <v>570</v>
      </c>
      <c r="Q362" t="s">
        <v>653</v>
      </c>
      <c r="R362" t="s">
        <v>562</v>
      </c>
      <c r="S362">
        <v>1.49E-2</v>
      </c>
      <c r="T362">
        <v>7.2620000000000004E-2</v>
      </c>
      <c r="U362">
        <v>2.5833209999999999E-2</v>
      </c>
      <c r="V362">
        <v>3.4483920000000001E-2</v>
      </c>
    </row>
    <row r="363" spans="1:22" x14ac:dyDescent="0.3">
      <c r="A363" t="s">
        <v>1038</v>
      </c>
      <c r="B363" t="s">
        <v>1039</v>
      </c>
      <c r="C363" t="s">
        <v>546</v>
      </c>
      <c r="E363" t="s">
        <v>77</v>
      </c>
      <c r="F363" t="s">
        <v>1040</v>
      </c>
      <c r="G363" t="s">
        <v>170</v>
      </c>
      <c r="H363">
        <v>30</v>
      </c>
      <c r="I363" t="s">
        <v>578</v>
      </c>
      <c r="J363" t="s">
        <v>550</v>
      </c>
      <c r="K363" t="s">
        <v>655</v>
      </c>
      <c r="M363" t="s">
        <v>552</v>
      </c>
      <c r="N363" t="s">
        <v>553</v>
      </c>
      <c r="R363" t="s">
        <v>554</v>
      </c>
      <c r="S363">
        <v>1.8431</v>
      </c>
      <c r="T363">
        <v>0.1016</v>
      </c>
      <c r="U363">
        <v>1</v>
      </c>
      <c r="V363">
        <v>1</v>
      </c>
    </row>
    <row r="364" spans="1:22" x14ac:dyDescent="0.3">
      <c r="A364" t="s">
        <v>1038</v>
      </c>
      <c r="B364" t="s">
        <v>1039</v>
      </c>
      <c r="C364" t="s">
        <v>546</v>
      </c>
      <c r="E364" t="s">
        <v>77</v>
      </c>
      <c r="F364" t="s">
        <v>1040</v>
      </c>
      <c r="G364" t="s">
        <v>170</v>
      </c>
      <c r="H364">
        <v>30</v>
      </c>
      <c r="I364" t="s">
        <v>578</v>
      </c>
      <c r="J364" t="s">
        <v>550</v>
      </c>
      <c r="K364" t="s">
        <v>655</v>
      </c>
      <c r="M364" t="s">
        <v>552</v>
      </c>
      <c r="N364" t="s">
        <v>553</v>
      </c>
      <c r="O364" t="s">
        <v>563</v>
      </c>
      <c r="P364" t="s">
        <v>564</v>
      </c>
      <c r="Q364" t="s">
        <v>565</v>
      </c>
      <c r="R364" t="s">
        <v>562</v>
      </c>
      <c r="S364">
        <v>0.42699999999999999</v>
      </c>
      <c r="T364">
        <v>9.7000000000000003E-2</v>
      </c>
      <c r="U364">
        <v>0.21277960000000001</v>
      </c>
      <c r="V364">
        <v>0.25514700000000001</v>
      </c>
    </row>
    <row r="365" spans="1:22" x14ac:dyDescent="0.3">
      <c r="A365" t="s">
        <v>1041</v>
      </c>
      <c r="B365" t="s">
        <v>1042</v>
      </c>
      <c r="C365" t="s">
        <v>574</v>
      </c>
      <c r="E365" t="s">
        <v>596</v>
      </c>
      <c r="F365" t="s">
        <v>1043</v>
      </c>
      <c r="G365" t="s">
        <v>149</v>
      </c>
      <c r="H365">
        <v>97</v>
      </c>
      <c r="I365" t="s">
        <v>953</v>
      </c>
      <c r="J365" t="s">
        <v>585</v>
      </c>
      <c r="K365" t="s">
        <v>99</v>
      </c>
      <c r="M365" t="s">
        <v>647</v>
      </c>
      <c r="N365" t="s">
        <v>553</v>
      </c>
      <c r="R365" t="s">
        <v>554</v>
      </c>
      <c r="S365">
        <v>4.2388899999999996</v>
      </c>
      <c r="T365">
        <v>0.21659</v>
      </c>
      <c r="U365">
        <v>1</v>
      </c>
      <c r="V365">
        <v>1</v>
      </c>
    </row>
    <row r="366" spans="1:22" x14ac:dyDescent="0.3">
      <c r="A366" t="s">
        <v>1041</v>
      </c>
      <c r="B366" t="s">
        <v>1042</v>
      </c>
      <c r="C366" t="s">
        <v>574</v>
      </c>
      <c r="E366" t="s">
        <v>596</v>
      </c>
      <c r="F366" t="s">
        <v>1043</v>
      </c>
      <c r="G366" t="s">
        <v>149</v>
      </c>
      <c r="H366">
        <v>97</v>
      </c>
      <c r="I366" t="s">
        <v>953</v>
      </c>
      <c r="J366" t="s">
        <v>585</v>
      </c>
      <c r="K366" t="s">
        <v>99</v>
      </c>
      <c r="M366" t="s">
        <v>647</v>
      </c>
      <c r="N366" t="s">
        <v>553</v>
      </c>
      <c r="O366" t="s">
        <v>559</v>
      </c>
      <c r="P366" t="s">
        <v>560</v>
      </c>
      <c r="Q366" t="s">
        <v>561</v>
      </c>
      <c r="R366" t="s">
        <v>562</v>
      </c>
      <c r="S366">
        <v>-0.35554000000000002</v>
      </c>
      <c r="T366">
        <v>3.8980000000000001E-2</v>
      </c>
      <c r="U366">
        <v>535.20455354621322</v>
      </c>
      <c r="V366">
        <v>367.72285812922519</v>
      </c>
    </row>
    <row r="367" spans="1:22" x14ac:dyDescent="0.3">
      <c r="A367" t="s">
        <v>1044</v>
      </c>
      <c r="B367" t="s">
        <v>1045</v>
      </c>
      <c r="C367" t="s">
        <v>574</v>
      </c>
      <c r="E367" t="s">
        <v>596</v>
      </c>
      <c r="F367" t="s">
        <v>1046</v>
      </c>
      <c r="G367" t="s">
        <v>199</v>
      </c>
      <c r="H367">
        <v>25</v>
      </c>
      <c r="I367" t="s">
        <v>1047</v>
      </c>
      <c r="J367" t="s">
        <v>550</v>
      </c>
      <c r="K367" t="s">
        <v>655</v>
      </c>
      <c r="M367" t="s">
        <v>647</v>
      </c>
      <c r="N367" t="s">
        <v>553</v>
      </c>
      <c r="R367" t="s">
        <v>554</v>
      </c>
      <c r="S367">
        <v>0.98099999999999998</v>
      </c>
      <c r="T367">
        <v>0.21310000000000001</v>
      </c>
      <c r="U367">
        <v>1</v>
      </c>
      <c r="V367">
        <v>1</v>
      </c>
    </row>
    <row r="368" spans="1:22" x14ac:dyDescent="0.3">
      <c r="A368" t="s">
        <v>1048</v>
      </c>
      <c r="B368" t="s">
        <v>1049</v>
      </c>
      <c r="C368" t="s">
        <v>546</v>
      </c>
      <c r="E368" t="s">
        <v>77</v>
      </c>
      <c r="F368" t="s">
        <v>1050</v>
      </c>
      <c r="G368" t="s">
        <v>149</v>
      </c>
      <c r="H368">
        <v>18</v>
      </c>
      <c r="I368" t="s">
        <v>578</v>
      </c>
      <c r="J368" t="s">
        <v>550</v>
      </c>
      <c r="K368" t="s">
        <v>99</v>
      </c>
      <c r="M368" t="s">
        <v>552</v>
      </c>
      <c r="N368" t="s">
        <v>553</v>
      </c>
      <c r="O368" t="s">
        <v>586</v>
      </c>
      <c r="P368" t="s">
        <v>587</v>
      </c>
      <c r="Q368" t="s">
        <v>1051</v>
      </c>
      <c r="R368" t="s">
        <v>562</v>
      </c>
      <c r="S368">
        <v>-0.26640000000000003</v>
      </c>
      <c r="T368">
        <v>0.47470000000000001</v>
      </c>
      <c r="U368">
        <v>0.43888890000000003</v>
      </c>
      <c r="V368">
        <v>9.7972920000000005E-2</v>
      </c>
    </row>
    <row r="369" spans="1:22" x14ac:dyDescent="0.3">
      <c r="A369" t="s">
        <v>1052</v>
      </c>
      <c r="B369" t="s">
        <v>1045</v>
      </c>
      <c r="C369" t="s">
        <v>546</v>
      </c>
      <c r="D369" t="s">
        <v>1053</v>
      </c>
      <c r="E369" t="s">
        <v>576</v>
      </c>
      <c r="F369" t="s">
        <v>1046</v>
      </c>
      <c r="G369" t="s">
        <v>199</v>
      </c>
      <c r="H369">
        <v>18</v>
      </c>
      <c r="I369" t="s">
        <v>578</v>
      </c>
      <c r="J369" t="s">
        <v>550</v>
      </c>
      <c r="K369" t="s">
        <v>99</v>
      </c>
      <c r="L369" t="s">
        <v>551</v>
      </c>
      <c r="M369" t="s">
        <v>552</v>
      </c>
      <c r="N369" t="s">
        <v>553</v>
      </c>
      <c r="R369" t="s">
        <v>554</v>
      </c>
      <c r="S369">
        <v>2.6969500000000002</v>
      </c>
      <c r="T369">
        <v>1.79278</v>
      </c>
      <c r="U369">
        <v>1</v>
      </c>
      <c r="V369">
        <v>1</v>
      </c>
    </row>
    <row r="370" spans="1:22" x14ac:dyDescent="0.3">
      <c r="A370" t="s">
        <v>1052</v>
      </c>
      <c r="B370" t="s">
        <v>1045</v>
      </c>
      <c r="C370" t="s">
        <v>546</v>
      </c>
      <c r="D370" t="s">
        <v>1053</v>
      </c>
      <c r="E370" t="s">
        <v>576</v>
      </c>
      <c r="F370" t="s">
        <v>1046</v>
      </c>
      <c r="G370" t="s">
        <v>199</v>
      </c>
      <c r="H370">
        <v>18</v>
      </c>
      <c r="I370" t="s">
        <v>555</v>
      </c>
      <c r="J370" t="s">
        <v>556</v>
      </c>
      <c r="K370" t="s">
        <v>99</v>
      </c>
      <c r="L370" t="s">
        <v>551</v>
      </c>
      <c r="M370" t="s">
        <v>557</v>
      </c>
      <c r="N370" t="s">
        <v>558</v>
      </c>
      <c r="R370" t="s">
        <v>554</v>
      </c>
      <c r="S370">
        <v>9.3345000000000002</v>
      </c>
      <c r="T370">
        <v>7.2634999999999996</v>
      </c>
      <c r="U370">
        <v>1</v>
      </c>
      <c r="V370">
        <v>1</v>
      </c>
    </row>
    <row r="371" spans="1:22" x14ac:dyDescent="0.3">
      <c r="A371" t="s">
        <v>1052</v>
      </c>
      <c r="B371" t="s">
        <v>1045</v>
      </c>
      <c r="C371" t="s">
        <v>546</v>
      </c>
      <c r="D371" t="s">
        <v>1053</v>
      </c>
      <c r="E371" t="s">
        <v>576</v>
      </c>
      <c r="F371" t="s">
        <v>1046</v>
      </c>
      <c r="G371" t="s">
        <v>199</v>
      </c>
      <c r="H371">
        <v>18</v>
      </c>
      <c r="I371" t="s">
        <v>1054</v>
      </c>
      <c r="J371" t="s">
        <v>657</v>
      </c>
      <c r="K371" t="s">
        <v>655</v>
      </c>
      <c r="L371" t="s">
        <v>551</v>
      </c>
      <c r="M371" t="s">
        <v>592</v>
      </c>
      <c r="N371" t="s">
        <v>558</v>
      </c>
      <c r="R371" t="s">
        <v>554</v>
      </c>
      <c r="S371">
        <v>15.62158</v>
      </c>
      <c r="T371">
        <v>9.5600299999999994</v>
      </c>
      <c r="U371">
        <v>1</v>
      </c>
      <c r="V371">
        <v>1</v>
      </c>
    </row>
    <row r="372" spans="1:22" x14ac:dyDescent="0.3">
      <c r="A372" t="s">
        <v>1052</v>
      </c>
      <c r="B372" t="s">
        <v>1045</v>
      </c>
      <c r="C372" t="s">
        <v>546</v>
      </c>
      <c r="D372" t="s">
        <v>1053</v>
      </c>
      <c r="E372" t="s">
        <v>576</v>
      </c>
      <c r="F372" t="s">
        <v>1046</v>
      </c>
      <c r="G372" t="s">
        <v>199</v>
      </c>
      <c r="H372">
        <v>18</v>
      </c>
      <c r="I372" t="s">
        <v>578</v>
      </c>
      <c r="J372" t="s">
        <v>550</v>
      </c>
      <c r="K372" t="s">
        <v>99</v>
      </c>
      <c r="L372" t="s">
        <v>551</v>
      </c>
      <c r="M372" t="s">
        <v>552</v>
      </c>
      <c r="N372" t="s">
        <v>553</v>
      </c>
      <c r="O372" t="s">
        <v>559</v>
      </c>
      <c r="P372" t="s">
        <v>560</v>
      </c>
      <c r="Q372" t="s">
        <v>561</v>
      </c>
      <c r="R372" t="s">
        <v>562</v>
      </c>
      <c r="S372">
        <v>-0.22767999999999999</v>
      </c>
      <c r="T372">
        <v>0.10206999999999999</v>
      </c>
      <c r="U372">
        <v>90.9</v>
      </c>
      <c r="V372">
        <v>49.380515330000001</v>
      </c>
    </row>
    <row r="373" spans="1:22" x14ac:dyDescent="0.3">
      <c r="A373" t="s">
        <v>1052</v>
      </c>
      <c r="B373" t="s">
        <v>1045</v>
      </c>
      <c r="C373" t="s">
        <v>546</v>
      </c>
      <c r="D373" t="s">
        <v>1053</v>
      </c>
      <c r="E373" t="s">
        <v>576</v>
      </c>
      <c r="F373" t="s">
        <v>1046</v>
      </c>
      <c r="G373" t="s">
        <v>199</v>
      </c>
      <c r="H373">
        <v>18</v>
      </c>
      <c r="I373" t="s">
        <v>578</v>
      </c>
      <c r="J373" t="s">
        <v>550</v>
      </c>
      <c r="K373" t="s">
        <v>99</v>
      </c>
      <c r="L373" t="s">
        <v>551</v>
      </c>
      <c r="M373" t="s">
        <v>552</v>
      </c>
      <c r="N373" t="s">
        <v>553</v>
      </c>
      <c r="O373" t="s">
        <v>611</v>
      </c>
      <c r="P373" t="s">
        <v>612</v>
      </c>
      <c r="Q373" t="s">
        <v>613</v>
      </c>
      <c r="R373" t="s">
        <v>562</v>
      </c>
      <c r="S373">
        <v>0.62641999999999998</v>
      </c>
      <c r="T373">
        <v>0.54305999999999999</v>
      </c>
      <c r="U373">
        <v>21.947222199999999</v>
      </c>
      <c r="V373">
        <v>1.54741456</v>
      </c>
    </row>
    <row r="374" spans="1:22" x14ac:dyDescent="0.3">
      <c r="A374" t="s">
        <v>1052</v>
      </c>
      <c r="B374" t="s">
        <v>1045</v>
      </c>
      <c r="C374" t="s">
        <v>546</v>
      </c>
      <c r="D374" t="s">
        <v>1053</v>
      </c>
      <c r="E374" t="s">
        <v>576</v>
      </c>
      <c r="F374" t="s">
        <v>1046</v>
      </c>
      <c r="G374" t="s">
        <v>199</v>
      </c>
      <c r="H374">
        <v>18</v>
      </c>
      <c r="I374" t="s">
        <v>578</v>
      </c>
      <c r="J374" t="s">
        <v>550</v>
      </c>
      <c r="K374" t="s">
        <v>99</v>
      </c>
      <c r="L374" t="s">
        <v>551</v>
      </c>
      <c r="M374" t="s">
        <v>552</v>
      </c>
      <c r="N374" t="s">
        <v>553</v>
      </c>
      <c r="O374" t="s">
        <v>566</v>
      </c>
      <c r="P374" t="s">
        <v>567</v>
      </c>
      <c r="Q374" t="s">
        <v>724</v>
      </c>
      <c r="R374" t="s">
        <v>562</v>
      </c>
      <c r="S374">
        <v>2.8819999999999998E-2</v>
      </c>
      <c r="T374">
        <v>0.10291</v>
      </c>
      <c r="U374">
        <v>0.48388890000000001</v>
      </c>
      <c r="V374">
        <v>0.15481065999999999</v>
      </c>
    </row>
    <row r="375" spans="1:22" x14ac:dyDescent="0.3">
      <c r="A375" t="s">
        <v>1052</v>
      </c>
      <c r="B375" t="s">
        <v>1045</v>
      </c>
      <c r="C375" t="s">
        <v>546</v>
      </c>
      <c r="D375" t="s">
        <v>1053</v>
      </c>
      <c r="E375" t="s">
        <v>576</v>
      </c>
      <c r="F375" t="s">
        <v>1046</v>
      </c>
      <c r="G375" t="s">
        <v>199</v>
      </c>
      <c r="H375">
        <v>18</v>
      </c>
      <c r="I375" t="s">
        <v>578</v>
      </c>
      <c r="J375" t="s">
        <v>550</v>
      </c>
      <c r="K375" t="s">
        <v>99</v>
      </c>
      <c r="L375" t="s">
        <v>551</v>
      </c>
      <c r="M375" t="s">
        <v>552</v>
      </c>
      <c r="N375" t="s">
        <v>553</v>
      </c>
      <c r="O375" t="s">
        <v>563</v>
      </c>
      <c r="P375" t="s">
        <v>564</v>
      </c>
      <c r="Q375" t="s">
        <v>720</v>
      </c>
      <c r="R375" t="s">
        <v>562</v>
      </c>
      <c r="S375">
        <v>-0.23966999999999999</v>
      </c>
      <c r="T375">
        <v>0.11559999999999999</v>
      </c>
      <c r="U375">
        <v>0.1419444</v>
      </c>
      <c r="V375">
        <v>6.3270170000000001E-2</v>
      </c>
    </row>
    <row r="376" spans="1:22" x14ac:dyDescent="0.3">
      <c r="A376" t="s">
        <v>1048</v>
      </c>
      <c r="B376" t="s">
        <v>1049</v>
      </c>
      <c r="C376" t="s">
        <v>546</v>
      </c>
      <c r="E376" t="s">
        <v>77</v>
      </c>
      <c r="F376" t="s">
        <v>1050</v>
      </c>
      <c r="G376" t="s">
        <v>149</v>
      </c>
      <c r="H376">
        <v>18</v>
      </c>
      <c r="I376" t="s">
        <v>589</v>
      </c>
      <c r="J376" t="s">
        <v>589</v>
      </c>
      <c r="K376" t="s">
        <v>99</v>
      </c>
      <c r="M376" t="s">
        <v>557</v>
      </c>
      <c r="N376" t="s">
        <v>558</v>
      </c>
      <c r="O376" t="s">
        <v>586</v>
      </c>
      <c r="P376" t="s">
        <v>587</v>
      </c>
      <c r="Q376" t="s">
        <v>1051</v>
      </c>
      <c r="R376" t="s">
        <v>562</v>
      </c>
      <c r="S376">
        <v>0.16589999999999999</v>
      </c>
      <c r="T376">
        <v>0.73499999999999999</v>
      </c>
      <c r="U376">
        <v>0.43888890000000003</v>
      </c>
      <c r="V376">
        <v>9.7972920000000005E-2</v>
      </c>
    </row>
    <row r="377" spans="1:22" x14ac:dyDescent="0.3">
      <c r="A377" t="s">
        <v>1052</v>
      </c>
      <c r="B377" t="s">
        <v>1045</v>
      </c>
      <c r="C377" t="s">
        <v>546</v>
      </c>
      <c r="D377" t="s">
        <v>1053</v>
      </c>
      <c r="E377" t="s">
        <v>576</v>
      </c>
      <c r="F377" t="s">
        <v>1046</v>
      </c>
      <c r="G377" t="s">
        <v>199</v>
      </c>
      <c r="H377">
        <v>18</v>
      </c>
      <c r="I377" t="s">
        <v>578</v>
      </c>
      <c r="J377" t="s">
        <v>550</v>
      </c>
      <c r="K377" t="s">
        <v>99</v>
      </c>
      <c r="L377" t="s">
        <v>551</v>
      </c>
      <c r="M377" t="s">
        <v>552</v>
      </c>
      <c r="N377" t="s">
        <v>553</v>
      </c>
      <c r="O377" t="s">
        <v>569</v>
      </c>
      <c r="P377" t="s">
        <v>570</v>
      </c>
      <c r="Q377" t="s">
        <v>653</v>
      </c>
      <c r="R377" t="s">
        <v>562</v>
      </c>
      <c r="S377">
        <v>-0.10150000000000001</v>
      </c>
      <c r="T377">
        <v>7.6520000000000005E-2</v>
      </c>
      <c r="U377">
        <v>0.1046574</v>
      </c>
      <c r="V377">
        <v>4.9522330000000003E-2</v>
      </c>
    </row>
    <row r="378" spans="1:22" x14ac:dyDescent="0.3">
      <c r="A378" t="s">
        <v>1052</v>
      </c>
      <c r="B378" t="s">
        <v>1045</v>
      </c>
      <c r="C378" t="s">
        <v>546</v>
      </c>
      <c r="D378" t="s">
        <v>1053</v>
      </c>
      <c r="E378" t="s">
        <v>576</v>
      </c>
      <c r="F378" t="s">
        <v>1046</v>
      </c>
      <c r="G378" t="s">
        <v>199</v>
      </c>
      <c r="H378">
        <v>18</v>
      </c>
      <c r="I378" t="s">
        <v>555</v>
      </c>
      <c r="J378" t="s">
        <v>556</v>
      </c>
      <c r="K378" t="s">
        <v>99</v>
      </c>
      <c r="L378" t="s">
        <v>551</v>
      </c>
      <c r="M378" t="s">
        <v>557</v>
      </c>
      <c r="N378" t="s">
        <v>558</v>
      </c>
      <c r="O378" t="s">
        <v>559</v>
      </c>
      <c r="P378" t="s">
        <v>560</v>
      </c>
      <c r="Q378" t="s">
        <v>561</v>
      </c>
      <c r="R378" t="s">
        <v>562</v>
      </c>
      <c r="S378">
        <v>0.82250000000000001</v>
      </c>
      <c r="T378">
        <v>0.43769999999999998</v>
      </c>
      <c r="U378">
        <v>90.9</v>
      </c>
      <c r="V378">
        <v>49.380515330000001</v>
      </c>
    </row>
    <row r="379" spans="1:22" x14ac:dyDescent="0.3">
      <c r="A379" t="s">
        <v>1052</v>
      </c>
      <c r="B379" t="s">
        <v>1045</v>
      </c>
      <c r="C379" t="s">
        <v>546</v>
      </c>
      <c r="D379" t="s">
        <v>1053</v>
      </c>
      <c r="E379" t="s">
        <v>576</v>
      </c>
      <c r="F379" t="s">
        <v>1046</v>
      </c>
      <c r="G379" t="s">
        <v>199</v>
      </c>
      <c r="H379">
        <v>18</v>
      </c>
      <c r="I379" t="s">
        <v>555</v>
      </c>
      <c r="J379" t="s">
        <v>556</v>
      </c>
      <c r="K379" t="s">
        <v>99</v>
      </c>
      <c r="L379" t="s">
        <v>551</v>
      </c>
      <c r="M379" t="s">
        <v>557</v>
      </c>
      <c r="N379" t="s">
        <v>558</v>
      </c>
      <c r="O379" t="s">
        <v>611</v>
      </c>
      <c r="P379" t="s">
        <v>612</v>
      </c>
      <c r="Q379" t="s">
        <v>613</v>
      </c>
      <c r="R379" t="s">
        <v>562</v>
      </c>
      <c r="S379">
        <v>-4.0065</v>
      </c>
      <c r="T379">
        <v>2.2248999999999999</v>
      </c>
      <c r="U379">
        <v>21.947222199999999</v>
      </c>
      <c r="V379">
        <v>1.54741456</v>
      </c>
    </row>
    <row r="380" spans="1:22" x14ac:dyDescent="0.3">
      <c r="A380" t="s">
        <v>1052</v>
      </c>
      <c r="B380" t="s">
        <v>1045</v>
      </c>
      <c r="C380" t="s">
        <v>546</v>
      </c>
      <c r="D380" t="s">
        <v>1053</v>
      </c>
      <c r="E380" t="s">
        <v>576</v>
      </c>
      <c r="F380" t="s">
        <v>1046</v>
      </c>
      <c r="G380" t="s">
        <v>199</v>
      </c>
      <c r="H380">
        <v>18</v>
      </c>
      <c r="I380" t="s">
        <v>555</v>
      </c>
      <c r="J380" t="s">
        <v>556</v>
      </c>
      <c r="K380" t="s">
        <v>99</v>
      </c>
      <c r="L380" t="s">
        <v>551</v>
      </c>
      <c r="M380" t="s">
        <v>557</v>
      </c>
      <c r="N380" t="s">
        <v>558</v>
      </c>
      <c r="O380" t="s">
        <v>566</v>
      </c>
      <c r="P380" t="s">
        <v>567</v>
      </c>
      <c r="Q380" t="s">
        <v>724</v>
      </c>
      <c r="R380" t="s">
        <v>562</v>
      </c>
      <c r="S380">
        <v>-1.1408</v>
      </c>
      <c r="T380">
        <v>0.45200000000000001</v>
      </c>
      <c r="U380">
        <v>0.48388890000000001</v>
      </c>
      <c r="V380">
        <v>0.15481065999999999</v>
      </c>
    </row>
    <row r="381" spans="1:22" x14ac:dyDescent="0.3">
      <c r="A381" t="s">
        <v>1052</v>
      </c>
      <c r="B381" t="s">
        <v>1045</v>
      </c>
      <c r="C381" t="s">
        <v>546</v>
      </c>
      <c r="D381" t="s">
        <v>1053</v>
      </c>
      <c r="E381" t="s">
        <v>576</v>
      </c>
      <c r="F381" t="s">
        <v>1046</v>
      </c>
      <c r="G381" t="s">
        <v>199</v>
      </c>
      <c r="H381">
        <v>18</v>
      </c>
      <c r="I381" t="s">
        <v>555</v>
      </c>
      <c r="J381" t="s">
        <v>556</v>
      </c>
      <c r="K381" t="s">
        <v>99</v>
      </c>
      <c r="L381" t="s">
        <v>551</v>
      </c>
      <c r="M381" t="s">
        <v>557</v>
      </c>
      <c r="N381" t="s">
        <v>558</v>
      </c>
      <c r="O381" t="s">
        <v>563</v>
      </c>
      <c r="P381" t="s">
        <v>564</v>
      </c>
      <c r="Q381" t="s">
        <v>720</v>
      </c>
      <c r="R381" t="s">
        <v>562</v>
      </c>
      <c r="S381">
        <v>0.35630000000000001</v>
      </c>
      <c r="T381">
        <v>0.48730000000000001</v>
      </c>
      <c r="U381">
        <v>0.1419444</v>
      </c>
      <c r="V381">
        <v>6.3270170000000001E-2</v>
      </c>
    </row>
    <row r="382" spans="1:22" x14ac:dyDescent="0.3">
      <c r="A382" t="s">
        <v>703</v>
      </c>
      <c r="B382" t="s">
        <v>704</v>
      </c>
      <c r="C382" t="s">
        <v>574</v>
      </c>
      <c r="D382" t="s">
        <v>705</v>
      </c>
      <c r="E382" t="s">
        <v>596</v>
      </c>
      <c r="F382" t="s">
        <v>706</v>
      </c>
      <c r="G382" t="s">
        <v>172</v>
      </c>
      <c r="H382">
        <v>28</v>
      </c>
      <c r="I382" t="s">
        <v>707</v>
      </c>
      <c r="J382" t="s">
        <v>556</v>
      </c>
      <c r="K382" t="s">
        <v>99</v>
      </c>
      <c r="M382" t="s">
        <v>557</v>
      </c>
      <c r="N382" t="s">
        <v>558</v>
      </c>
      <c r="O382" t="s">
        <v>586</v>
      </c>
      <c r="P382" t="s">
        <v>587</v>
      </c>
      <c r="Q382" t="s">
        <v>1055</v>
      </c>
      <c r="R382" t="s">
        <v>562</v>
      </c>
      <c r="S382">
        <v>-0.96950000000000003</v>
      </c>
      <c r="T382">
        <v>0.14729999999999999</v>
      </c>
      <c r="U382">
        <v>0.41198319999999999</v>
      </c>
      <c r="V382">
        <v>0.37096610000000002</v>
      </c>
    </row>
    <row r="383" spans="1:22" x14ac:dyDescent="0.3">
      <c r="A383" t="s">
        <v>1052</v>
      </c>
      <c r="B383" t="s">
        <v>1045</v>
      </c>
      <c r="C383" t="s">
        <v>546</v>
      </c>
      <c r="D383" t="s">
        <v>1053</v>
      </c>
      <c r="E383" t="s">
        <v>576</v>
      </c>
      <c r="F383" t="s">
        <v>1046</v>
      </c>
      <c r="G383" t="s">
        <v>199</v>
      </c>
      <c r="H383">
        <v>18</v>
      </c>
      <c r="I383" t="s">
        <v>555</v>
      </c>
      <c r="J383" t="s">
        <v>556</v>
      </c>
      <c r="K383" t="s">
        <v>99</v>
      </c>
      <c r="L383" t="s">
        <v>551</v>
      </c>
      <c r="M383" t="s">
        <v>557</v>
      </c>
      <c r="N383" t="s">
        <v>558</v>
      </c>
      <c r="O383" t="s">
        <v>569</v>
      </c>
      <c r="P383" t="s">
        <v>570</v>
      </c>
      <c r="Q383" t="s">
        <v>653</v>
      </c>
      <c r="R383" t="s">
        <v>562</v>
      </c>
      <c r="S383">
        <v>0.56520000000000004</v>
      </c>
      <c r="T383">
        <v>0.3352</v>
      </c>
      <c r="U383">
        <v>0.1046574</v>
      </c>
      <c r="V383">
        <v>4.9522330000000003E-2</v>
      </c>
    </row>
    <row r="384" spans="1:22" x14ac:dyDescent="0.3">
      <c r="A384" t="s">
        <v>1052</v>
      </c>
      <c r="B384" t="s">
        <v>1045</v>
      </c>
      <c r="C384" t="s">
        <v>546</v>
      </c>
      <c r="D384" t="s">
        <v>1053</v>
      </c>
      <c r="E384" t="s">
        <v>576</v>
      </c>
      <c r="F384" t="s">
        <v>1046</v>
      </c>
      <c r="G384" t="s">
        <v>199</v>
      </c>
      <c r="H384">
        <v>21</v>
      </c>
      <c r="I384" t="s">
        <v>1054</v>
      </c>
      <c r="J384" t="s">
        <v>657</v>
      </c>
      <c r="K384" t="s">
        <v>655</v>
      </c>
      <c r="L384" t="s">
        <v>551</v>
      </c>
      <c r="M384" t="s">
        <v>592</v>
      </c>
      <c r="N384" t="s">
        <v>558</v>
      </c>
      <c r="O384" t="s">
        <v>559</v>
      </c>
      <c r="P384" t="s">
        <v>560</v>
      </c>
      <c r="Q384" t="s">
        <v>561</v>
      </c>
      <c r="R384" t="s">
        <v>562</v>
      </c>
      <c r="S384">
        <v>-0.91210999999999998</v>
      </c>
      <c r="T384">
        <v>0.58142000000000005</v>
      </c>
      <c r="U384">
        <v>90.9</v>
      </c>
      <c r="V384">
        <v>49.380515330000001</v>
      </c>
    </row>
    <row r="385" spans="1:22" x14ac:dyDescent="0.3">
      <c r="A385" t="s">
        <v>1052</v>
      </c>
      <c r="B385" t="s">
        <v>1045</v>
      </c>
      <c r="C385" t="s">
        <v>546</v>
      </c>
      <c r="D385" t="s">
        <v>1053</v>
      </c>
      <c r="E385" t="s">
        <v>576</v>
      </c>
      <c r="F385" t="s">
        <v>1046</v>
      </c>
      <c r="G385" t="s">
        <v>199</v>
      </c>
      <c r="H385">
        <v>21</v>
      </c>
      <c r="I385" t="s">
        <v>1054</v>
      </c>
      <c r="J385" t="s">
        <v>657</v>
      </c>
      <c r="K385" t="s">
        <v>655</v>
      </c>
      <c r="L385" t="s">
        <v>551</v>
      </c>
      <c r="M385" t="s">
        <v>592</v>
      </c>
      <c r="N385" t="s">
        <v>558</v>
      </c>
      <c r="O385" t="s">
        <v>611</v>
      </c>
      <c r="P385" t="s">
        <v>612</v>
      </c>
      <c r="Q385" t="s">
        <v>613</v>
      </c>
      <c r="R385" t="s">
        <v>562</v>
      </c>
      <c r="S385">
        <v>-5.1911800000000001</v>
      </c>
      <c r="T385">
        <v>2.7735099999999999</v>
      </c>
      <c r="U385">
        <v>22.235909100000001</v>
      </c>
      <c r="V385">
        <v>1.7993428899999999</v>
      </c>
    </row>
    <row r="386" spans="1:22" x14ac:dyDescent="0.3">
      <c r="A386" t="s">
        <v>1052</v>
      </c>
      <c r="B386" t="s">
        <v>1045</v>
      </c>
      <c r="C386" t="s">
        <v>546</v>
      </c>
      <c r="D386" t="s">
        <v>1053</v>
      </c>
      <c r="E386" t="s">
        <v>576</v>
      </c>
      <c r="F386" t="s">
        <v>1046</v>
      </c>
      <c r="G386" t="s">
        <v>199</v>
      </c>
      <c r="H386">
        <v>21</v>
      </c>
      <c r="I386" t="s">
        <v>1054</v>
      </c>
      <c r="J386" t="s">
        <v>657</v>
      </c>
      <c r="K386" t="s">
        <v>655</v>
      </c>
      <c r="L386" t="s">
        <v>551</v>
      </c>
      <c r="M386" t="s">
        <v>592</v>
      </c>
      <c r="N386" t="s">
        <v>558</v>
      </c>
      <c r="O386" t="s">
        <v>566</v>
      </c>
      <c r="P386" t="s">
        <v>567</v>
      </c>
      <c r="Q386" t="s">
        <v>724</v>
      </c>
      <c r="R386" t="s">
        <v>562</v>
      </c>
      <c r="S386">
        <v>0.44497999999999999</v>
      </c>
      <c r="T386">
        <v>0.67766999999999999</v>
      </c>
      <c r="U386">
        <v>0.50545450000000003</v>
      </c>
      <c r="V386">
        <v>0.15146042000000001</v>
      </c>
    </row>
    <row r="387" spans="1:22" x14ac:dyDescent="0.3">
      <c r="A387" t="s">
        <v>1052</v>
      </c>
      <c r="B387" t="s">
        <v>1045</v>
      </c>
      <c r="C387" t="s">
        <v>546</v>
      </c>
      <c r="D387" t="s">
        <v>1053</v>
      </c>
      <c r="E387" t="s">
        <v>576</v>
      </c>
      <c r="F387" t="s">
        <v>1046</v>
      </c>
      <c r="G387" t="s">
        <v>199</v>
      </c>
      <c r="H387">
        <v>21</v>
      </c>
      <c r="I387" t="s">
        <v>1054</v>
      </c>
      <c r="J387" t="s">
        <v>657</v>
      </c>
      <c r="K387" t="s">
        <v>655</v>
      </c>
      <c r="L387" t="s">
        <v>551</v>
      </c>
      <c r="M387" t="s">
        <v>592</v>
      </c>
      <c r="N387" t="s">
        <v>558</v>
      </c>
      <c r="O387" t="s">
        <v>563</v>
      </c>
      <c r="P387" t="s">
        <v>564</v>
      </c>
      <c r="Q387" t="s">
        <v>720</v>
      </c>
      <c r="R387" t="s">
        <v>562</v>
      </c>
      <c r="S387">
        <v>8.1379999999999994E-2</v>
      </c>
      <c r="T387">
        <v>0.69301000000000001</v>
      </c>
      <c r="U387">
        <v>0.16</v>
      </c>
      <c r="V387">
        <v>8.5980619999999994E-2</v>
      </c>
    </row>
    <row r="388" spans="1:22" x14ac:dyDescent="0.3">
      <c r="A388" t="s">
        <v>1056</v>
      </c>
      <c r="B388" t="s">
        <v>1057</v>
      </c>
      <c r="C388" t="s">
        <v>546</v>
      </c>
      <c r="D388" t="s">
        <v>1058</v>
      </c>
      <c r="E388" t="s">
        <v>77</v>
      </c>
      <c r="F388" t="s">
        <v>1059</v>
      </c>
      <c r="G388" t="s">
        <v>149</v>
      </c>
      <c r="H388">
        <v>18</v>
      </c>
      <c r="I388" t="s">
        <v>578</v>
      </c>
      <c r="J388" t="s">
        <v>550</v>
      </c>
      <c r="K388" t="s">
        <v>99</v>
      </c>
      <c r="L388" t="s">
        <v>551</v>
      </c>
      <c r="M388" t="s">
        <v>552</v>
      </c>
      <c r="N388" t="s">
        <v>553</v>
      </c>
      <c r="O388" t="s">
        <v>586</v>
      </c>
      <c r="P388" t="s">
        <v>587</v>
      </c>
      <c r="Q388" t="s">
        <v>1060</v>
      </c>
      <c r="R388" t="s">
        <v>562</v>
      </c>
      <c r="S388">
        <v>2.128E-2</v>
      </c>
      <c r="T388">
        <v>7.2040000000000007E-2</v>
      </c>
      <c r="U388">
        <v>0.40777777800000004</v>
      </c>
      <c r="V388">
        <v>0.38672920390000004</v>
      </c>
    </row>
    <row r="389" spans="1:22" x14ac:dyDescent="0.3">
      <c r="A389" t="s">
        <v>1052</v>
      </c>
      <c r="B389" t="s">
        <v>1045</v>
      </c>
      <c r="C389" t="s">
        <v>546</v>
      </c>
      <c r="D389" t="s">
        <v>1053</v>
      </c>
      <c r="E389" t="s">
        <v>576</v>
      </c>
      <c r="F389" t="s">
        <v>1046</v>
      </c>
      <c r="G389" t="s">
        <v>199</v>
      </c>
      <c r="H389">
        <v>21</v>
      </c>
      <c r="I389" t="s">
        <v>1054</v>
      </c>
      <c r="J389" t="s">
        <v>657</v>
      </c>
      <c r="K389" t="s">
        <v>655</v>
      </c>
      <c r="L389" t="s">
        <v>551</v>
      </c>
      <c r="M389" t="s">
        <v>592</v>
      </c>
      <c r="N389" t="s">
        <v>558</v>
      </c>
      <c r="O389" t="s">
        <v>569</v>
      </c>
      <c r="P389" t="s">
        <v>570</v>
      </c>
      <c r="Q389" t="s">
        <v>653</v>
      </c>
      <c r="R389" t="s">
        <v>562</v>
      </c>
      <c r="S389">
        <v>-0.69182999999999995</v>
      </c>
      <c r="T389">
        <v>0.35703000000000001</v>
      </c>
      <c r="U389">
        <v>0.10376009999999999</v>
      </c>
      <c r="V389">
        <v>5.3450989999999997E-2</v>
      </c>
    </row>
    <row r="390" spans="1:22" x14ac:dyDescent="0.3">
      <c r="A390" t="s">
        <v>1061</v>
      </c>
      <c r="B390" t="s">
        <v>1062</v>
      </c>
      <c r="C390" t="s">
        <v>574</v>
      </c>
      <c r="E390" t="s">
        <v>596</v>
      </c>
      <c r="F390" t="s">
        <v>1063</v>
      </c>
      <c r="G390" t="s">
        <v>149</v>
      </c>
      <c r="H390">
        <v>19</v>
      </c>
      <c r="I390" t="s">
        <v>549</v>
      </c>
      <c r="J390" t="s">
        <v>550</v>
      </c>
      <c r="K390" t="s">
        <v>99</v>
      </c>
      <c r="M390" t="s">
        <v>552</v>
      </c>
      <c r="N390" t="s">
        <v>553</v>
      </c>
      <c r="R390" t="s">
        <v>554</v>
      </c>
      <c r="S390">
        <v>3.7091799999999999</v>
      </c>
      <c r="T390">
        <v>0.36276999999999998</v>
      </c>
      <c r="U390">
        <v>1</v>
      </c>
      <c r="V390">
        <v>1</v>
      </c>
    </row>
    <row r="391" spans="1:22" x14ac:dyDescent="0.3">
      <c r="A391" t="s">
        <v>1061</v>
      </c>
      <c r="B391" t="s">
        <v>1062</v>
      </c>
      <c r="C391" t="s">
        <v>574</v>
      </c>
      <c r="E391" t="s">
        <v>596</v>
      </c>
      <c r="F391" t="s">
        <v>1063</v>
      </c>
      <c r="G391" t="s">
        <v>149</v>
      </c>
      <c r="H391">
        <v>19</v>
      </c>
      <c r="I391" t="s">
        <v>549</v>
      </c>
      <c r="J391" t="s">
        <v>550</v>
      </c>
      <c r="K391" t="s">
        <v>99</v>
      </c>
      <c r="M391" t="s">
        <v>552</v>
      </c>
      <c r="N391" t="s">
        <v>553</v>
      </c>
      <c r="O391" t="s">
        <v>559</v>
      </c>
      <c r="P391" t="s">
        <v>560</v>
      </c>
      <c r="Q391" t="s">
        <v>561</v>
      </c>
      <c r="R391" t="s">
        <v>562</v>
      </c>
      <c r="S391">
        <v>-0.14049</v>
      </c>
      <c r="T391">
        <v>6.0350000000000001E-2</v>
      </c>
      <c r="U391">
        <v>570.75765375978881</v>
      </c>
      <c r="V391">
        <v>375.75345139124471</v>
      </c>
    </row>
    <row r="392" spans="1:22" x14ac:dyDescent="0.3">
      <c r="A392" t="s">
        <v>1064</v>
      </c>
      <c r="B392" t="s">
        <v>1065</v>
      </c>
      <c r="C392" t="s">
        <v>574</v>
      </c>
      <c r="E392" t="s">
        <v>576</v>
      </c>
      <c r="F392" t="s">
        <v>1066</v>
      </c>
      <c r="G392" t="s">
        <v>160</v>
      </c>
      <c r="H392">
        <v>52</v>
      </c>
      <c r="I392" t="s">
        <v>702</v>
      </c>
      <c r="J392" t="s">
        <v>550</v>
      </c>
      <c r="K392" t="s">
        <v>19</v>
      </c>
      <c r="M392" t="s">
        <v>552</v>
      </c>
      <c r="N392" t="s">
        <v>553</v>
      </c>
      <c r="R392" t="s">
        <v>554</v>
      </c>
      <c r="S392">
        <v>4.1016810000000001</v>
      </c>
      <c r="T392">
        <v>0.26935300000000001</v>
      </c>
      <c r="U392">
        <v>1</v>
      </c>
      <c r="V392">
        <v>1</v>
      </c>
    </row>
    <row r="393" spans="1:22" x14ac:dyDescent="0.3">
      <c r="A393" t="s">
        <v>1064</v>
      </c>
      <c r="B393" t="s">
        <v>1065</v>
      </c>
      <c r="C393" t="s">
        <v>574</v>
      </c>
      <c r="E393" t="s">
        <v>576</v>
      </c>
      <c r="F393" t="s">
        <v>1066</v>
      </c>
      <c r="G393" t="s">
        <v>160</v>
      </c>
      <c r="H393">
        <v>52</v>
      </c>
      <c r="I393" t="s">
        <v>702</v>
      </c>
      <c r="J393" t="s">
        <v>550</v>
      </c>
      <c r="K393" t="s">
        <v>19</v>
      </c>
      <c r="M393" t="s">
        <v>552</v>
      </c>
      <c r="N393" t="s">
        <v>553</v>
      </c>
      <c r="O393" t="s">
        <v>559</v>
      </c>
      <c r="P393" t="s">
        <v>560</v>
      </c>
      <c r="Q393" t="s">
        <v>561</v>
      </c>
      <c r="R393" t="s">
        <v>562</v>
      </c>
      <c r="S393">
        <v>3.258E-3</v>
      </c>
      <c r="T393">
        <v>5.4045999999999997E-2</v>
      </c>
      <c r="U393">
        <v>9.8809615384615377</v>
      </c>
      <c r="V393">
        <v>8.6278394040921658</v>
      </c>
    </row>
    <row r="394" spans="1:22" x14ac:dyDescent="0.3">
      <c r="A394" t="s">
        <v>1064</v>
      </c>
      <c r="B394" t="s">
        <v>1065</v>
      </c>
      <c r="C394" t="s">
        <v>574</v>
      </c>
      <c r="E394" t="s">
        <v>576</v>
      </c>
      <c r="F394" t="s">
        <v>1066</v>
      </c>
      <c r="G394" t="s">
        <v>160</v>
      </c>
      <c r="H394">
        <v>52</v>
      </c>
      <c r="I394" t="s">
        <v>702</v>
      </c>
      <c r="J394" t="s">
        <v>550</v>
      </c>
      <c r="K394" t="s">
        <v>19</v>
      </c>
      <c r="M394" t="s">
        <v>552</v>
      </c>
      <c r="N394" t="s">
        <v>553</v>
      </c>
      <c r="O394" t="s">
        <v>566</v>
      </c>
      <c r="P394" t="s">
        <v>567</v>
      </c>
      <c r="Q394" t="s">
        <v>781</v>
      </c>
      <c r="R394" t="s">
        <v>562</v>
      </c>
      <c r="S394">
        <v>2.9863000000000001E-2</v>
      </c>
      <c r="T394">
        <v>4.7985E-2</v>
      </c>
      <c r="U394">
        <v>9.6095544871794907</v>
      </c>
      <c r="V394">
        <v>11.412597388615389</v>
      </c>
    </row>
    <row r="395" spans="1:22" x14ac:dyDescent="0.3">
      <c r="A395" t="s">
        <v>1064</v>
      </c>
      <c r="B395" t="s">
        <v>1065</v>
      </c>
      <c r="C395" t="s">
        <v>574</v>
      </c>
      <c r="E395" t="s">
        <v>576</v>
      </c>
      <c r="F395" t="s">
        <v>1066</v>
      </c>
      <c r="G395" t="s">
        <v>160</v>
      </c>
      <c r="H395">
        <v>52</v>
      </c>
      <c r="I395" t="s">
        <v>702</v>
      </c>
      <c r="J395" t="s">
        <v>550</v>
      </c>
      <c r="K395" t="s">
        <v>19</v>
      </c>
      <c r="M395" t="s">
        <v>552</v>
      </c>
      <c r="N395" t="s">
        <v>553</v>
      </c>
      <c r="O395" t="s">
        <v>611</v>
      </c>
      <c r="P395" t="s">
        <v>612</v>
      </c>
      <c r="Q395" t="s">
        <v>613</v>
      </c>
      <c r="R395" t="s">
        <v>562</v>
      </c>
      <c r="S395">
        <v>4.0810000000000004E-3</v>
      </c>
      <c r="T395">
        <v>1.5284000000000001E-2</v>
      </c>
      <c r="U395">
        <v>19.490384615384617</v>
      </c>
      <c r="V395">
        <v>3.1287415007606874</v>
      </c>
    </row>
    <row r="396" spans="1:22" x14ac:dyDescent="0.3">
      <c r="A396" t="s">
        <v>1064</v>
      </c>
      <c r="B396" t="s">
        <v>1065</v>
      </c>
      <c r="C396" t="s">
        <v>574</v>
      </c>
      <c r="E396" t="s">
        <v>576</v>
      </c>
      <c r="F396" t="s">
        <v>1066</v>
      </c>
      <c r="G396" t="s">
        <v>160</v>
      </c>
      <c r="H396">
        <v>52</v>
      </c>
      <c r="I396" t="s">
        <v>702</v>
      </c>
      <c r="J396" t="s">
        <v>550</v>
      </c>
      <c r="K396" t="s">
        <v>19</v>
      </c>
      <c r="M396" t="s">
        <v>552</v>
      </c>
      <c r="N396" t="s">
        <v>553</v>
      </c>
      <c r="O396" t="s">
        <v>563</v>
      </c>
      <c r="P396" t="s">
        <v>564</v>
      </c>
      <c r="Q396" t="s">
        <v>565</v>
      </c>
      <c r="R396" t="s">
        <v>562</v>
      </c>
      <c r="S396">
        <v>-0.12776999999999999</v>
      </c>
      <c r="T396">
        <v>4.4290000000000003E-2</v>
      </c>
      <c r="U396">
        <v>0.24129005448717999</v>
      </c>
      <c r="V396">
        <v>0.87659599838248303</v>
      </c>
    </row>
    <row r="397" spans="1:22" x14ac:dyDescent="0.3">
      <c r="A397" t="s">
        <v>1067</v>
      </c>
      <c r="B397" t="s">
        <v>1068</v>
      </c>
      <c r="C397" t="s">
        <v>574</v>
      </c>
      <c r="D397" t="s">
        <v>1069</v>
      </c>
      <c r="E397" t="s">
        <v>576</v>
      </c>
      <c r="F397" t="s">
        <v>1070</v>
      </c>
      <c r="G397" t="s">
        <v>149</v>
      </c>
      <c r="H397">
        <v>218</v>
      </c>
      <c r="I397" t="s">
        <v>738</v>
      </c>
      <c r="J397" t="s">
        <v>585</v>
      </c>
      <c r="K397" t="s">
        <v>99</v>
      </c>
      <c r="M397" t="s">
        <v>552</v>
      </c>
      <c r="N397" t="s">
        <v>553</v>
      </c>
      <c r="R397" t="s">
        <v>554</v>
      </c>
      <c r="S397">
        <v>3.4529899999999998</v>
      </c>
      <c r="T397">
        <v>0.22838</v>
      </c>
      <c r="U397">
        <v>1</v>
      </c>
      <c r="V397">
        <v>1</v>
      </c>
    </row>
    <row r="398" spans="1:22" x14ac:dyDescent="0.3">
      <c r="A398" t="s">
        <v>1067</v>
      </c>
      <c r="B398" t="s">
        <v>1068</v>
      </c>
      <c r="C398" t="s">
        <v>574</v>
      </c>
      <c r="D398" t="s">
        <v>1069</v>
      </c>
      <c r="E398" t="s">
        <v>576</v>
      </c>
      <c r="F398" t="s">
        <v>1070</v>
      </c>
      <c r="G398" t="s">
        <v>149</v>
      </c>
      <c r="H398">
        <v>218</v>
      </c>
      <c r="I398" t="s">
        <v>1071</v>
      </c>
      <c r="J398" t="s">
        <v>679</v>
      </c>
      <c r="K398" t="s">
        <v>99</v>
      </c>
      <c r="M398" t="s">
        <v>552</v>
      </c>
      <c r="N398" t="s">
        <v>553</v>
      </c>
      <c r="R398" t="s">
        <v>554</v>
      </c>
      <c r="S398">
        <v>6.2869299999999999</v>
      </c>
      <c r="T398">
        <v>0.54198999999999997</v>
      </c>
      <c r="U398">
        <v>1</v>
      </c>
      <c r="V398">
        <v>1</v>
      </c>
    </row>
    <row r="399" spans="1:22" x14ac:dyDescent="0.3">
      <c r="A399" t="s">
        <v>1034</v>
      </c>
      <c r="B399" t="s">
        <v>1035</v>
      </c>
      <c r="C399" t="s">
        <v>546</v>
      </c>
      <c r="E399" t="s">
        <v>77</v>
      </c>
      <c r="F399" t="s">
        <v>1036</v>
      </c>
      <c r="G399" t="s">
        <v>1037</v>
      </c>
      <c r="H399">
        <v>6</v>
      </c>
      <c r="I399" t="s">
        <v>589</v>
      </c>
      <c r="J399" t="s">
        <v>589</v>
      </c>
      <c r="K399" t="s">
        <v>14</v>
      </c>
      <c r="M399" t="s">
        <v>557</v>
      </c>
      <c r="N399" t="s">
        <v>558</v>
      </c>
      <c r="O399" t="s">
        <v>579</v>
      </c>
      <c r="P399" t="s">
        <v>580</v>
      </c>
      <c r="Q399" t="s">
        <v>581</v>
      </c>
      <c r="R399" t="s">
        <v>562</v>
      </c>
      <c r="S399">
        <v>1.9438</v>
      </c>
      <c r="T399">
        <v>0.86739999999999995</v>
      </c>
      <c r="U399">
        <v>4.1766670000000001</v>
      </c>
      <c r="V399">
        <v>1.9642170000000001</v>
      </c>
    </row>
    <row r="400" spans="1:22" x14ac:dyDescent="0.3">
      <c r="A400" t="s">
        <v>1067</v>
      </c>
      <c r="B400" t="s">
        <v>1068</v>
      </c>
      <c r="C400" t="s">
        <v>574</v>
      </c>
      <c r="D400" t="s">
        <v>1069</v>
      </c>
      <c r="E400" t="s">
        <v>576</v>
      </c>
      <c r="F400" t="s">
        <v>1070</v>
      </c>
      <c r="G400" t="s">
        <v>149</v>
      </c>
      <c r="H400">
        <v>218</v>
      </c>
      <c r="I400" t="s">
        <v>738</v>
      </c>
      <c r="J400" t="s">
        <v>585</v>
      </c>
      <c r="K400" t="s">
        <v>99</v>
      </c>
      <c r="M400" t="s">
        <v>552</v>
      </c>
      <c r="N400" t="s">
        <v>553</v>
      </c>
      <c r="O400" t="s">
        <v>559</v>
      </c>
      <c r="P400" t="s">
        <v>560</v>
      </c>
      <c r="Q400" t="s">
        <v>561</v>
      </c>
      <c r="R400" t="s">
        <v>562</v>
      </c>
      <c r="S400">
        <v>-8.2470000000000002E-2</v>
      </c>
      <c r="T400">
        <v>1.2160000000000001E-2</v>
      </c>
      <c r="U400">
        <v>409.32059633027524</v>
      </c>
      <c r="V400">
        <v>467.45663318226042</v>
      </c>
    </row>
    <row r="401" spans="1:22" x14ac:dyDescent="0.3">
      <c r="A401" t="s">
        <v>1072</v>
      </c>
      <c r="B401" t="s">
        <v>1073</v>
      </c>
      <c r="C401" t="s">
        <v>546</v>
      </c>
      <c r="D401" t="s">
        <v>1074</v>
      </c>
      <c r="E401" t="s">
        <v>77</v>
      </c>
      <c r="F401" t="s">
        <v>1075</v>
      </c>
      <c r="G401" t="s">
        <v>1076</v>
      </c>
      <c r="H401">
        <v>16</v>
      </c>
      <c r="I401" t="s">
        <v>1077</v>
      </c>
      <c r="J401" t="s">
        <v>550</v>
      </c>
      <c r="K401" t="s">
        <v>19</v>
      </c>
      <c r="L401" t="s">
        <v>551</v>
      </c>
      <c r="M401" t="s">
        <v>552</v>
      </c>
      <c r="N401" t="s">
        <v>553</v>
      </c>
      <c r="O401" t="s">
        <v>579</v>
      </c>
      <c r="P401" t="s">
        <v>580</v>
      </c>
      <c r="Q401" t="s">
        <v>581</v>
      </c>
      <c r="R401" t="s">
        <v>562</v>
      </c>
      <c r="S401">
        <v>-0.18682599999999999</v>
      </c>
      <c r="T401">
        <v>0.19745699999999999</v>
      </c>
      <c r="U401">
        <v>2.4916073999999999</v>
      </c>
      <c r="V401">
        <v>1.9080919000000001</v>
      </c>
    </row>
    <row r="402" spans="1:22" x14ac:dyDescent="0.3">
      <c r="A402" t="s">
        <v>1067</v>
      </c>
      <c r="B402" t="s">
        <v>1068</v>
      </c>
      <c r="C402" t="s">
        <v>574</v>
      </c>
      <c r="D402" t="s">
        <v>1069</v>
      </c>
      <c r="E402" t="s">
        <v>576</v>
      </c>
      <c r="F402" t="s">
        <v>1070</v>
      </c>
      <c r="G402" t="s">
        <v>149</v>
      </c>
      <c r="H402">
        <v>218</v>
      </c>
      <c r="I402" t="s">
        <v>1071</v>
      </c>
      <c r="J402" t="s">
        <v>679</v>
      </c>
      <c r="K402" t="s">
        <v>99</v>
      </c>
      <c r="M402" t="s">
        <v>552</v>
      </c>
      <c r="N402" t="s">
        <v>553</v>
      </c>
      <c r="O402" t="s">
        <v>559</v>
      </c>
      <c r="P402" t="s">
        <v>560</v>
      </c>
      <c r="Q402" t="s">
        <v>561</v>
      </c>
      <c r="R402" t="s">
        <v>562</v>
      </c>
      <c r="S402">
        <v>0.19470000000000001</v>
      </c>
      <c r="T402">
        <v>3.2039999999999999E-2</v>
      </c>
      <c r="U402">
        <v>409.32059633027524</v>
      </c>
      <c r="V402">
        <v>467.45663318226042</v>
      </c>
    </row>
    <row r="403" spans="1:22" x14ac:dyDescent="0.3">
      <c r="A403" t="s">
        <v>897</v>
      </c>
      <c r="B403" t="s">
        <v>898</v>
      </c>
      <c r="C403" t="s">
        <v>574</v>
      </c>
      <c r="E403" t="s">
        <v>576</v>
      </c>
      <c r="F403" t="s">
        <v>899</v>
      </c>
      <c r="G403" t="s">
        <v>149</v>
      </c>
      <c r="H403">
        <v>40</v>
      </c>
      <c r="I403" t="s">
        <v>776</v>
      </c>
      <c r="J403" t="s">
        <v>556</v>
      </c>
      <c r="K403" t="s">
        <v>99</v>
      </c>
      <c r="M403" t="s">
        <v>557</v>
      </c>
      <c r="N403" t="s">
        <v>558</v>
      </c>
      <c r="R403" t="s">
        <v>554</v>
      </c>
      <c r="S403">
        <v>10.1569</v>
      </c>
      <c r="T403">
        <v>4.6516999999999999</v>
      </c>
      <c r="U403">
        <v>1</v>
      </c>
      <c r="V403">
        <v>1</v>
      </c>
    </row>
    <row r="404" spans="1:22" x14ac:dyDescent="0.3">
      <c r="A404" t="s">
        <v>897</v>
      </c>
      <c r="B404" t="s">
        <v>898</v>
      </c>
      <c r="C404" t="s">
        <v>574</v>
      </c>
      <c r="E404" t="s">
        <v>576</v>
      </c>
      <c r="F404" t="s">
        <v>899</v>
      </c>
      <c r="G404" t="s">
        <v>149</v>
      </c>
      <c r="H404">
        <v>40</v>
      </c>
      <c r="I404" t="s">
        <v>891</v>
      </c>
      <c r="J404" t="s">
        <v>679</v>
      </c>
      <c r="K404" t="s">
        <v>99</v>
      </c>
      <c r="M404" t="s">
        <v>552</v>
      </c>
      <c r="N404" t="s">
        <v>553</v>
      </c>
      <c r="R404" t="s">
        <v>554</v>
      </c>
      <c r="S404">
        <v>4.3287800000000001</v>
      </c>
      <c r="T404">
        <v>1.41513</v>
      </c>
      <c r="U404">
        <v>1</v>
      </c>
      <c r="V404">
        <v>1</v>
      </c>
    </row>
    <row r="405" spans="1:22" x14ac:dyDescent="0.3">
      <c r="A405" t="s">
        <v>897</v>
      </c>
      <c r="B405" t="s">
        <v>898</v>
      </c>
      <c r="C405" t="s">
        <v>574</v>
      </c>
      <c r="E405" t="s">
        <v>576</v>
      </c>
      <c r="F405" t="s">
        <v>899</v>
      </c>
      <c r="G405" t="s">
        <v>149</v>
      </c>
      <c r="H405">
        <v>40</v>
      </c>
      <c r="I405" t="s">
        <v>776</v>
      </c>
      <c r="J405" t="s">
        <v>556</v>
      </c>
      <c r="K405" t="s">
        <v>99</v>
      </c>
      <c r="M405" t="s">
        <v>557</v>
      </c>
      <c r="N405" t="s">
        <v>558</v>
      </c>
      <c r="O405" t="s">
        <v>559</v>
      </c>
      <c r="P405" t="s">
        <v>560</v>
      </c>
      <c r="Q405" t="s">
        <v>561</v>
      </c>
      <c r="R405" t="s">
        <v>562</v>
      </c>
      <c r="S405">
        <v>-1.8753</v>
      </c>
      <c r="T405">
        <v>0.74119999999999997</v>
      </c>
      <c r="U405">
        <v>502.49</v>
      </c>
      <c r="V405">
        <v>116.4669</v>
      </c>
    </row>
    <row r="406" spans="1:22" x14ac:dyDescent="0.3">
      <c r="A406" t="s">
        <v>1056</v>
      </c>
      <c r="B406" t="s">
        <v>1057</v>
      </c>
      <c r="C406" t="s">
        <v>546</v>
      </c>
      <c r="D406" t="s">
        <v>1058</v>
      </c>
      <c r="E406" t="s">
        <v>77</v>
      </c>
      <c r="F406" t="s">
        <v>1059</v>
      </c>
      <c r="G406" t="s">
        <v>149</v>
      </c>
      <c r="H406">
        <v>18</v>
      </c>
      <c r="I406" t="s">
        <v>555</v>
      </c>
      <c r="J406" t="s">
        <v>556</v>
      </c>
      <c r="K406" t="s">
        <v>99</v>
      </c>
      <c r="L406" t="s">
        <v>551</v>
      </c>
      <c r="M406" t="s">
        <v>557</v>
      </c>
      <c r="N406" t="s">
        <v>558</v>
      </c>
      <c r="O406" t="s">
        <v>586</v>
      </c>
      <c r="P406" t="s">
        <v>587</v>
      </c>
      <c r="Q406" t="s">
        <v>1060</v>
      </c>
      <c r="R406" t="s">
        <v>562</v>
      </c>
      <c r="S406">
        <v>0.10351</v>
      </c>
      <c r="T406">
        <v>5.8869999999999999E-2</v>
      </c>
      <c r="U406">
        <v>0.40777777800000004</v>
      </c>
      <c r="V406">
        <v>0.38672920390000004</v>
      </c>
    </row>
    <row r="407" spans="1:22" x14ac:dyDescent="0.3">
      <c r="A407" t="s">
        <v>897</v>
      </c>
      <c r="B407" t="s">
        <v>898</v>
      </c>
      <c r="C407" t="s">
        <v>574</v>
      </c>
      <c r="E407" t="s">
        <v>576</v>
      </c>
      <c r="F407" t="s">
        <v>899</v>
      </c>
      <c r="G407" t="s">
        <v>149</v>
      </c>
      <c r="H407">
        <v>40</v>
      </c>
      <c r="I407" t="s">
        <v>891</v>
      </c>
      <c r="J407" t="s">
        <v>679</v>
      </c>
      <c r="K407" t="s">
        <v>99</v>
      </c>
      <c r="M407" t="s">
        <v>552</v>
      </c>
      <c r="N407" t="s">
        <v>553</v>
      </c>
      <c r="O407" t="s">
        <v>559</v>
      </c>
      <c r="P407" t="s">
        <v>560</v>
      </c>
      <c r="Q407" t="s">
        <v>561</v>
      </c>
      <c r="R407" t="s">
        <v>562</v>
      </c>
      <c r="S407">
        <v>-0.26735999999999999</v>
      </c>
      <c r="T407">
        <v>0.22395999999999999</v>
      </c>
      <c r="U407">
        <v>502.49</v>
      </c>
      <c r="V407">
        <v>116.4669</v>
      </c>
    </row>
    <row r="408" spans="1:22" x14ac:dyDescent="0.3">
      <c r="A408" t="s">
        <v>1056</v>
      </c>
      <c r="B408" t="s">
        <v>1057</v>
      </c>
      <c r="C408" t="s">
        <v>546</v>
      </c>
      <c r="D408" t="s">
        <v>1058</v>
      </c>
      <c r="E408" t="s">
        <v>77</v>
      </c>
      <c r="F408" t="s">
        <v>1059</v>
      </c>
      <c r="G408" t="s">
        <v>149</v>
      </c>
      <c r="H408">
        <v>18</v>
      </c>
      <c r="I408" t="s">
        <v>618</v>
      </c>
      <c r="J408" t="s">
        <v>619</v>
      </c>
      <c r="K408" t="s">
        <v>99</v>
      </c>
      <c r="L408" t="s">
        <v>551</v>
      </c>
      <c r="M408" t="s">
        <v>557</v>
      </c>
      <c r="N408" t="s">
        <v>558</v>
      </c>
      <c r="O408" t="s">
        <v>586</v>
      </c>
      <c r="P408" t="s">
        <v>587</v>
      </c>
      <c r="Q408" t="s">
        <v>1060</v>
      </c>
      <c r="R408" t="s">
        <v>562</v>
      </c>
      <c r="S408">
        <v>6.5000000000000002E-2</v>
      </c>
      <c r="T408">
        <v>9.3969999999999998E-2</v>
      </c>
      <c r="U408">
        <v>0.40777777800000004</v>
      </c>
      <c r="V408">
        <v>0.38672920390000004</v>
      </c>
    </row>
    <row r="409" spans="1:22" x14ac:dyDescent="0.3">
      <c r="A409" t="s">
        <v>1072</v>
      </c>
      <c r="B409" t="s">
        <v>1073</v>
      </c>
      <c r="C409" t="s">
        <v>546</v>
      </c>
      <c r="D409" t="s">
        <v>1078</v>
      </c>
      <c r="E409" t="s">
        <v>77</v>
      </c>
      <c r="F409" t="s">
        <v>1075</v>
      </c>
      <c r="G409" t="s">
        <v>1076</v>
      </c>
      <c r="H409">
        <v>16</v>
      </c>
      <c r="I409" t="s">
        <v>589</v>
      </c>
      <c r="J409" t="s">
        <v>589</v>
      </c>
      <c r="K409" t="s">
        <v>19</v>
      </c>
      <c r="L409" t="s">
        <v>551</v>
      </c>
      <c r="M409" t="s">
        <v>557</v>
      </c>
      <c r="N409" t="s">
        <v>558</v>
      </c>
      <c r="O409" t="s">
        <v>579</v>
      </c>
      <c r="P409" t="s">
        <v>580</v>
      </c>
      <c r="Q409" t="s">
        <v>581</v>
      </c>
      <c r="R409" t="s">
        <v>562</v>
      </c>
      <c r="S409">
        <v>-0.34660000000000002</v>
      </c>
      <c r="T409">
        <v>0.49780000000000002</v>
      </c>
      <c r="U409">
        <v>2.4916073999999999</v>
      </c>
      <c r="V409">
        <v>1.9080919000000001</v>
      </c>
    </row>
    <row r="410" spans="1:22" x14ac:dyDescent="0.3">
      <c r="A410" t="s">
        <v>1079</v>
      </c>
      <c r="B410" t="s">
        <v>1080</v>
      </c>
      <c r="C410" t="s">
        <v>546</v>
      </c>
      <c r="D410" t="s">
        <v>1081</v>
      </c>
      <c r="E410" t="s">
        <v>77</v>
      </c>
      <c r="F410" t="s">
        <v>1082</v>
      </c>
      <c r="G410" t="s">
        <v>149</v>
      </c>
      <c r="H410">
        <v>15</v>
      </c>
      <c r="I410" t="s">
        <v>578</v>
      </c>
      <c r="J410" t="s">
        <v>550</v>
      </c>
      <c r="K410" t="s">
        <v>99</v>
      </c>
      <c r="L410" t="s">
        <v>551</v>
      </c>
      <c r="M410" t="s">
        <v>552</v>
      </c>
      <c r="N410" t="s">
        <v>553</v>
      </c>
      <c r="R410" t="s">
        <v>554</v>
      </c>
      <c r="S410">
        <v>3.5836000000000001</v>
      </c>
      <c r="T410">
        <v>1.1463000000000001</v>
      </c>
      <c r="U410">
        <v>1</v>
      </c>
      <c r="V410">
        <v>1</v>
      </c>
    </row>
    <row r="411" spans="1:22" x14ac:dyDescent="0.3">
      <c r="A411" t="s">
        <v>1079</v>
      </c>
      <c r="B411" t="s">
        <v>1080</v>
      </c>
      <c r="C411" t="s">
        <v>546</v>
      </c>
      <c r="D411" t="s">
        <v>1081</v>
      </c>
      <c r="E411" t="s">
        <v>77</v>
      </c>
      <c r="F411" t="s">
        <v>1082</v>
      </c>
      <c r="G411" t="s">
        <v>149</v>
      </c>
      <c r="H411">
        <v>15</v>
      </c>
      <c r="I411" t="s">
        <v>578</v>
      </c>
      <c r="J411" t="s">
        <v>550</v>
      </c>
      <c r="K411" t="s">
        <v>99</v>
      </c>
      <c r="L411" t="s">
        <v>551</v>
      </c>
      <c r="M411" t="s">
        <v>552</v>
      </c>
      <c r="N411" t="s">
        <v>553</v>
      </c>
      <c r="O411" t="s">
        <v>559</v>
      </c>
      <c r="P411" t="s">
        <v>560</v>
      </c>
      <c r="Q411" t="s">
        <v>561</v>
      </c>
      <c r="R411" t="s">
        <v>562</v>
      </c>
      <c r="S411">
        <v>-0.15459999999999999</v>
      </c>
      <c r="T411">
        <v>0.1726</v>
      </c>
      <c r="U411">
        <v>196.36785699999999</v>
      </c>
      <c r="V411">
        <v>131.61411050000001</v>
      </c>
    </row>
    <row r="412" spans="1:22" x14ac:dyDescent="0.3">
      <c r="A412" t="s">
        <v>1079</v>
      </c>
      <c r="B412" t="s">
        <v>1080</v>
      </c>
      <c r="C412" t="s">
        <v>546</v>
      </c>
      <c r="D412" t="s">
        <v>1081</v>
      </c>
      <c r="E412" t="s">
        <v>77</v>
      </c>
      <c r="F412" t="s">
        <v>1082</v>
      </c>
      <c r="G412" t="s">
        <v>149</v>
      </c>
      <c r="H412">
        <v>15</v>
      </c>
      <c r="I412" t="s">
        <v>578</v>
      </c>
      <c r="J412" t="s">
        <v>550</v>
      </c>
      <c r="K412" t="s">
        <v>99</v>
      </c>
      <c r="L412" t="s">
        <v>551</v>
      </c>
      <c r="M412" t="s">
        <v>552</v>
      </c>
      <c r="N412" t="s">
        <v>553</v>
      </c>
      <c r="O412" t="s">
        <v>611</v>
      </c>
      <c r="P412" t="s">
        <v>612</v>
      </c>
      <c r="Q412" t="s">
        <v>613</v>
      </c>
      <c r="R412" t="s">
        <v>562</v>
      </c>
      <c r="S412">
        <v>-0.17560000000000001</v>
      </c>
      <c r="T412">
        <v>0.26</v>
      </c>
      <c r="U412">
        <v>19.594999999999999</v>
      </c>
      <c r="V412">
        <v>4.9208907000000002</v>
      </c>
    </row>
    <row r="413" spans="1:22" x14ac:dyDescent="0.3">
      <c r="A413" t="s">
        <v>1079</v>
      </c>
      <c r="B413" t="s">
        <v>1080</v>
      </c>
      <c r="C413" t="s">
        <v>546</v>
      </c>
      <c r="D413" t="s">
        <v>1081</v>
      </c>
      <c r="E413" t="s">
        <v>77</v>
      </c>
      <c r="F413" t="s">
        <v>1082</v>
      </c>
      <c r="G413" t="s">
        <v>149</v>
      </c>
      <c r="H413">
        <v>15</v>
      </c>
      <c r="I413" t="s">
        <v>578</v>
      </c>
      <c r="J413" t="s">
        <v>550</v>
      </c>
      <c r="K413" t="s">
        <v>99</v>
      </c>
      <c r="L413" t="s">
        <v>551</v>
      </c>
      <c r="M413" t="s">
        <v>552</v>
      </c>
      <c r="N413" t="s">
        <v>553</v>
      </c>
      <c r="O413" t="s">
        <v>566</v>
      </c>
      <c r="P413" t="s">
        <v>567</v>
      </c>
      <c r="Q413" t="s">
        <v>568</v>
      </c>
      <c r="R413" t="s">
        <v>562</v>
      </c>
      <c r="S413">
        <v>0.51149999999999995</v>
      </c>
      <c r="T413">
        <v>0.27429999999999999</v>
      </c>
      <c r="U413">
        <v>1.107143</v>
      </c>
      <c r="V413">
        <v>0.57689230000000002</v>
      </c>
    </row>
    <row r="414" spans="1:22" x14ac:dyDescent="0.3">
      <c r="A414" t="s">
        <v>1083</v>
      </c>
      <c r="B414" t="s">
        <v>1084</v>
      </c>
      <c r="C414" t="s">
        <v>546</v>
      </c>
      <c r="E414" t="s">
        <v>596</v>
      </c>
      <c r="F414" t="s">
        <v>1085</v>
      </c>
      <c r="G414" t="s">
        <v>187</v>
      </c>
      <c r="H414">
        <v>61</v>
      </c>
      <c r="I414" t="s">
        <v>578</v>
      </c>
      <c r="J414" t="s">
        <v>550</v>
      </c>
      <c r="K414" t="s">
        <v>14</v>
      </c>
      <c r="M414" t="s">
        <v>552</v>
      </c>
      <c r="N414" t="s">
        <v>553</v>
      </c>
      <c r="R414" t="s">
        <v>554</v>
      </c>
      <c r="S414">
        <v>2.4670999999999998</v>
      </c>
      <c r="T414">
        <v>0.70399999999999996</v>
      </c>
      <c r="U414">
        <v>1</v>
      </c>
      <c r="V414">
        <v>1</v>
      </c>
    </row>
    <row r="415" spans="1:22" x14ac:dyDescent="0.3">
      <c r="A415" t="s">
        <v>1083</v>
      </c>
      <c r="B415" t="s">
        <v>1084</v>
      </c>
      <c r="C415" t="s">
        <v>546</v>
      </c>
      <c r="E415" t="s">
        <v>596</v>
      </c>
      <c r="F415" t="s">
        <v>1085</v>
      </c>
      <c r="G415" t="s">
        <v>187</v>
      </c>
      <c r="H415">
        <v>63</v>
      </c>
      <c r="I415" t="s">
        <v>618</v>
      </c>
      <c r="J415" t="s">
        <v>619</v>
      </c>
      <c r="K415" t="s">
        <v>14</v>
      </c>
      <c r="M415" t="s">
        <v>592</v>
      </c>
      <c r="N415" t="s">
        <v>558</v>
      </c>
      <c r="R415" t="s">
        <v>554</v>
      </c>
      <c r="S415">
        <v>4.4789700000000002E-2</v>
      </c>
      <c r="T415">
        <v>0.19693430000000001</v>
      </c>
      <c r="U415">
        <v>1</v>
      </c>
      <c r="V415">
        <v>1</v>
      </c>
    </row>
    <row r="416" spans="1:22" x14ac:dyDescent="0.3">
      <c r="A416" t="s">
        <v>1083</v>
      </c>
      <c r="B416" t="s">
        <v>1084</v>
      </c>
      <c r="C416" t="s">
        <v>546</v>
      </c>
      <c r="E416" t="s">
        <v>596</v>
      </c>
      <c r="F416" t="s">
        <v>1085</v>
      </c>
      <c r="G416" t="s">
        <v>187</v>
      </c>
      <c r="H416">
        <v>61</v>
      </c>
      <c r="I416" t="s">
        <v>578</v>
      </c>
      <c r="J416" t="s">
        <v>550</v>
      </c>
      <c r="K416" t="s">
        <v>14</v>
      </c>
      <c r="M416" t="s">
        <v>552</v>
      </c>
      <c r="N416" t="s">
        <v>553</v>
      </c>
      <c r="O416" t="s">
        <v>559</v>
      </c>
      <c r="P416" t="s">
        <v>560</v>
      </c>
      <c r="Q416" t="s">
        <v>561</v>
      </c>
      <c r="R416" t="s">
        <v>562</v>
      </c>
      <c r="S416">
        <v>-0.14249999999999999</v>
      </c>
      <c r="T416">
        <v>0.12330000000000001</v>
      </c>
      <c r="U416">
        <v>360.07462299999997</v>
      </c>
      <c r="V416">
        <v>214.11590000000001</v>
      </c>
    </row>
    <row r="417" spans="1:22" x14ac:dyDescent="0.3">
      <c r="A417" t="s">
        <v>1083</v>
      </c>
      <c r="B417" t="s">
        <v>1084</v>
      </c>
      <c r="C417" t="s">
        <v>546</v>
      </c>
      <c r="E417" t="s">
        <v>596</v>
      </c>
      <c r="F417" t="s">
        <v>1085</v>
      </c>
      <c r="G417" t="s">
        <v>187</v>
      </c>
      <c r="H417">
        <v>63</v>
      </c>
      <c r="I417" t="s">
        <v>618</v>
      </c>
      <c r="J417" t="s">
        <v>619</v>
      </c>
      <c r="K417" t="s">
        <v>14</v>
      </c>
      <c r="M417" t="s">
        <v>592</v>
      </c>
      <c r="N417" t="s">
        <v>558</v>
      </c>
      <c r="O417" t="s">
        <v>559</v>
      </c>
      <c r="P417" t="s">
        <v>560</v>
      </c>
      <c r="Q417" t="s">
        <v>561</v>
      </c>
      <c r="R417" t="s">
        <v>562</v>
      </c>
      <c r="S417">
        <v>1.5550000000000001E-4</v>
      </c>
      <c r="T417">
        <v>4.9240000000000004E-4</v>
      </c>
      <c r="U417">
        <v>360.85274800000002</v>
      </c>
      <c r="V417">
        <v>210.3874179</v>
      </c>
    </row>
    <row r="418" spans="1:22" x14ac:dyDescent="0.3">
      <c r="A418" t="s">
        <v>1086</v>
      </c>
      <c r="B418" t="s">
        <v>1087</v>
      </c>
      <c r="C418" t="s">
        <v>574</v>
      </c>
      <c r="D418" t="s">
        <v>1088</v>
      </c>
      <c r="E418" t="s">
        <v>596</v>
      </c>
      <c r="F418" t="s">
        <v>1089</v>
      </c>
      <c r="G418" t="s">
        <v>149</v>
      </c>
      <c r="H418">
        <v>70</v>
      </c>
      <c r="I418" t="s">
        <v>1090</v>
      </c>
      <c r="J418" t="s">
        <v>550</v>
      </c>
      <c r="K418" t="s">
        <v>99</v>
      </c>
      <c r="L418" t="s">
        <v>551</v>
      </c>
      <c r="M418" t="s">
        <v>552</v>
      </c>
      <c r="N418" t="s">
        <v>553</v>
      </c>
      <c r="R418" t="s">
        <v>554</v>
      </c>
      <c r="S418">
        <v>3.3306800000000001</v>
      </c>
      <c r="T418">
        <v>8.405E-2</v>
      </c>
      <c r="U418">
        <v>1</v>
      </c>
      <c r="V418">
        <v>1</v>
      </c>
    </row>
    <row r="419" spans="1:22" x14ac:dyDescent="0.3">
      <c r="A419" t="s">
        <v>683</v>
      </c>
      <c r="B419" t="s">
        <v>684</v>
      </c>
      <c r="C419" t="s">
        <v>574</v>
      </c>
      <c r="E419" t="s">
        <v>576</v>
      </c>
      <c r="F419" t="s">
        <v>685</v>
      </c>
      <c r="G419" t="s">
        <v>172</v>
      </c>
      <c r="H419">
        <v>12</v>
      </c>
      <c r="I419" t="s">
        <v>686</v>
      </c>
      <c r="J419" t="s">
        <v>556</v>
      </c>
      <c r="K419" t="s">
        <v>99</v>
      </c>
      <c r="M419" t="s">
        <v>557</v>
      </c>
      <c r="N419" t="s">
        <v>558</v>
      </c>
      <c r="O419" t="s">
        <v>586</v>
      </c>
      <c r="P419" t="s">
        <v>587</v>
      </c>
      <c r="Q419" t="s">
        <v>1091</v>
      </c>
      <c r="R419" t="s">
        <v>562</v>
      </c>
      <c r="S419">
        <v>-0.16830000000000001</v>
      </c>
      <c r="T419">
        <v>0.13819999999999999</v>
      </c>
      <c r="U419">
        <v>0.4</v>
      </c>
      <c r="V419">
        <v>0.37053912401289341</v>
      </c>
    </row>
    <row r="420" spans="1:22" x14ac:dyDescent="0.3">
      <c r="A420" t="s">
        <v>1086</v>
      </c>
      <c r="B420" t="s">
        <v>1087</v>
      </c>
      <c r="C420" t="s">
        <v>574</v>
      </c>
      <c r="D420" t="s">
        <v>1088</v>
      </c>
      <c r="E420" t="s">
        <v>596</v>
      </c>
      <c r="F420" t="s">
        <v>1092</v>
      </c>
      <c r="G420" t="s">
        <v>149</v>
      </c>
      <c r="H420">
        <v>73</v>
      </c>
      <c r="I420" t="s">
        <v>1093</v>
      </c>
      <c r="J420" t="s">
        <v>585</v>
      </c>
      <c r="K420" t="s">
        <v>99</v>
      </c>
      <c r="L420" t="s">
        <v>551</v>
      </c>
      <c r="M420" t="s">
        <v>552</v>
      </c>
      <c r="N420" t="s">
        <v>553</v>
      </c>
      <c r="R420" t="s">
        <v>554</v>
      </c>
      <c r="S420">
        <v>2.3391500000000001</v>
      </c>
      <c r="T420">
        <v>0.13879</v>
      </c>
      <c r="U420">
        <v>1</v>
      </c>
      <c r="V420">
        <v>1</v>
      </c>
    </row>
    <row r="421" spans="1:22" x14ac:dyDescent="0.3">
      <c r="A421" t="s">
        <v>683</v>
      </c>
      <c r="B421" t="s">
        <v>684</v>
      </c>
      <c r="C421" t="s">
        <v>574</v>
      </c>
      <c r="E421" t="s">
        <v>576</v>
      </c>
      <c r="F421" t="s">
        <v>685</v>
      </c>
      <c r="G421" t="s">
        <v>172</v>
      </c>
      <c r="H421">
        <v>12</v>
      </c>
      <c r="I421" t="s">
        <v>687</v>
      </c>
      <c r="J421" t="s">
        <v>550</v>
      </c>
      <c r="K421" t="s">
        <v>99</v>
      </c>
      <c r="M421" t="s">
        <v>552</v>
      </c>
      <c r="N421" t="s">
        <v>553</v>
      </c>
      <c r="O421" t="s">
        <v>586</v>
      </c>
      <c r="P421" t="s">
        <v>587</v>
      </c>
      <c r="Q421" t="s">
        <v>1094</v>
      </c>
      <c r="R421" t="s">
        <v>562</v>
      </c>
      <c r="S421">
        <v>-3.8859999999999999E-2</v>
      </c>
      <c r="T421">
        <v>7.6700000000000004E-2</v>
      </c>
      <c r="U421">
        <v>0.4</v>
      </c>
      <c r="V421">
        <v>0.37053912401289341</v>
      </c>
    </row>
    <row r="422" spans="1:22" x14ac:dyDescent="0.3">
      <c r="A422" t="s">
        <v>1095</v>
      </c>
      <c r="B422" t="s">
        <v>1096</v>
      </c>
      <c r="C422" t="s">
        <v>546</v>
      </c>
      <c r="E422" t="s">
        <v>77</v>
      </c>
      <c r="F422" t="s">
        <v>1097</v>
      </c>
      <c r="G422" t="s">
        <v>810</v>
      </c>
      <c r="H422">
        <v>11</v>
      </c>
      <c r="I422" t="s">
        <v>578</v>
      </c>
      <c r="J422" t="s">
        <v>550</v>
      </c>
      <c r="K422" t="s">
        <v>14</v>
      </c>
      <c r="M422" t="s">
        <v>552</v>
      </c>
      <c r="N422" t="s">
        <v>553</v>
      </c>
      <c r="R422" t="s">
        <v>554</v>
      </c>
      <c r="S422">
        <v>-18.598009999999999</v>
      </c>
      <c r="T422">
        <v>8.5335300000000007</v>
      </c>
      <c r="U422">
        <v>1</v>
      </c>
      <c r="V422">
        <v>1</v>
      </c>
    </row>
    <row r="423" spans="1:22" x14ac:dyDescent="0.3">
      <c r="A423" t="s">
        <v>1095</v>
      </c>
      <c r="B423" t="s">
        <v>1096</v>
      </c>
      <c r="C423" t="s">
        <v>546</v>
      </c>
      <c r="E423" t="s">
        <v>77</v>
      </c>
      <c r="F423" t="s">
        <v>1097</v>
      </c>
      <c r="G423" t="s">
        <v>810</v>
      </c>
      <c r="H423">
        <v>11</v>
      </c>
      <c r="I423" t="s">
        <v>578</v>
      </c>
      <c r="J423" t="s">
        <v>550</v>
      </c>
      <c r="K423" t="s">
        <v>14</v>
      </c>
      <c r="M423" t="s">
        <v>552</v>
      </c>
      <c r="N423" t="s">
        <v>553</v>
      </c>
      <c r="O423" t="s">
        <v>611</v>
      </c>
      <c r="P423" t="s">
        <v>612</v>
      </c>
      <c r="Q423" t="s">
        <v>613</v>
      </c>
      <c r="R423" t="s">
        <v>562</v>
      </c>
      <c r="S423">
        <v>1.6411500000000001</v>
      </c>
      <c r="T423">
        <v>1.8940900000000001</v>
      </c>
      <c r="U423">
        <v>19.427272729999999</v>
      </c>
      <c r="V423">
        <v>2.8691778999999999</v>
      </c>
    </row>
    <row r="424" spans="1:22" x14ac:dyDescent="0.3">
      <c r="A424" t="s">
        <v>1095</v>
      </c>
      <c r="B424" t="s">
        <v>1096</v>
      </c>
      <c r="C424" t="s">
        <v>546</v>
      </c>
      <c r="E424" t="s">
        <v>77</v>
      </c>
      <c r="F424" t="s">
        <v>1097</v>
      </c>
      <c r="G424" t="s">
        <v>810</v>
      </c>
      <c r="H424">
        <v>11</v>
      </c>
      <c r="I424" t="s">
        <v>578</v>
      </c>
      <c r="J424" t="s">
        <v>550</v>
      </c>
      <c r="K424" t="s">
        <v>14</v>
      </c>
      <c r="M424" t="s">
        <v>552</v>
      </c>
      <c r="N424" t="s">
        <v>553</v>
      </c>
      <c r="O424" t="s">
        <v>559</v>
      </c>
      <c r="P424" t="s">
        <v>560</v>
      </c>
      <c r="Q424" t="s">
        <v>561</v>
      </c>
      <c r="R424" t="s">
        <v>562</v>
      </c>
      <c r="S424">
        <v>0.11082</v>
      </c>
      <c r="T424">
        <v>0.95204</v>
      </c>
      <c r="U424">
        <v>64.636363639999999</v>
      </c>
      <c r="V424">
        <v>15.50659684</v>
      </c>
    </row>
    <row r="425" spans="1:22" x14ac:dyDescent="0.3">
      <c r="A425" t="s">
        <v>1098</v>
      </c>
      <c r="B425" t="s">
        <v>1099</v>
      </c>
      <c r="C425" t="s">
        <v>546</v>
      </c>
      <c r="E425" t="s">
        <v>77</v>
      </c>
      <c r="F425" t="s">
        <v>1100</v>
      </c>
      <c r="G425" t="s">
        <v>641</v>
      </c>
      <c r="H425">
        <v>7</v>
      </c>
      <c r="I425" t="s">
        <v>589</v>
      </c>
      <c r="J425" t="s">
        <v>589</v>
      </c>
      <c r="K425" t="s">
        <v>99</v>
      </c>
      <c r="M425" t="s">
        <v>557</v>
      </c>
      <c r="N425" t="s">
        <v>558</v>
      </c>
      <c r="O425" t="s">
        <v>579</v>
      </c>
      <c r="P425" t="s">
        <v>580</v>
      </c>
      <c r="Q425" t="s">
        <v>581</v>
      </c>
      <c r="R425" t="s">
        <v>562</v>
      </c>
      <c r="S425">
        <v>0.90890000000000004</v>
      </c>
      <c r="T425">
        <v>0.24967</v>
      </c>
      <c r="U425">
        <v>11.29</v>
      </c>
      <c r="V425">
        <v>1.8985959699999999</v>
      </c>
    </row>
    <row r="426" spans="1:22" x14ac:dyDescent="0.3">
      <c r="A426" t="s">
        <v>683</v>
      </c>
      <c r="B426" t="s">
        <v>684</v>
      </c>
      <c r="C426" t="s">
        <v>574</v>
      </c>
      <c r="E426" t="s">
        <v>576</v>
      </c>
      <c r="F426" t="s">
        <v>685</v>
      </c>
      <c r="G426" t="s">
        <v>172</v>
      </c>
      <c r="H426">
        <v>12</v>
      </c>
      <c r="I426" t="s">
        <v>687</v>
      </c>
      <c r="J426" t="s">
        <v>550</v>
      </c>
      <c r="K426" t="s">
        <v>14</v>
      </c>
      <c r="M426" t="s">
        <v>552</v>
      </c>
      <c r="N426" t="s">
        <v>553</v>
      </c>
      <c r="O426" t="s">
        <v>586</v>
      </c>
      <c r="P426" t="s">
        <v>587</v>
      </c>
      <c r="Q426" t="s">
        <v>1091</v>
      </c>
      <c r="R426" t="s">
        <v>562</v>
      </c>
      <c r="S426">
        <v>-2.7969999999999998E-2</v>
      </c>
      <c r="T426">
        <v>7.2029999999999997E-2</v>
      </c>
      <c r="U426">
        <v>0.4</v>
      </c>
      <c r="V426">
        <v>0.37053912401289341</v>
      </c>
    </row>
    <row r="427" spans="1:22" x14ac:dyDescent="0.3">
      <c r="A427" t="s">
        <v>1095</v>
      </c>
      <c r="B427" t="s">
        <v>1096</v>
      </c>
      <c r="C427" t="s">
        <v>546</v>
      </c>
      <c r="E427" t="s">
        <v>77</v>
      </c>
      <c r="F427" t="s">
        <v>1097</v>
      </c>
      <c r="G427" t="s">
        <v>810</v>
      </c>
      <c r="H427">
        <v>11</v>
      </c>
      <c r="I427" t="s">
        <v>578</v>
      </c>
      <c r="J427" t="s">
        <v>550</v>
      </c>
      <c r="K427" t="s">
        <v>14</v>
      </c>
      <c r="M427" t="s">
        <v>552</v>
      </c>
      <c r="N427" t="s">
        <v>553</v>
      </c>
      <c r="O427" t="s">
        <v>563</v>
      </c>
      <c r="P427" t="s">
        <v>564</v>
      </c>
      <c r="Q427" t="s">
        <v>565</v>
      </c>
      <c r="R427" t="s">
        <v>562</v>
      </c>
      <c r="S427">
        <v>-1.8499999999999999E-2</v>
      </c>
      <c r="T427">
        <v>0.56418000000000001</v>
      </c>
      <c r="U427">
        <v>0.26700000000000002</v>
      </c>
      <c r="V427">
        <v>0.13230873000000001</v>
      </c>
    </row>
    <row r="428" spans="1:22" x14ac:dyDescent="0.3">
      <c r="A428" t="s">
        <v>1095</v>
      </c>
      <c r="B428" t="s">
        <v>1096</v>
      </c>
      <c r="C428" t="s">
        <v>546</v>
      </c>
      <c r="E428" t="s">
        <v>77</v>
      </c>
      <c r="F428" t="s">
        <v>1097</v>
      </c>
      <c r="G428" t="s">
        <v>810</v>
      </c>
      <c r="H428">
        <v>11</v>
      </c>
      <c r="I428" t="s">
        <v>578</v>
      </c>
      <c r="J428" t="s">
        <v>550</v>
      </c>
      <c r="K428" t="s">
        <v>14</v>
      </c>
      <c r="M428" t="s">
        <v>552</v>
      </c>
      <c r="N428" t="s">
        <v>553</v>
      </c>
      <c r="O428" t="s">
        <v>566</v>
      </c>
      <c r="P428" t="s">
        <v>567</v>
      </c>
      <c r="Q428" t="s">
        <v>568</v>
      </c>
      <c r="R428" t="s">
        <v>562</v>
      </c>
      <c r="S428">
        <v>6.7239999999999994E-2</v>
      </c>
      <c r="T428">
        <v>0.11619</v>
      </c>
      <c r="U428">
        <v>3.781818E-2</v>
      </c>
      <c r="V428">
        <v>1.3622169999999999E-2</v>
      </c>
    </row>
    <row r="429" spans="1:22" x14ac:dyDescent="0.3">
      <c r="A429" t="s">
        <v>1056</v>
      </c>
      <c r="B429" t="s">
        <v>1057</v>
      </c>
      <c r="C429" t="s">
        <v>546</v>
      </c>
      <c r="D429" t="s">
        <v>1058</v>
      </c>
      <c r="E429" t="s">
        <v>77</v>
      </c>
      <c r="F429" t="s">
        <v>1059</v>
      </c>
      <c r="G429" t="s">
        <v>149</v>
      </c>
      <c r="H429">
        <v>18</v>
      </c>
      <c r="I429" t="s">
        <v>578</v>
      </c>
      <c r="J429" t="s">
        <v>550</v>
      </c>
      <c r="K429" t="s">
        <v>99</v>
      </c>
      <c r="L429" t="s">
        <v>551</v>
      </c>
      <c r="M429" t="s">
        <v>552</v>
      </c>
      <c r="N429" t="s">
        <v>553</v>
      </c>
      <c r="R429" t="s">
        <v>554</v>
      </c>
      <c r="S429">
        <v>4.2080500000000001</v>
      </c>
      <c r="T429">
        <v>2.5680700000000001</v>
      </c>
      <c r="U429">
        <v>1</v>
      </c>
      <c r="V429">
        <v>1</v>
      </c>
    </row>
    <row r="430" spans="1:22" x14ac:dyDescent="0.3">
      <c r="A430" t="s">
        <v>1056</v>
      </c>
      <c r="B430" t="s">
        <v>1057</v>
      </c>
      <c r="C430" t="s">
        <v>546</v>
      </c>
      <c r="D430" t="s">
        <v>1058</v>
      </c>
      <c r="E430" t="s">
        <v>77</v>
      </c>
      <c r="F430" t="s">
        <v>1059</v>
      </c>
      <c r="G430" t="s">
        <v>149</v>
      </c>
      <c r="H430">
        <v>18</v>
      </c>
      <c r="I430" t="s">
        <v>578</v>
      </c>
      <c r="J430" t="s">
        <v>550</v>
      </c>
      <c r="K430" t="s">
        <v>99</v>
      </c>
      <c r="L430" t="s">
        <v>551</v>
      </c>
      <c r="M430" t="s">
        <v>552</v>
      </c>
      <c r="N430" t="s">
        <v>553</v>
      </c>
      <c r="O430" t="s">
        <v>611</v>
      </c>
      <c r="P430" t="s">
        <v>612</v>
      </c>
      <c r="Q430" t="s">
        <v>613</v>
      </c>
      <c r="R430" t="s">
        <v>562</v>
      </c>
      <c r="S430">
        <v>-0.36775999999999998</v>
      </c>
      <c r="T430">
        <v>0.48725000000000002</v>
      </c>
      <c r="U430">
        <v>18.072222199999999</v>
      </c>
      <c r="V430">
        <v>3.6559066699999998</v>
      </c>
    </row>
    <row r="431" spans="1:22" x14ac:dyDescent="0.3">
      <c r="A431" t="s">
        <v>1101</v>
      </c>
      <c r="B431" t="s">
        <v>1102</v>
      </c>
      <c r="C431" t="s">
        <v>546</v>
      </c>
      <c r="D431" t="s">
        <v>1103</v>
      </c>
      <c r="E431" t="s">
        <v>77</v>
      </c>
      <c r="F431" t="s">
        <v>1104</v>
      </c>
      <c r="G431" t="s">
        <v>1105</v>
      </c>
      <c r="H431">
        <v>7</v>
      </c>
      <c r="I431" t="s">
        <v>1106</v>
      </c>
      <c r="J431" t="s">
        <v>550</v>
      </c>
      <c r="K431" t="s">
        <v>99</v>
      </c>
      <c r="L431" t="s">
        <v>551</v>
      </c>
      <c r="M431" t="s">
        <v>552</v>
      </c>
      <c r="N431" t="s">
        <v>553</v>
      </c>
      <c r="O431" t="s">
        <v>579</v>
      </c>
      <c r="P431" t="s">
        <v>580</v>
      </c>
      <c r="Q431" t="s">
        <v>581</v>
      </c>
      <c r="R431" t="s">
        <v>562</v>
      </c>
      <c r="S431">
        <v>2.0583130000000001</v>
      </c>
      <c r="T431">
        <v>1.6305350000000001</v>
      </c>
      <c r="U431">
        <v>8.4714285999999994</v>
      </c>
      <c r="V431">
        <v>1.8935982</v>
      </c>
    </row>
    <row r="432" spans="1:22" x14ac:dyDescent="0.3">
      <c r="A432" t="s">
        <v>1107</v>
      </c>
      <c r="B432" t="s">
        <v>1108</v>
      </c>
      <c r="C432" t="s">
        <v>546</v>
      </c>
      <c r="D432" t="s">
        <v>1109</v>
      </c>
      <c r="E432" t="s">
        <v>77</v>
      </c>
      <c r="F432" t="s">
        <v>1110</v>
      </c>
      <c r="G432" t="s">
        <v>1111</v>
      </c>
      <c r="H432">
        <v>8</v>
      </c>
      <c r="I432" t="s">
        <v>734</v>
      </c>
      <c r="J432" t="s">
        <v>550</v>
      </c>
      <c r="K432" t="s">
        <v>99</v>
      </c>
      <c r="M432" t="s">
        <v>552</v>
      </c>
      <c r="N432" t="s">
        <v>553</v>
      </c>
      <c r="O432" t="s">
        <v>586</v>
      </c>
      <c r="P432" t="s">
        <v>587</v>
      </c>
      <c r="Q432" t="s">
        <v>1112</v>
      </c>
      <c r="R432" t="s">
        <v>562</v>
      </c>
      <c r="S432">
        <v>0.15540000000000001</v>
      </c>
      <c r="T432">
        <v>0.1053</v>
      </c>
      <c r="U432">
        <v>0.4</v>
      </c>
      <c r="V432">
        <v>0.18708286900000001</v>
      </c>
    </row>
    <row r="433" spans="1:22" x14ac:dyDescent="0.3">
      <c r="A433" t="s">
        <v>1056</v>
      </c>
      <c r="B433" t="s">
        <v>1057</v>
      </c>
      <c r="C433" t="s">
        <v>546</v>
      </c>
      <c r="D433" t="s">
        <v>1058</v>
      </c>
      <c r="E433" t="s">
        <v>77</v>
      </c>
      <c r="F433" t="s">
        <v>1059</v>
      </c>
      <c r="G433" t="s">
        <v>149</v>
      </c>
      <c r="H433">
        <v>18</v>
      </c>
      <c r="I433" t="s">
        <v>555</v>
      </c>
      <c r="J433" t="s">
        <v>556</v>
      </c>
      <c r="K433" t="s">
        <v>99</v>
      </c>
      <c r="L433" t="s">
        <v>551</v>
      </c>
      <c r="M433" t="s">
        <v>557</v>
      </c>
      <c r="N433" t="s">
        <v>558</v>
      </c>
      <c r="R433" t="s">
        <v>554</v>
      </c>
      <c r="S433">
        <v>2.2884699999999998</v>
      </c>
      <c r="T433">
        <v>2.1501100000000002</v>
      </c>
      <c r="U433">
        <v>1</v>
      </c>
      <c r="V433">
        <v>1</v>
      </c>
    </row>
    <row r="434" spans="1:22" x14ac:dyDescent="0.3">
      <c r="A434" t="s">
        <v>1056</v>
      </c>
      <c r="B434" t="s">
        <v>1057</v>
      </c>
      <c r="C434" t="s">
        <v>546</v>
      </c>
      <c r="D434" t="s">
        <v>1058</v>
      </c>
      <c r="E434" t="s">
        <v>77</v>
      </c>
      <c r="F434" t="s">
        <v>1059</v>
      </c>
      <c r="G434" t="s">
        <v>149</v>
      </c>
      <c r="H434">
        <v>18</v>
      </c>
      <c r="I434" t="s">
        <v>555</v>
      </c>
      <c r="J434" t="s">
        <v>556</v>
      </c>
      <c r="K434" t="s">
        <v>99</v>
      </c>
      <c r="L434" t="s">
        <v>551</v>
      </c>
      <c r="M434" t="s">
        <v>557</v>
      </c>
      <c r="N434" t="s">
        <v>558</v>
      </c>
      <c r="O434" t="s">
        <v>611</v>
      </c>
      <c r="P434" t="s">
        <v>612</v>
      </c>
      <c r="Q434" t="s">
        <v>613</v>
      </c>
      <c r="R434" t="s">
        <v>562</v>
      </c>
      <c r="S434">
        <v>-0.43553999999999998</v>
      </c>
      <c r="T434">
        <v>0.51097999999999999</v>
      </c>
      <c r="U434">
        <v>18.072222199999999</v>
      </c>
      <c r="V434">
        <v>3.6559066699999998</v>
      </c>
    </row>
    <row r="435" spans="1:22" x14ac:dyDescent="0.3">
      <c r="A435" t="s">
        <v>1101</v>
      </c>
      <c r="B435" t="s">
        <v>1102</v>
      </c>
      <c r="C435" t="s">
        <v>546</v>
      </c>
      <c r="D435" t="s">
        <v>1113</v>
      </c>
      <c r="E435" t="s">
        <v>77</v>
      </c>
      <c r="F435" t="s">
        <v>1104</v>
      </c>
      <c r="G435" t="s">
        <v>1105</v>
      </c>
      <c r="H435">
        <v>7</v>
      </c>
      <c r="I435" t="s">
        <v>589</v>
      </c>
      <c r="J435" t="s">
        <v>589</v>
      </c>
      <c r="K435" t="s">
        <v>99</v>
      </c>
      <c r="L435" t="s">
        <v>551</v>
      </c>
      <c r="M435" t="s">
        <v>557</v>
      </c>
      <c r="N435" t="s">
        <v>558</v>
      </c>
      <c r="O435" t="s">
        <v>579</v>
      </c>
      <c r="P435" t="s">
        <v>580</v>
      </c>
      <c r="Q435" t="s">
        <v>581</v>
      </c>
      <c r="R435" t="s">
        <v>562</v>
      </c>
      <c r="S435">
        <v>1.0024999999999999</v>
      </c>
      <c r="T435">
        <v>0.97750000000000004</v>
      </c>
      <c r="U435">
        <v>8.4714285999999994</v>
      </c>
      <c r="V435">
        <v>1.8935982</v>
      </c>
    </row>
    <row r="436" spans="1:22" x14ac:dyDescent="0.3">
      <c r="A436" t="s">
        <v>1086</v>
      </c>
      <c r="B436" t="s">
        <v>1087</v>
      </c>
      <c r="C436" t="s">
        <v>574</v>
      </c>
      <c r="D436" t="s">
        <v>1088</v>
      </c>
      <c r="E436" t="s">
        <v>596</v>
      </c>
      <c r="F436" t="s">
        <v>1092</v>
      </c>
      <c r="G436" t="s">
        <v>149</v>
      </c>
      <c r="H436">
        <v>73</v>
      </c>
      <c r="I436" t="s">
        <v>1093</v>
      </c>
      <c r="J436" t="s">
        <v>585</v>
      </c>
      <c r="K436" t="s">
        <v>99</v>
      </c>
      <c r="L436" t="s">
        <v>551</v>
      </c>
      <c r="M436" t="s">
        <v>552</v>
      </c>
      <c r="N436" t="s">
        <v>553</v>
      </c>
      <c r="O436" t="s">
        <v>586</v>
      </c>
      <c r="P436" t="s">
        <v>587</v>
      </c>
      <c r="Q436" t="s">
        <v>1114</v>
      </c>
      <c r="R436" t="s">
        <v>562</v>
      </c>
      <c r="S436">
        <v>-7.7600000000000002E-2</v>
      </c>
      <c r="T436">
        <v>2.3390000000000001E-2</v>
      </c>
      <c r="U436">
        <v>0.39309450291482273</v>
      </c>
      <c r="V436">
        <v>0.33269895986079501</v>
      </c>
    </row>
    <row r="437" spans="1:22" x14ac:dyDescent="0.3">
      <c r="A437" t="s">
        <v>1056</v>
      </c>
      <c r="B437" t="s">
        <v>1057</v>
      </c>
      <c r="C437" t="s">
        <v>546</v>
      </c>
      <c r="D437" t="s">
        <v>1058</v>
      </c>
      <c r="E437" t="s">
        <v>77</v>
      </c>
      <c r="F437" t="s">
        <v>1059</v>
      </c>
      <c r="G437" t="s">
        <v>149</v>
      </c>
      <c r="H437">
        <v>18</v>
      </c>
      <c r="I437" t="s">
        <v>618</v>
      </c>
      <c r="J437" t="s">
        <v>619</v>
      </c>
      <c r="K437" t="s">
        <v>99</v>
      </c>
      <c r="L437" t="s">
        <v>551</v>
      </c>
      <c r="M437" t="s">
        <v>557</v>
      </c>
      <c r="N437" t="s">
        <v>558</v>
      </c>
      <c r="R437" t="s">
        <v>554</v>
      </c>
      <c r="S437">
        <v>4.0217400000000003</v>
      </c>
      <c r="T437">
        <v>3.19387</v>
      </c>
      <c r="U437">
        <v>1</v>
      </c>
      <c r="V437">
        <v>1</v>
      </c>
    </row>
    <row r="438" spans="1:22" x14ac:dyDescent="0.3">
      <c r="A438" t="s">
        <v>1056</v>
      </c>
      <c r="B438" t="s">
        <v>1057</v>
      </c>
      <c r="C438" t="s">
        <v>546</v>
      </c>
      <c r="D438" t="s">
        <v>1058</v>
      </c>
      <c r="E438" t="s">
        <v>77</v>
      </c>
      <c r="F438" t="s">
        <v>1059</v>
      </c>
      <c r="G438" t="s">
        <v>149</v>
      </c>
      <c r="H438">
        <v>18</v>
      </c>
      <c r="I438" t="s">
        <v>618</v>
      </c>
      <c r="J438" t="s">
        <v>619</v>
      </c>
      <c r="K438" t="s">
        <v>99</v>
      </c>
      <c r="L438" t="s">
        <v>551</v>
      </c>
      <c r="M438" t="s">
        <v>557</v>
      </c>
      <c r="N438" t="s">
        <v>558</v>
      </c>
      <c r="O438" t="s">
        <v>611</v>
      </c>
      <c r="P438" t="s">
        <v>612</v>
      </c>
      <c r="Q438" t="s">
        <v>613</v>
      </c>
      <c r="R438" t="s">
        <v>562</v>
      </c>
      <c r="S438">
        <v>-1.86832</v>
      </c>
      <c r="T438">
        <v>0.77002000000000004</v>
      </c>
      <c r="U438">
        <v>18.072222199999999</v>
      </c>
      <c r="V438">
        <v>3.6559066699999998</v>
      </c>
    </row>
    <row r="439" spans="1:22" x14ac:dyDescent="0.3">
      <c r="A439" t="s">
        <v>1115</v>
      </c>
      <c r="B439" t="s">
        <v>1116</v>
      </c>
      <c r="C439" t="s">
        <v>546</v>
      </c>
      <c r="D439" t="s">
        <v>1117</v>
      </c>
      <c r="E439" t="s">
        <v>77</v>
      </c>
      <c r="F439" t="s">
        <v>1118</v>
      </c>
      <c r="G439" t="s">
        <v>176</v>
      </c>
      <c r="H439">
        <v>8</v>
      </c>
      <c r="I439" t="s">
        <v>1119</v>
      </c>
      <c r="J439" t="s">
        <v>550</v>
      </c>
      <c r="K439" t="s">
        <v>99</v>
      </c>
      <c r="L439" t="s">
        <v>551</v>
      </c>
      <c r="M439" t="s">
        <v>552</v>
      </c>
      <c r="N439" t="s">
        <v>553</v>
      </c>
      <c r="O439" t="s">
        <v>579</v>
      </c>
      <c r="P439" t="s">
        <v>580</v>
      </c>
      <c r="Q439" t="s">
        <v>581</v>
      </c>
      <c r="R439" t="s">
        <v>562</v>
      </c>
      <c r="S439">
        <v>1.4286000000000001</v>
      </c>
      <c r="T439">
        <v>2.49594</v>
      </c>
      <c r="U439">
        <v>7.3624999999999998</v>
      </c>
      <c r="V439">
        <v>1.8859915899999999</v>
      </c>
    </row>
    <row r="440" spans="1:22" x14ac:dyDescent="0.3">
      <c r="A440" t="s">
        <v>1086</v>
      </c>
      <c r="B440" t="s">
        <v>1087</v>
      </c>
      <c r="C440" t="s">
        <v>574</v>
      </c>
      <c r="D440" t="s">
        <v>1088</v>
      </c>
      <c r="E440" t="s">
        <v>596</v>
      </c>
      <c r="F440" t="s">
        <v>1089</v>
      </c>
      <c r="G440" t="s">
        <v>149</v>
      </c>
      <c r="H440">
        <v>70</v>
      </c>
      <c r="I440" t="s">
        <v>1090</v>
      </c>
      <c r="J440" t="s">
        <v>550</v>
      </c>
      <c r="K440" t="s">
        <v>99</v>
      </c>
      <c r="L440" t="s">
        <v>551</v>
      </c>
      <c r="M440" t="s">
        <v>552</v>
      </c>
      <c r="N440" t="s">
        <v>553</v>
      </c>
      <c r="O440" t="s">
        <v>586</v>
      </c>
      <c r="P440" t="s">
        <v>587</v>
      </c>
      <c r="Q440" t="s">
        <v>1114</v>
      </c>
      <c r="R440" t="s">
        <v>562</v>
      </c>
      <c r="S440">
        <v>-5.2170000000000001E-2</v>
      </c>
      <c r="T440">
        <v>1.473E-2</v>
      </c>
      <c r="U440">
        <v>0.38780248337840778</v>
      </c>
      <c r="V440">
        <v>0.32992416057427404</v>
      </c>
    </row>
    <row r="441" spans="1:22" x14ac:dyDescent="0.3">
      <c r="A441" t="s">
        <v>1120</v>
      </c>
      <c r="B441" t="s">
        <v>1121</v>
      </c>
      <c r="C441" t="s">
        <v>546</v>
      </c>
      <c r="E441" t="s">
        <v>77</v>
      </c>
      <c r="F441" t="s">
        <v>1122</v>
      </c>
      <c r="G441" t="s">
        <v>176</v>
      </c>
      <c r="H441">
        <v>8</v>
      </c>
      <c r="I441" t="s">
        <v>555</v>
      </c>
      <c r="J441" t="s">
        <v>556</v>
      </c>
      <c r="K441" t="s">
        <v>99</v>
      </c>
      <c r="M441" t="s">
        <v>557</v>
      </c>
      <c r="N441" t="s">
        <v>558</v>
      </c>
      <c r="R441" t="s">
        <v>554</v>
      </c>
      <c r="S441">
        <v>0.63881200000000005</v>
      </c>
      <c r="T441">
        <v>3.1943160000000002</v>
      </c>
      <c r="U441">
        <v>1</v>
      </c>
      <c r="V441">
        <v>1</v>
      </c>
    </row>
    <row r="442" spans="1:22" x14ac:dyDescent="0.3">
      <c r="A442" t="s">
        <v>1120</v>
      </c>
      <c r="B442" t="s">
        <v>1121</v>
      </c>
      <c r="C442" t="s">
        <v>546</v>
      </c>
      <c r="E442" t="s">
        <v>77</v>
      </c>
      <c r="F442" t="s">
        <v>1122</v>
      </c>
      <c r="G442" t="s">
        <v>176</v>
      </c>
      <c r="H442">
        <v>8</v>
      </c>
      <c r="I442" t="s">
        <v>555</v>
      </c>
      <c r="J442" t="s">
        <v>556</v>
      </c>
      <c r="K442" t="s">
        <v>99</v>
      </c>
      <c r="M442" t="s">
        <v>557</v>
      </c>
      <c r="N442" t="s">
        <v>558</v>
      </c>
      <c r="O442" t="s">
        <v>611</v>
      </c>
      <c r="P442" t="s">
        <v>612</v>
      </c>
      <c r="Q442" t="s">
        <v>613</v>
      </c>
      <c r="R442" t="s">
        <v>562</v>
      </c>
      <c r="S442">
        <v>-0.15639500000000001</v>
      </c>
      <c r="T442">
        <v>0.176592</v>
      </c>
      <c r="U442">
        <v>11.9125</v>
      </c>
      <c r="V442">
        <v>0.92030659999999997</v>
      </c>
    </row>
    <row r="443" spans="1:22" x14ac:dyDescent="0.3">
      <c r="A443" t="s">
        <v>1123</v>
      </c>
      <c r="B443" t="s">
        <v>1124</v>
      </c>
      <c r="C443" t="s">
        <v>546</v>
      </c>
      <c r="D443" t="s">
        <v>1125</v>
      </c>
      <c r="E443" t="s">
        <v>576</v>
      </c>
      <c r="F443" t="s">
        <v>1126</v>
      </c>
      <c r="G443" t="s">
        <v>168</v>
      </c>
      <c r="H443">
        <v>168</v>
      </c>
      <c r="I443" t="s">
        <v>100</v>
      </c>
      <c r="J443" t="s">
        <v>550</v>
      </c>
      <c r="K443" t="s">
        <v>99</v>
      </c>
      <c r="L443" t="s">
        <v>551</v>
      </c>
      <c r="M443" t="s">
        <v>552</v>
      </c>
      <c r="N443" t="s">
        <v>553</v>
      </c>
      <c r="O443" t="s">
        <v>579</v>
      </c>
      <c r="P443" t="s">
        <v>580</v>
      </c>
      <c r="Q443" t="s">
        <v>581</v>
      </c>
      <c r="R443" t="s">
        <v>562</v>
      </c>
      <c r="S443">
        <v>-0.29678199999999999</v>
      </c>
      <c r="T443">
        <v>0.13578599999999999</v>
      </c>
      <c r="U443">
        <v>11.340535709999999</v>
      </c>
      <c r="V443">
        <v>1.86291198</v>
      </c>
    </row>
    <row r="444" spans="1:22" x14ac:dyDescent="0.3">
      <c r="A444" t="s">
        <v>1120</v>
      </c>
      <c r="B444" t="s">
        <v>1121</v>
      </c>
      <c r="C444" t="s">
        <v>546</v>
      </c>
      <c r="E444" t="s">
        <v>77</v>
      </c>
      <c r="F444" t="s">
        <v>1122</v>
      </c>
      <c r="G444" t="s">
        <v>176</v>
      </c>
      <c r="H444">
        <v>8</v>
      </c>
      <c r="I444" t="s">
        <v>555</v>
      </c>
      <c r="J444" t="s">
        <v>556</v>
      </c>
      <c r="K444" t="s">
        <v>99</v>
      </c>
      <c r="M444" t="s">
        <v>557</v>
      </c>
      <c r="N444" t="s">
        <v>558</v>
      </c>
      <c r="O444" t="s">
        <v>559</v>
      </c>
      <c r="P444" t="s">
        <v>560</v>
      </c>
      <c r="Q444" t="s">
        <v>561</v>
      </c>
      <c r="R444" t="s">
        <v>562</v>
      </c>
      <c r="S444">
        <v>4.0509999999999999E-3</v>
      </c>
      <c r="T444">
        <v>4.1419999999999998E-3</v>
      </c>
      <c r="U444">
        <v>46.05</v>
      </c>
      <c r="V444">
        <v>37.826483500000002</v>
      </c>
    </row>
    <row r="445" spans="1:22" x14ac:dyDescent="0.3">
      <c r="A445" t="s">
        <v>1120</v>
      </c>
      <c r="B445" t="s">
        <v>1121</v>
      </c>
      <c r="C445" t="s">
        <v>546</v>
      </c>
      <c r="E445" t="s">
        <v>77</v>
      </c>
      <c r="F445" t="s">
        <v>1122</v>
      </c>
      <c r="G445" t="s">
        <v>176</v>
      </c>
      <c r="H445">
        <v>8</v>
      </c>
      <c r="I445" t="s">
        <v>555</v>
      </c>
      <c r="J445" t="s">
        <v>556</v>
      </c>
      <c r="K445" t="s">
        <v>99</v>
      </c>
      <c r="M445" t="s">
        <v>557</v>
      </c>
      <c r="N445" t="s">
        <v>558</v>
      </c>
      <c r="O445" t="s">
        <v>566</v>
      </c>
      <c r="P445" t="s">
        <v>567</v>
      </c>
      <c r="Q445" t="s">
        <v>568</v>
      </c>
      <c r="R445" t="s">
        <v>562</v>
      </c>
      <c r="S445">
        <v>-3.7927000000000002E-2</v>
      </c>
      <c r="T445">
        <v>0.20698</v>
      </c>
      <c r="U445">
        <v>1.99925</v>
      </c>
      <c r="V445">
        <v>1.9593016999999999</v>
      </c>
    </row>
    <row r="446" spans="1:22" x14ac:dyDescent="0.3">
      <c r="A446" t="s">
        <v>1120</v>
      </c>
      <c r="B446" t="s">
        <v>1121</v>
      </c>
      <c r="C446" t="s">
        <v>546</v>
      </c>
      <c r="E446" t="s">
        <v>77</v>
      </c>
      <c r="F446" t="s">
        <v>1122</v>
      </c>
      <c r="G446" t="s">
        <v>176</v>
      </c>
      <c r="H446">
        <v>8</v>
      </c>
      <c r="I446" t="s">
        <v>555</v>
      </c>
      <c r="J446" t="s">
        <v>556</v>
      </c>
      <c r="K446" t="s">
        <v>99</v>
      </c>
      <c r="M446" t="s">
        <v>557</v>
      </c>
      <c r="N446" t="s">
        <v>558</v>
      </c>
      <c r="O446" t="s">
        <v>563</v>
      </c>
      <c r="P446" t="s">
        <v>564</v>
      </c>
      <c r="Q446" t="s">
        <v>565</v>
      </c>
      <c r="R446" t="s">
        <v>562</v>
      </c>
      <c r="S446">
        <v>-3.9062920000000001</v>
      </c>
      <c r="T446">
        <v>2.6036630000000001</v>
      </c>
      <c r="U446">
        <v>6.6237500000000005E-2</v>
      </c>
      <c r="V446">
        <v>0.1013062</v>
      </c>
    </row>
    <row r="447" spans="1:22" x14ac:dyDescent="0.3">
      <c r="A447" t="s">
        <v>1120</v>
      </c>
      <c r="B447" t="s">
        <v>1121</v>
      </c>
      <c r="C447" t="s">
        <v>546</v>
      </c>
      <c r="E447" t="s">
        <v>77</v>
      </c>
      <c r="F447" t="s">
        <v>1122</v>
      </c>
      <c r="G447" t="s">
        <v>176</v>
      </c>
      <c r="H447">
        <v>8</v>
      </c>
      <c r="I447" t="s">
        <v>578</v>
      </c>
      <c r="J447" t="s">
        <v>550</v>
      </c>
      <c r="K447" t="s">
        <v>99</v>
      </c>
      <c r="M447" t="s">
        <v>552</v>
      </c>
      <c r="N447" t="s">
        <v>553</v>
      </c>
      <c r="R447" t="s">
        <v>554</v>
      </c>
      <c r="S447">
        <v>11.78729</v>
      </c>
      <c r="T447">
        <v>10.06087</v>
      </c>
      <c r="U447">
        <v>1</v>
      </c>
      <c r="V447">
        <v>1</v>
      </c>
    </row>
    <row r="448" spans="1:22" x14ac:dyDescent="0.3">
      <c r="A448" t="s">
        <v>1120</v>
      </c>
      <c r="B448" t="s">
        <v>1121</v>
      </c>
      <c r="C448" t="s">
        <v>546</v>
      </c>
      <c r="E448" t="s">
        <v>77</v>
      </c>
      <c r="F448" t="s">
        <v>1122</v>
      </c>
      <c r="G448" t="s">
        <v>176</v>
      </c>
      <c r="H448">
        <v>8</v>
      </c>
      <c r="I448" t="s">
        <v>578</v>
      </c>
      <c r="J448" t="s">
        <v>550</v>
      </c>
      <c r="K448" t="s">
        <v>99</v>
      </c>
      <c r="M448" t="s">
        <v>552</v>
      </c>
      <c r="N448" t="s">
        <v>553</v>
      </c>
      <c r="O448" t="s">
        <v>611</v>
      </c>
      <c r="P448" t="s">
        <v>612</v>
      </c>
      <c r="Q448" t="s">
        <v>613</v>
      </c>
      <c r="R448" t="s">
        <v>562</v>
      </c>
      <c r="S448">
        <v>-1.006</v>
      </c>
      <c r="T448">
        <v>2.3616199999999998</v>
      </c>
      <c r="U448">
        <v>11.9125</v>
      </c>
      <c r="V448">
        <v>0.92030659999999997</v>
      </c>
    </row>
    <row r="449" spans="1:22" x14ac:dyDescent="0.3">
      <c r="A449" t="s">
        <v>1123</v>
      </c>
      <c r="B449" t="s">
        <v>1124</v>
      </c>
      <c r="C449" t="s">
        <v>546</v>
      </c>
      <c r="D449" t="s">
        <v>1125</v>
      </c>
      <c r="E449" t="s">
        <v>576</v>
      </c>
      <c r="F449" t="s">
        <v>1126</v>
      </c>
      <c r="G449" t="s">
        <v>168</v>
      </c>
      <c r="H449">
        <v>168</v>
      </c>
      <c r="I449" t="s">
        <v>589</v>
      </c>
      <c r="J449" t="s">
        <v>589</v>
      </c>
      <c r="K449" t="s">
        <v>99</v>
      </c>
      <c r="L449" t="s">
        <v>551</v>
      </c>
      <c r="M449" t="s">
        <v>557</v>
      </c>
      <c r="N449" t="s">
        <v>558</v>
      </c>
      <c r="O449" t="s">
        <v>579</v>
      </c>
      <c r="P449" t="s">
        <v>580</v>
      </c>
      <c r="Q449" t="s">
        <v>581</v>
      </c>
      <c r="R449" t="s">
        <v>562</v>
      </c>
      <c r="S449">
        <v>-1.2019E-2</v>
      </c>
      <c r="T449">
        <v>0.26794899999999999</v>
      </c>
      <c r="U449">
        <v>11.340535709999999</v>
      </c>
      <c r="V449">
        <v>1.86291198</v>
      </c>
    </row>
    <row r="450" spans="1:22" x14ac:dyDescent="0.3">
      <c r="A450" t="s">
        <v>1120</v>
      </c>
      <c r="B450" t="s">
        <v>1121</v>
      </c>
      <c r="C450" t="s">
        <v>546</v>
      </c>
      <c r="E450" t="s">
        <v>77</v>
      </c>
      <c r="F450" t="s">
        <v>1122</v>
      </c>
      <c r="G450" t="s">
        <v>176</v>
      </c>
      <c r="H450">
        <v>8</v>
      </c>
      <c r="I450" t="s">
        <v>578</v>
      </c>
      <c r="J450" t="s">
        <v>550</v>
      </c>
      <c r="K450" t="s">
        <v>99</v>
      </c>
      <c r="M450" t="s">
        <v>552</v>
      </c>
      <c r="N450" t="s">
        <v>553</v>
      </c>
      <c r="O450" t="s">
        <v>559</v>
      </c>
      <c r="P450" t="s">
        <v>560</v>
      </c>
      <c r="Q450" t="s">
        <v>561</v>
      </c>
      <c r="R450" t="s">
        <v>562</v>
      </c>
      <c r="S450">
        <v>7.5230000000000005E-2</v>
      </c>
      <c r="T450">
        <v>0.22294</v>
      </c>
      <c r="U450">
        <v>46.05</v>
      </c>
      <c r="V450">
        <v>37.826483500000002</v>
      </c>
    </row>
    <row r="451" spans="1:22" x14ac:dyDescent="0.3">
      <c r="A451" t="s">
        <v>1120</v>
      </c>
      <c r="B451" t="s">
        <v>1121</v>
      </c>
      <c r="C451" t="s">
        <v>546</v>
      </c>
      <c r="E451" t="s">
        <v>77</v>
      </c>
      <c r="F451" t="s">
        <v>1122</v>
      </c>
      <c r="G451" t="s">
        <v>176</v>
      </c>
      <c r="H451">
        <v>8</v>
      </c>
      <c r="I451" t="s">
        <v>578</v>
      </c>
      <c r="J451" t="s">
        <v>550</v>
      </c>
      <c r="K451" t="s">
        <v>99</v>
      </c>
      <c r="M451" t="s">
        <v>552</v>
      </c>
      <c r="N451" t="s">
        <v>553</v>
      </c>
      <c r="O451" t="s">
        <v>566</v>
      </c>
      <c r="P451" t="s">
        <v>567</v>
      </c>
      <c r="Q451" t="s">
        <v>568</v>
      </c>
      <c r="R451" t="s">
        <v>562</v>
      </c>
      <c r="S451">
        <v>-0.30486999999999997</v>
      </c>
      <c r="T451">
        <v>0.4632</v>
      </c>
      <c r="U451">
        <v>1.99925</v>
      </c>
      <c r="V451">
        <v>1.9593016999999999</v>
      </c>
    </row>
    <row r="452" spans="1:22" x14ac:dyDescent="0.3">
      <c r="A452" t="s">
        <v>1120</v>
      </c>
      <c r="B452" t="s">
        <v>1121</v>
      </c>
      <c r="C452" t="s">
        <v>546</v>
      </c>
      <c r="E452" t="s">
        <v>77</v>
      </c>
      <c r="F452" t="s">
        <v>1122</v>
      </c>
      <c r="G452" t="s">
        <v>176</v>
      </c>
      <c r="H452">
        <v>8</v>
      </c>
      <c r="I452" t="s">
        <v>578</v>
      </c>
      <c r="J452" t="s">
        <v>550</v>
      </c>
      <c r="K452" t="s">
        <v>99</v>
      </c>
      <c r="M452" t="s">
        <v>552</v>
      </c>
      <c r="N452" t="s">
        <v>553</v>
      </c>
      <c r="O452" t="s">
        <v>563</v>
      </c>
      <c r="P452" t="s">
        <v>564</v>
      </c>
      <c r="Q452" t="s">
        <v>565</v>
      </c>
      <c r="R452" t="s">
        <v>562</v>
      </c>
      <c r="S452">
        <v>-4.267E-2</v>
      </c>
      <c r="T452">
        <v>0.28882000000000002</v>
      </c>
      <c r="U452">
        <v>6.6237500000000005E-2</v>
      </c>
      <c r="V452">
        <v>0.1013062</v>
      </c>
    </row>
    <row r="453" spans="1:22" x14ac:dyDescent="0.3">
      <c r="A453" t="s">
        <v>1127</v>
      </c>
      <c r="B453" t="s">
        <v>1128</v>
      </c>
      <c r="C453" t="s">
        <v>546</v>
      </c>
      <c r="E453" t="s">
        <v>576</v>
      </c>
      <c r="F453" t="s">
        <v>1129</v>
      </c>
      <c r="G453" t="s">
        <v>206</v>
      </c>
      <c r="H453">
        <v>6</v>
      </c>
      <c r="I453" t="s">
        <v>624</v>
      </c>
      <c r="J453" t="s">
        <v>550</v>
      </c>
      <c r="K453" t="s">
        <v>99</v>
      </c>
      <c r="M453" t="s">
        <v>552</v>
      </c>
      <c r="N453" t="s">
        <v>553</v>
      </c>
      <c r="R453" t="s">
        <v>554</v>
      </c>
      <c r="S453">
        <v>4.1712999999999996</v>
      </c>
      <c r="T453">
        <v>1.5437000000000001</v>
      </c>
      <c r="U453">
        <v>1</v>
      </c>
      <c r="V453">
        <v>1</v>
      </c>
    </row>
    <row r="454" spans="1:22" x14ac:dyDescent="0.3">
      <c r="A454" t="s">
        <v>1127</v>
      </c>
      <c r="B454" t="s">
        <v>1128</v>
      </c>
      <c r="C454" t="s">
        <v>546</v>
      </c>
      <c r="E454" t="s">
        <v>576</v>
      </c>
      <c r="F454" t="s">
        <v>1129</v>
      </c>
      <c r="G454" t="s">
        <v>206</v>
      </c>
      <c r="H454">
        <v>6</v>
      </c>
      <c r="I454" t="s">
        <v>624</v>
      </c>
      <c r="J454" t="s">
        <v>550</v>
      </c>
      <c r="K454" t="s">
        <v>99</v>
      </c>
      <c r="M454" t="s">
        <v>552</v>
      </c>
      <c r="N454" t="s">
        <v>553</v>
      </c>
      <c r="O454" t="s">
        <v>611</v>
      </c>
      <c r="P454" t="s">
        <v>612</v>
      </c>
      <c r="Q454" t="s">
        <v>613</v>
      </c>
      <c r="R454" t="s">
        <v>562</v>
      </c>
      <c r="S454">
        <v>-0.13120000000000001</v>
      </c>
      <c r="T454">
        <v>0.74570000000000003</v>
      </c>
      <c r="U454">
        <v>5.6133332999999999</v>
      </c>
      <c r="V454">
        <v>1.4993820899999999</v>
      </c>
    </row>
    <row r="455" spans="1:22" x14ac:dyDescent="0.3">
      <c r="A455" t="s">
        <v>1127</v>
      </c>
      <c r="B455" t="s">
        <v>1128</v>
      </c>
      <c r="C455" t="s">
        <v>546</v>
      </c>
      <c r="E455" t="s">
        <v>576</v>
      </c>
      <c r="F455" t="s">
        <v>1129</v>
      </c>
      <c r="G455" t="s">
        <v>206</v>
      </c>
      <c r="H455">
        <v>6</v>
      </c>
      <c r="I455" t="s">
        <v>624</v>
      </c>
      <c r="J455" t="s">
        <v>550</v>
      </c>
      <c r="K455" t="s">
        <v>99</v>
      </c>
      <c r="M455" t="s">
        <v>552</v>
      </c>
      <c r="N455" t="s">
        <v>553</v>
      </c>
      <c r="O455" t="s">
        <v>566</v>
      </c>
      <c r="P455" t="s">
        <v>567</v>
      </c>
      <c r="Q455" t="s">
        <v>568</v>
      </c>
      <c r="R455" t="s">
        <v>562</v>
      </c>
      <c r="S455">
        <v>1.0730999999999999</v>
      </c>
      <c r="T455">
        <v>0.75949999999999995</v>
      </c>
      <c r="U455">
        <v>0.1366667</v>
      </c>
      <c r="V455">
        <v>3.5590259999999999E-2</v>
      </c>
    </row>
    <row r="456" spans="1:22" x14ac:dyDescent="0.3">
      <c r="A456" t="s">
        <v>1127</v>
      </c>
      <c r="B456" t="s">
        <v>1128</v>
      </c>
      <c r="C456" t="s">
        <v>546</v>
      </c>
      <c r="E456" t="s">
        <v>576</v>
      </c>
      <c r="F456" t="s">
        <v>1129</v>
      </c>
      <c r="G456" t="s">
        <v>206</v>
      </c>
      <c r="H456">
        <v>6</v>
      </c>
      <c r="I456" t="s">
        <v>990</v>
      </c>
      <c r="J456" t="s">
        <v>589</v>
      </c>
      <c r="K456" t="s">
        <v>99</v>
      </c>
      <c r="M456" t="s">
        <v>557</v>
      </c>
      <c r="N456" t="s">
        <v>558</v>
      </c>
      <c r="R456" t="s">
        <v>554</v>
      </c>
      <c r="S456">
        <v>-2.5392000000000001</v>
      </c>
      <c r="T456">
        <v>0.53639999999999999</v>
      </c>
      <c r="U456">
        <v>1</v>
      </c>
      <c r="V456">
        <v>1</v>
      </c>
    </row>
    <row r="457" spans="1:22" x14ac:dyDescent="0.3">
      <c r="A457" t="s">
        <v>1127</v>
      </c>
      <c r="B457" t="s">
        <v>1128</v>
      </c>
      <c r="C457" t="s">
        <v>546</v>
      </c>
      <c r="E457" t="s">
        <v>576</v>
      </c>
      <c r="F457" t="s">
        <v>1129</v>
      </c>
      <c r="G457" t="s">
        <v>206</v>
      </c>
      <c r="H457">
        <v>6</v>
      </c>
      <c r="I457" t="s">
        <v>990</v>
      </c>
      <c r="J457" t="s">
        <v>589</v>
      </c>
      <c r="K457" t="s">
        <v>99</v>
      </c>
      <c r="M457" t="s">
        <v>557</v>
      </c>
      <c r="N457" t="s">
        <v>558</v>
      </c>
      <c r="O457" t="s">
        <v>611</v>
      </c>
      <c r="P457" t="s">
        <v>612</v>
      </c>
      <c r="Q457" t="s">
        <v>613</v>
      </c>
      <c r="R457" t="s">
        <v>562</v>
      </c>
      <c r="S457">
        <v>-0.27189999999999998</v>
      </c>
      <c r="T457">
        <v>0.24840000000000001</v>
      </c>
      <c r="U457">
        <v>5.6133332999999999</v>
      </c>
      <c r="V457">
        <v>1.4993820899999999</v>
      </c>
    </row>
    <row r="458" spans="1:22" x14ac:dyDescent="0.3">
      <c r="A458" t="s">
        <v>1127</v>
      </c>
      <c r="B458" t="s">
        <v>1128</v>
      </c>
      <c r="C458" t="s">
        <v>546</v>
      </c>
      <c r="E458" t="s">
        <v>576</v>
      </c>
      <c r="F458" t="s">
        <v>1129</v>
      </c>
      <c r="G458" t="s">
        <v>206</v>
      </c>
      <c r="H458">
        <v>6</v>
      </c>
      <c r="I458" t="s">
        <v>990</v>
      </c>
      <c r="J458" t="s">
        <v>589</v>
      </c>
      <c r="K458" t="s">
        <v>99</v>
      </c>
      <c r="M458" t="s">
        <v>557</v>
      </c>
      <c r="N458" t="s">
        <v>558</v>
      </c>
      <c r="O458" t="s">
        <v>566</v>
      </c>
      <c r="P458" t="s">
        <v>567</v>
      </c>
      <c r="Q458" t="s">
        <v>568</v>
      </c>
      <c r="R458" t="s">
        <v>562</v>
      </c>
      <c r="S458">
        <v>-0.72399999999999998</v>
      </c>
      <c r="T458">
        <v>0.27389999999999998</v>
      </c>
      <c r="U458">
        <v>0.1366667</v>
      </c>
      <c r="V458">
        <v>3.5590259999999999E-2</v>
      </c>
    </row>
    <row r="459" spans="1:22" x14ac:dyDescent="0.3">
      <c r="A459" t="s">
        <v>1130</v>
      </c>
      <c r="B459" t="s">
        <v>1131</v>
      </c>
      <c r="C459" t="s">
        <v>546</v>
      </c>
      <c r="E459" t="s">
        <v>77</v>
      </c>
      <c r="F459" t="s">
        <v>1132</v>
      </c>
      <c r="G459" t="s">
        <v>149</v>
      </c>
      <c r="H459">
        <v>7</v>
      </c>
      <c r="I459" t="s">
        <v>734</v>
      </c>
      <c r="J459" t="s">
        <v>550</v>
      </c>
      <c r="K459" t="s">
        <v>99</v>
      </c>
      <c r="M459" t="s">
        <v>552</v>
      </c>
      <c r="N459" t="s">
        <v>553</v>
      </c>
      <c r="R459" t="s">
        <v>554</v>
      </c>
      <c r="S459">
        <v>4.7295999999999996</v>
      </c>
      <c r="T459">
        <v>0.7823</v>
      </c>
      <c r="U459">
        <v>1</v>
      </c>
      <c r="V459">
        <v>1</v>
      </c>
    </row>
    <row r="460" spans="1:22" x14ac:dyDescent="0.3">
      <c r="A460" t="s">
        <v>1130</v>
      </c>
      <c r="B460" t="s">
        <v>1131</v>
      </c>
      <c r="C460" t="s">
        <v>546</v>
      </c>
      <c r="E460" t="s">
        <v>77</v>
      </c>
      <c r="F460" t="s">
        <v>1132</v>
      </c>
      <c r="G460" t="s">
        <v>149</v>
      </c>
      <c r="H460">
        <v>7</v>
      </c>
      <c r="I460" t="s">
        <v>734</v>
      </c>
      <c r="J460" t="s">
        <v>550</v>
      </c>
      <c r="K460" t="s">
        <v>99</v>
      </c>
      <c r="M460" t="s">
        <v>552</v>
      </c>
      <c r="N460" t="s">
        <v>553</v>
      </c>
      <c r="O460" t="s">
        <v>559</v>
      </c>
      <c r="P460" t="s">
        <v>560</v>
      </c>
      <c r="Q460" t="s">
        <v>561</v>
      </c>
      <c r="R460" t="s">
        <v>562</v>
      </c>
      <c r="S460">
        <v>-0.33660000000000001</v>
      </c>
      <c r="T460">
        <v>0.1351</v>
      </c>
      <c r="U460">
        <v>417.46153850000002</v>
      </c>
      <c r="V460">
        <v>228.3537517</v>
      </c>
    </row>
    <row r="461" spans="1:22" x14ac:dyDescent="0.3">
      <c r="A461" t="s">
        <v>1130</v>
      </c>
      <c r="B461" t="s">
        <v>1131</v>
      </c>
      <c r="C461" t="s">
        <v>546</v>
      </c>
      <c r="E461" t="s">
        <v>77</v>
      </c>
      <c r="F461" t="s">
        <v>1132</v>
      </c>
      <c r="G461" t="s">
        <v>149</v>
      </c>
      <c r="H461">
        <v>7</v>
      </c>
      <c r="I461" t="s">
        <v>614</v>
      </c>
      <c r="J461" t="s">
        <v>556</v>
      </c>
      <c r="K461" t="s">
        <v>99</v>
      </c>
      <c r="M461" t="s">
        <v>557</v>
      </c>
      <c r="N461" t="s">
        <v>558</v>
      </c>
      <c r="R461" t="s">
        <v>554</v>
      </c>
      <c r="S461">
        <v>2.4998999999999998</v>
      </c>
      <c r="T461">
        <v>1.1631</v>
      </c>
      <c r="U461">
        <v>1</v>
      </c>
      <c r="V461">
        <v>1</v>
      </c>
    </row>
    <row r="462" spans="1:22" x14ac:dyDescent="0.3">
      <c r="A462" t="s">
        <v>1130</v>
      </c>
      <c r="B462" t="s">
        <v>1131</v>
      </c>
      <c r="C462" t="s">
        <v>546</v>
      </c>
      <c r="E462" t="s">
        <v>77</v>
      </c>
      <c r="F462" t="s">
        <v>1132</v>
      </c>
      <c r="G462" t="s">
        <v>149</v>
      </c>
      <c r="H462">
        <v>7</v>
      </c>
      <c r="I462" t="s">
        <v>614</v>
      </c>
      <c r="J462" t="s">
        <v>556</v>
      </c>
      <c r="K462" t="s">
        <v>99</v>
      </c>
      <c r="M462" t="s">
        <v>557</v>
      </c>
      <c r="N462" t="s">
        <v>558</v>
      </c>
      <c r="O462" t="s">
        <v>559</v>
      </c>
      <c r="P462" t="s">
        <v>560</v>
      </c>
      <c r="Q462" t="s">
        <v>561</v>
      </c>
      <c r="R462" t="s">
        <v>562</v>
      </c>
      <c r="S462">
        <v>-0.50239999999999996</v>
      </c>
      <c r="T462">
        <v>0.19939999999999999</v>
      </c>
      <c r="U462">
        <v>417.46153850000002</v>
      </c>
      <c r="V462">
        <v>228.3537517</v>
      </c>
    </row>
    <row r="463" spans="1:22" x14ac:dyDescent="0.3">
      <c r="A463" t="s">
        <v>1130</v>
      </c>
      <c r="B463" t="s">
        <v>1131</v>
      </c>
      <c r="C463" t="s">
        <v>546</v>
      </c>
      <c r="E463" t="s">
        <v>77</v>
      </c>
      <c r="F463" t="s">
        <v>1132</v>
      </c>
      <c r="G463" t="s">
        <v>149</v>
      </c>
      <c r="H463">
        <v>7</v>
      </c>
      <c r="I463" t="s">
        <v>990</v>
      </c>
      <c r="J463" t="s">
        <v>589</v>
      </c>
      <c r="K463" t="s">
        <v>99</v>
      </c>
      <c r="M463" t="s">
        <v>592</v>
      </c>
      <c r="N463" t="s">
        <v>558</v>
      </c>
      <c r="R463" t="s">
        <v>554</v>
      </c>
      <c r="S463">
        <v>1.3458000000000001</v>
      </c>
      <c r="T463">
        <v>1.1754</v>
      </c>
      <c r="U463">
        <v>1</v>
      </c>
      <c r="V463">
        <v>1</v>
      </c>
    </row>
    <row r="464" spans="1:22" x14ac:dyDescent="0.3">
      <c r="A464" t="s">
        <v>1130</v>
      </c>
      <c r="B464" t="s">
        <v>1131</v>
      </c>
      <c r="C464" t="s">
        <v>546</v>
      </c>
      <c r="E464" t="s">
        <v>77</v>
      </c>
      <c r="F464" t="s">
        <v>1132</v>
      </c>
      <c r="G464" t="s">
        <v>149</v>
      </c>
      <c r="H464">
        <v>7</v>
      </c>
      <c r="I464" t="s">
        <v>990</v>
      </c>
      <c r="J464" t="s">
        <v>589</v>
      </c>
      <c r="K464" t="s">
        <v>99</v>
      </c>
      <c r="M464" t="s">
        <v>592</v>
      </c>
      <c r="N464" t="s">
        <v>558</v>
      </c>
      <c r="O464" t="s">
        <v>559</v>
      </c>
      <c r="P464" t="s">
        <v>560</v>
      </c>
      <c r="Q464" t="s">
        <v>561</v>
      </c>
      <c r="R464" t="s">
        <v>562</v>
      </c>
      <c r="S464">
        <v>-0.25330000000000003</v>
      </c>
      <c r="T464">
        <v>0.20269999999999999</v>
      </c>
      <c r="U464">
        <v>417.46153850000002</v>
      </c>
      <c r="V464">
        <v>228.3537517</v>
      </c>
    </row>
    <row r="465" spans="1:22" x14ac:dyDescent="0.3">
      <c r="A465" t="s">
        <v>1133</v>
      </c>
      <c r="B465" t="s">
        <v>1134</v>
      </c>
      <c r="C465" t="s">
        <v>546</v>
      </c>
      <c r="E465" t="s">
        <v>77</v>
      </c>
      <c r="F465" t="s">
        <v>1135</v>
      </c>
      <c r="G465" t="s">
        <v>1136</v>
      </c>
      <c r="H465">
        <v>12</v>
      </c>
      <c r="I465" t="s">
        <v>652</v>
      </c>
      <c r="J465" t="s">
        <v>550</v>
      </c>
      <c r="K465" t="s">
        <v>19</v>
      </c>
      <c r="M465" t="s">
        <v>552</v>
      </c>
      <c r="N465" t="s">
        <v>553</v>
      </c>
      <c r="R465" t="s">
        <v>554</v>
      </c>
      <c r="S465">
        <v>61.427500000000002</v>
      </c>
      <c r="T465">
        <v>21.336099999999998</v>
      </c>
      <c r="U465">
        <v>1</v>
      </c>
      <c r="V465">
        <v>1</v>
      </c>
    </row>
    <row r="466" spans="1:22" x14ac:dyDescent="0.3">
      <c r="A466" t="s">
        <v>1133</v>
      </c>
      <c r="B466" t="s">
        <v>1134</v>
      </c>
      <c r="C466" t="s">
        <v>546</v>
      </c>
      <c r="E466" t="s">
        <v>77</v>
      </c>
      <c r="F466" t="s">
        <v>1135</v>
      </c>
      <c r="G466" t="s">
        <v>1136</v>
      </c>
      <c r="H466">
        <v>12</v>
      </c>
      <c r="I466" t="s">
        <v>652</v>
      </c>
      <c r="J466" t="s">
        <v>550</v>
      </c>
      <c r="K466" t="s">
        <v>19</v>
      </c>
      <c r="M466" t="s">
        <v>552</v>
      </c>
      <c r="N466" t="s">
        <v>553</v>
      </c>
      <c r="O466" t="s">
        <v>559</v>
      </c>
      <c r="P466" t="s">
        <v>560</v>
      </c>
      <c r="Q466" t="s">
        <v>561</v>
      </c>
      <c r="R466" t="s">
        <v>562</v>
      </c>
      <c r="S466">
        <v>-0.52480000000000004</v>
      </c>
      <c r="T466">
        <v>0.93859999999999999</v>
      </c>
      <c r="U466">
        <v>876.56</v>
      </c>
      <c r="V466">
        <v>1513.3893370000001</v>
      </c>
    </row>
    <row r="467" spans="1:22" x14ac:dyDescent="0.3">
      <c r="A467" t="s">
        <v>1133</v>
      </c>
      <c r="B467" t="s">
        <v>1134</v>
      </c>
      <c r="C467" t="s">
        <v>546</v>
      </c>
      <c r="E467" t="s">
        <v>77</v>
      </c>
      <c r="F467" t="s">
        <v>1135</v>
      </c>
      <c r="G467" t="s">
        <v>1136</v>
      </c>
      <c r="H467">
        <v>12</v>
      </c>
      <c r="I467" t="s">
        <v>652</v>
      </c>
      <c r="J467" t="s">
        <v>550</v>
      </c>
      <c r="K467" t="s">
        <v>19</v>
      </c>
      <c r="M467" t="s">
        <v>552</v>
      </c>
      <c r="N467" t="s">
        <v>553</v>
      </c>
      <c r="O467" t="s">
        <v>566</v>
      </c>
      <c r="P467" t="s">
        <v>567</v>
      </c>
      <c r="Q467" t="s">
        <v>724</v>
      </c>
      <c r="R467" t="s">
        <v>562</v>
      </c>
      <c r="S467">
        <v>0.67769999999999997</v>
      </c>
      <c r="T467">
        <v>0.51970000000000005</v>
      </c>
      <c r="U467">
        <v>7.3692856999999998</v>
      </c>
      <c r="V467">
        <v>5.5828949999999997</v>
      </c>
    </row>
    <row r="468" spans="1:22" x14ac:dyDescent="0.3">
      <c r="A468" t="s">
        <v>1133</v>
      </c>
      <c r="B468" t="s">
        <v>1134</v>
      </c>
      <c r="C468" t="s">
        <v>546</v>
      </c>
      <c r="E468" t="s">
        <v>77</v>
      </c>
      <c r="F468" t="s">
        <v>1135</v>
      </c>
      <c r="G468" t="s">
        <v>1136</v>
      </c>
      <c r="H468">
        <v>12</v>
      </c>
      <c r="I468" t="s">
        <v>652</v>
      </c>
      <c r="J468" t="s">
        <v>550</v>
      </c>
      <c r="K468" t="s">
        <v>19</v>
      </c>
      <c r="M468" t="s">
        <v>552</v>
      </c>
      <c r="N468" t="s">
        <v>553</v>
      </c>
      <c r="O468" t="s">
        <v>563</v>
      </c>
      <c r="P468" t="s">
        <v>564</v>
      </c>
      <c r="Q468" t="s">
        <v>720</v>
      </c>
      <c r="R468" t="s">
        <v>562</v>
      </c>
      <c r="S468">
        <v>0.49</v>
      </c>
      <c r="T468">
        <v>1.6924999999999999</v>
      </c>
      <c r="U468">
        <v>0.16642860000000001</v>
      </c>
      <c r="V468">
        <v>0.11174199999999999</v>
      </c>
    </row>
    <row r="469" spans="1:22" x14ac:dyDescent="0.3">
      <c r="A469" t="s">
        <v>1137</v>
      </c>
      <c r="B469" t="s">
        <v>1138</v>
      </c>
      <c r="C469" t="s">
        <v>546</v>
      </c>
      <c r="D469" t="s">
        <v>1139</v>
      </c>
      <c r="E469" t="s">
        <v>77</v>
      </c>
      <c r="F469" t="s">
        <v>1140</v>
      </c>
      <c r="G469" t="s">
        <v>149</v>
      </c>
      <c r="H469">
        <v>16</v>
      </c>
      <c r="I469" t="s">
        <v>1141</v>
      </c>
      <c r="J469" t="s">
        <v>550</v>
      </c>
      <c r="K469" t="s">
        <v>14</v>
      </c>
      <c r="L469" t="s">
        <v>551</v>
      </c>
      <c r="M469" t="s">
        <v>552</v>
      </c>
      <c r="N469" t="s">
        <v>553</v>
      </c>
      <c r="O469" t="s">
        <v>579</v>
      </c>
      <c r="P469" t="s">
        <v>580</v>
      </c>
      <c r="Q469" t="s">
        <v>581</v>
      </c>
      <c r="R469" t="s">
        <v>562</v>
      </c>
      <c r="S469">
        <v>0.41505999999999998</v>
      </c>
      <c r="T469">
        <v>0.37372</v>
      </c>
      <c r="U469">
        <v>9.3062500000000004</v>
      </c>
      <c r="V469">
        <v>1.8429930000000001</v>
      </c>
    </row>
    <row r="470" spans="1:22" x14ac:dyDescent="0.3">
      <c r="A470" t="s">
        <v>1133</v>
      </c>
      <c r="B470" t="s">
        <v>1134</v>
      </c>
      <c r="C470" t="s">
        <v>546</v>
      </c>
      <c r="E470" t="s">
        <v>77</v>
      </c>
      <c r="F470" t="s">
        <v>1135</v>
      </c>
      <c r="G470" t="s">
        <v>1136</v>
      </c>
      <c r="H470">
        <v>12</v>
      </c>
      <c r="I470" t="s">
        <v>652</v>
      </c>
      <c r="J470" t="s">
        <v>550</v>
      </c>
      <c r="K470" t="s">
        <v>19</v>
      </c>
      <c r="M470" t="s">
        <v>552</v>
      </c>
      <c r="N470" t="s">
        <v>553</v>
      </c>
      <c r="O470" t="s">
        <v>611</v>
      </c>
      <c r="P470" t="s">
        <v>612</v>
      </c>
      <c r="Q470" t="s">
        <v>613</v>
      </c>
      <c r="R470" t="s">
        <v>562</v>
      </c>
      <c r="S470">
        <v>-16.293299999999999</v>
      </c>
      <c r="T470">
        <v>5.4371</v>
      </c>
      <c r="U470">
        <v>21.6076923</v>
      </c>
      <c r="V470">
        <v>1.8980079999999999</v>
      </c>
    </row>
    <row r="471" spans="1:22" x14ac:dyDescent="0.3">
      <c r="A471" t="s">
        <v>1133</v>
      </c>
      <c r="B471" t="s">
        <v>1134</v>
      </c>
      <c r="C471" t="s">
        <v>546</v>
      </c>
      <c r="D471" t="s">
        <v>1142</v>
      </c>
      <c r="E471" t="s">
        <v>77</v>
      </c>
      <c r="F471" t="s">
        <v>1135</v>
      </c>
      <c r="G471" t="s">
        <v>1136</v>
      </c>
      <c r="H471">
        <v>12</v>
      </c>
      <c r="I471" t="s">
        <v>1143</v>
      </c>
      <c r="J471" t="s">
        <v>589</v>
      </c>
      <c r="K471" t="s">
        <v>19</v>
      </c>
      <c r="M471" t="s">
        <v>592</v>
      </c>
      <c r="N471" t="s">
        <v>558</v>
      </c>
      <c r="R471" t="s">
        <v>554</v>
      </c>
      <c r="S471">
        <v>3.2378999999999998</v>
      </c>
      <c r="T471">
        <v>14.9055</v>
      </c>
      <c r="U471">
        <v>1</v>
      </c>
      <c r="V471">
        <v>1</v>
      </c>
    </row>
    <row r="472" spans="1:22" x14ac:dyDescent="0.3">
      <c r="A472" t="s">
        <v>1133</v>
      </c>
      <c r="B472" t="s">
        <v>1134</v>
      </c>
      <c r="C472" t="s">
        <v>546</v>
      </c>
      <c r="D472" t="s">
        <v>1142</v>
      </c>
      <c r="E472" t="s">
        <v>77</v>
      </c>
      <c r="F472" t="s">
        <v>1135</v>
      </c>
      <c r="G472" t="s">
        <v>1136</v>
      </c>
      <c r="H472">
        <v>12</v>
      </c>
      <c r="I472" t="s">
        <v>1143</v>
      </c>
      <c r="J472" t="s">
        <v>589</v>
      </c>
      <c r="K472" t="s">
        <v>19</v>
      </c>
      <c r="M472" t="s">
        <v>592</v>
      </c>
      <c r="N472" t="s">
        <v>558</v>
      </c>
      <c r="O472" t="s">
        <v>559</v>
      </c>
      <c r="P472" t="s">
        <v>560</v>
      </c>
      <c r="Q472" t="s">
        <v>561</v>
      </c>
      <c r="R472" t="s">
        <v>562</v>
      </c>
      <c r="S472">
        <v>-0.4622</v>
      </c>
      <c r="T472">
        <v>0.33689999999999998</v>
      </c>
      <c r="U472">
        <v>976.7</v>
      </c>
      <c r="V472">
        <v>1662.9456018000001</v>
      </c>
    </row>
    <row r="473" spans="1:22" x14ac:dyDescent="0.3">
      <c r="A473" t="s">
        <v>1133</v>
      </c>
      <c r="B473" t="s">
        <v>1134</v>
      </c>
      <c r="C473" t="s">
        <v>546</v>
      </c>
      <c r="D473" t="s">
        <v>1142</v>
      </c>
      <c r="E473" t="s">
        <v>77</v>
      </c>
      <c r="F473" t="s">
        <v>1135</v>
      </c>
      <c r="G473" t="s">
        <v>1136</v>
      </c>
      <c r="H473">
        <v>12</v>
      </c>
      <c r="I473" t="s">
        <v>1143</v>
      </c>
      <c r="J473" t="s">
        <v>589</v>
      </c>
      <c r="K473" t="s">
        <v>19</v>
      </c>
      <c r="M473" t="s">
        <v>592</v>
      </c>
      <c r="N473" t="s">
        <v>558</v>
      </c>
      <c r="O473" t="s">
        <v>566</v>
      </c>
      <c r="P473" t="s">
        <v>567</v>
      </c>
      <c r="Q473" t="s">
        <v>724</v>
      </c>
      <c r="R473" t="s">
        <v>562</v>
      </c>
      <c r="S473">
        <v>0.29649999999999999</v>
      </c>
      <c r="T473">
        <v>0.32290000000000002</v>
      </c>
      <c r="U473">
        <v>8.5308332999999994</v>
      </c>
      <c r="V473">
        <v>5.1509584000000004</v>
      </c>
    </row>
    <row r="474" spans="1:22" x14ac:dyDescent="0.3">
      <c r="A474" t="s">
        <v>1133</v>
      </c>
      <c r="B474" t="s">
        <v>1134</v>
      </c>
      <c r="C474" t="s">
        <v>546</v>
      </c>
      <c r="D474" t="s">
        <v>1142</v>
      </c>
      <c r="E474" t="s">
        <v>77</v>
      </c>
      <c r="F474" t="s">
        <v>1135</v>
      </c>
      <c r="G474" t="s">
        <v>1136</v>
      </c>
      <c r="H474">
        <v>12</v>
      </c>
      <c r="I474" t="s">
        <v>1143</v>
      </c>
      <c r="J474" t="s">
        <v>589</v>
      </c>
      <c r="K474" t="s">
        <v>19</v>
      </c>
      <c r="M474" t="s">
        <v>592</v>
      </c>
      <c r="N474" t="s">
        <v>558</v>
      </c>
      <c r="O474" t="s">
        <v>563</v>
      </c>
      <c r="P474" t="s">
        <v>564</v>
      </c>
      <c r="Q474" t="s">
        <v>720</v>
      </c>
      <c r="R474" t="s">
        <v>562</v>
      </c>
      <c r="S474">
        <v>0.3755</v>
      </c>
      <c r="T474">
        <v>0.73839999999999995</v>
      </c>
      <c r="U474">
        <v>0.17666670000000001</v>
      </c>
      <c r="V474">
        <v>0.1179625</v>
      </c>
    </row>
    <row r="475" spans="1:22" x14ac:dyDescent="0.3">
      <c r="A475" t="s">
        <v>1144</v>
      </c>
      <c r="B475" t="s">
        <v>1145</v>
      </c>
      <c r="C475" t="s">
        <v>546</v>
      </c>
      <c r="E475" t="s">
        <v>77</v>
      </c>
      <c r="F475" t="s">
        <v>1146</v>
      </c>
      <c r="G475" t="s">
        <v>187</v>
      </c>
      <c r="H475">
        <v>33</v>
      </c>
      <c r="I475" t="s">
        <v>618</v>
      </c>
      <c r="J475" t="s">
        <v>619</v>
      </c>
      <c r="K475" t="s">
        <v>177</v>
      </c>
      <c r="M475" t="s">
        <v>592</v>
      </c>
      <c r="N475" t="s">
        <v>558</v>
      </c>
      <c r="O475" t="s">
        <v>579</v>
      </c>
      <c r="P475" t="s">
        <v>580</v>
      </c>
      <c r="Q475" t="s">
        <v>581</v>
      </c>
      <c r="R475" t="s">
        <v>562</v>
      </c>
      <c r="S475">
        <v>0.59160000000000001</v>
      </c>
      <c r="T475">
        <v>0.57809999999999995</v>
      </c>
      <c r="U475">
        <v>6.9103029999999999</v>
      </c>
      <c r="V475">
        <v>1.829434</v>
      </c>
    </row>
    <row r="476" spans="1:22" x14ac:dyDescent="0.3">
      <c r="A476" t="s">
        <v>1133</v>
      </c>
      <c r="B476" t="s">
        <v>1134</v>
      </c>
      <c r="C476" t="s">
        <v>546</v>
      </c>
      <c r="D476" t="s">
        <v>1142</v>
      </c>
      <c r="E476" t="s">
        <v>77</v>
      </c>
      <c r="F476" t="s">
        <v>1135</v>
      </c>
      <c r="G476" t="s">
        <v>1136</v>
      </c>
      <c r="H476">
        <v>12</v>
      </c>
      <c r="I476" t="s">
        <v>1143</v>
      </c>
      <c r="J476" t="s">
        <v>589</v>
      </c>
      <c r="K476" t="s">
        <v>19</v>
      </c>
      <c r="M476" t="s">
        <v>592</v>
      </c>
      <c r="N476" t="s">
        <v>558</v>
      </c>
      <c r="O476" t="s">
        <v>611</v>
      </c>
      <c r="P476" t="s">
        <v>612</v>
      </c>
      <c r="Q476" t="s">
        <v>613</v>
      </c>
      <c r="R476" t="s">
        <v>562</v>
      </c>
      <c r="S476">
        <v>-0.1845</v>
      </c>
      <c r="T476">
        <v>4.6445999999999996</v>
      </c>
      <c r="U476">
        <v>21.6076923</v>
      </c>
      <c r="V476">
        <v>1.8980079999999999</v>
      </c>
    </row>
    <row r="477" spans="1:22" x14ac:dyDescent="0.3">
      <c r="A477" t="s">
        <v>1147</v>
      </c>
      <c r="B477" t="s">
        <v>1148</v>
      </c>
      <c r="C477" t="s">
        <v>546</v>
      </c>
      <c r="E477" t="s">
        <v>77</v>
      </c>
      <c r="F477" t="s">
        <v>1149</v>
      </c>
      <c r="G477" t="s">
        <v>149</v>
      </c>
      <c r="H477">
        <v>15</v>
      </c>
      <c r="I477" t="s">
        <v>578</v>
      </c>
      <c r="J477" t="s">
        <v>550</v>
      </c>
      <c r="K477" t="s">
        <v>14</v>
      </c>
      <c r="M477" t="s">
        <v>552</v>
      </c>
      <c r="N477" t="s">
        <v>553</v>
      </c>
      <c r="R477" t="s">
        <v>554</v>
      </c>
      <c r="S477">
        <v>2.6367400000000001</v>
      </c>
      <c r="T477">
        <v>0.69381999999999999</v>
      </c>
      <c r="U477">
        <v>1</v>
      </c>
      <c r="V477">
        <v>1</v>
      </c>
    </row>
    <row r="478" spans="1:22" x14ac:dyDescent="0.3">
      <c r="A478" t="s">
        <v>1147</v>
      </c>
      <c r="B478" t="s">
        <v>1148</v>
      </c>
      <c r="C478" t="s">
        <v>546</v>
      </c>
      <c r="E478" t="s">
        <v>77</v>
      </c>
      <c r="F478" t="s">
        <v>1149</v>
      </c>
      <c r="G478" t="s">
        <v>149</v>
      </c>
      <c r="H478">
        <v>15</v>
      </c>
      <c r="I478" t="s">
        <v>578</v>
      </c>
      <c r="J478" t="s">
        <v>550</v>
      </c>
      <c r="K478" t="s">
        <v>14</v>
      </c>
      <c r="M478" t="s">
        <v>552</v>
      </c>
      <c r="N478" t="s">
        <v>553</v>
      </c>
      <c r="O478" t="s">
        <v>559</v>
      </c>
      <c r="P478" t="s">
        <v>560</v>
      </c>
      <c r="Q478" t="s">
        <v>561</v>
      </c>
      <c r="R478" t="s">
        <v>562</v>
      </c>
      <c r="S478">
        <v>-6.8970000000000004E-2</v>
      </c>
      <c r="T478">
        <v>0.11815000000000001</v>
      </c>
      <c r="U478">
        <v>426.2</v>
      </c>
      <c r="V478">
        <v>236.20124591000001</v>
      </c>
    </row>
    <row r="479" spans="1:22" x14ac:dyDescent="0.3">
      <c r="A479" t="s">
        <v>1147</v>
      </c>
      <c r="B479" t="s">
        <v>1148</v>
      </c>
      <c r="C479" t="s">
        <v>546</v>
      </c>
      <c r="E479" t="s">
        <v>77</v>
      </c>
      <c r="F479" t="s">
        <v>1149</v>
      </c>
      <c r="G479" t="s">
        <v>149</v>
      </c>
      <c r="H479">
        <v>15</v>
      </c>
      <c r="I479" t="s">
        <v>1150</v>
      </c>
      <c r="J479" t="s">
        <v>556</v>
      </c>
      <c r="K479" t="s">
        <v>14</v>
      </c>
      <c r="M479" t="s">
        <v>592</v>
      </c>
      <c r="N479" t="s">
        <v>558</v>
      </c>
      <c r="R479" t="s">
        <v>554</v>
      </c>
      <c r="S479">
        <v>-5.0369999999999999</v>
      </c>
      <c r="T479">
        <v>2.5888</v>
      </c>
      <c r="U479">
        <v>1</v>
      </c>
      <c r="V479">
        <v>1</v>
      </c>
    </row>
    <row r="480" spans="1:22" x14ac:dyDescent="0.3">
      <c r="A480" t="s">
        <v>1147</v>
      </c>
      <c r="B480" t="s">
        <v>1148</v>
      </c>
      <c r="C480" t="s">
        <v>546</v>
      </c>
      <c r="E480" t="s">
        <v>77</v>
      </c>
      <c r="F480" t="s">
        <v>1149</v>
      </c>
      <c r="G480" t="s">
        <v>149</v>
      </c>
      <c r="H480">
        <v>15</v>
      </c>
      <c r="I480" t="s">
        <v>1150</v>
      </c>
      <c r="J480" t="s">
        <v>556</v>
      </c>
      <c r="K480" t="s">
        <v>14</v>
      </c>
      <c r="M480" t="s">
        <v>592</v>
      </c>
      <c r="N480" t="s">
        <v>558</v>
      </c>
      <c r="O480" t="s">
        <v>559</v>
      </c>
      <c r="P480" t="s">
        <v>560</v>
      </c>
      <c r="Q480" t="s">
        <v>561</v>
      </c>
      <c r="R480" t="s">
        <v>562</v>
      </c>
      <c r="S480">
        <v>0.3291</v>
      </c>
      <c r="T480">
        <v>0.44700000000000001</v>
      </c>
      <c r="U480">
        <v>426.2</v>
      </c>
      <c r="V480">
        <v>236.20124591000001</v>
      </c>
    </row>
    <row r="481" spans="1:22" x14ac:dyDescent="0.3">
      <c r="A481" t="s">
        <v>1151</v>
      </c>
      <c r="B481" t="s">
        <v>1152</v>
      </c>
      <c r="C481" t="s">
        <v>546</v>
      </c>
      <c r="E481" t="s">
        <v>77</v>
      </c>
      <c r="F481" t="s">
        <v>1153</v>
      </c>
      <c r="G481" t="s">
        <v>149</v>
      </c>
      <c r="H481">
        <v>9</v>
      </c>
      <c r="I481" t="s">
        <v>1154</v>
      </c>
      <c r="J481" t="s">
        <v>550</v>
      </c>
      <c r="K481" t="s">
        <v>99</v>
      </c>
      <c r="M481" t="s">
        <v>552</v>
      </c>
      <c r="N481" t="s">
        <v>553</v>
      </c>
      <c r="R481" t="s">
        <v>554</v>
      </c>
      <c r="S481">
        <v>1.9894000000000001</v>
      </c>
      <c r="T481">
        <v>0.70669999999999999</v>
      </c>
      <c r="U481">
        <v>1</v>
      </c>
      <c r="V481">
        <v>1</v>
      </c>
    </row>
    <row r="482" spans="1:22" x14ac:dyDescent="0.3">
      <c r="A482" t="s">
        <v>1151</v>
      </c>
      <c r="B482" t="s">
        <v>1152</v>
      </c>
      <c r="C482" t="s">
        <v>546</v>
      </c>
      <c r="E482" t="s">
        <v>77</v>
      </c>
      <c r="F482" t="s">
        <v>1153</v>
      </c>
      <c r="G482" t="s">
        <v>149</v>
      </c>
      <c r="H482">
        <v>9</v>
      </c>
      <c r="I482" t="s">
        <v>1154</v>
      </c>
      <c r="J482" t="s">
        <v>550</v>
      </c>
      <c r="K482" t="s">
        <v>99</v>
      </c>
      <c r="M482" t="s">
        <v>552</v>
      </c>
      <c r="N482" t="s">
        <v>553</v>
      </c>
      <c r="O482" t="s">
        <v>566</v>
      </c>
      <c r="P482" t="s">
        <v>567</v>
      </c>
      <c r="Q482" t="s">
        <v>568</v>
      </c>
      <c r="R482" t="s">
        <v>562</v>
      </c>
      <c r="S482">
        <v>0.1188</v>
      </c>
      <c r="T482">
        <v>0.14449999999999999</v>
      </c>
      <c r="U482">
        <v>2.6522222200000001</v>
      </c>
      <c r="V482">
        <v>2.1369273</v>
      </c>
    </row>
    <row r="483" spans="1:22" x14ac:dyDescent="0.3">
      <c r="A483" t="s">
        <v>1151</v>
      </c>
      <c r="B483" t="s">
        <v>1152</v>
      </c>
      <c r="C483" t="s">
        <v>546</v>
      </c>
      <c r="E483" t="s">
        <v>77</v>
      </c>
      <c r="F483" t="s">
        <v>1153</v>
      </c>
      <c r="G483" t="s">
        <v>149</v>
      </c>
      <c r="H483">
        <v>9</v>
      </c>
      <c r="I483" t="s">
        <v>1154</v>
      </c>
      <c r="J483" t="s">
        <v>550</v>
      </c>
      <c r="K483" t="s">
        <v>99</v>
      </c>
      <c r="M483" t="s">
        <v>552</v>
      </c>
      <c r="N483" t="s">
        <v>553</v>
      </c>
      <c r="O483" t="s">
        <v>563</v>
      </c>
      <c r="P483" t="s">
        <v>564</v>
      </c>
      <c r="Q483" t="s">
        <v>565</v>
      </c>
      <c r="R483" t="s">
        <v>562</v>
      </c>
      <c r="S483">
        <v>-0.17069999999999999</v>
      </c>
      <c r="T483">
        <v>0.124</v>
      </c>
      <c r="U483">
        <v>2.9872220000000001E-2</v>
      </c>
      <c r="V483">
        <v>3.9319300000000001E-2</v>
      </c>
    </row>
    <row r="484" spans="1:22" x14ac:dyDescent="0.3">
      <c r="A484" t="s">
        <v>1151</v>
      </c>
      <c r="B484" t="s">
        <v>1152</v>
      </c>
      <c r="C484" t="s">
        <v>546</v>
      </c>
      <c r="E484" t="s">
        <v>77</v>
      </c>
      <c r="F484" t="s">
        <v>1153</v>
      </c>
      <c r="G484" t="s">
        <v>149</v>
      </c>
      <c r="H484">
        <v>9</v>
      </c>
      <c r="I484" t="s">
        <v>614</v>
      </c>
      <c r="J484" t="s">
        <v>556</v>
      </c>
      <c r="K484" t="s">
        <v>99</v>
      </c>
      <c r="M484" t="s">
        <v>557</v>
      </c>
      <c r="N484" t="s">
        <v>558</v>
      </c>
      <c r="R484" t="s">
        <v>554</v>
      </c>
      <c r="S484">
        <v>-0.69005000000000005</v>
      </c>
      <c r="T484">
        <v>1.0507299999999999</v>
      </c>
      <c r="U484">
        <v>1</v>
      </c>
      <c r="V484">
        <v>1</v>
      </c>
    </row>
    <row r="485" spans="1:22" x14ac:dyDescent="0.3">
      <c r="A485" t="s">
        <v>1151</v>
      </c>
      <c r="B485" t="s">
        <v>1152</v>
      </c>
      <c r="C485" t="s">
        <v>546</v>
      </c>
      <c r="E485" t="s">
        <v>77</v>
      </c>
      <c r="F485" t="s">
        <v>1153</v>
      </c>
      <c r="G485" t="s">
        <v>149</v>
      </c>
      <c r="H485">
        <v>9</v>
      </c>
      <c r="I485" t="s">
        <v>614</v>
      </c>
      <c r="J485" t="s">
        <v>556</v>
      </c>
      <c r="K485" t="s">
        <v>99</v>
      </c>
      <c r="M485" t="s">
        <v>557</v>
      </c>
      <c r="N485" t="s">
        <v>558</v>
      </c>
      <c r="O485" t="s">
        <v>566</v>
      </c>
      <c r="P485" t="s">
        <v>567</v>
      </c>
      <c r="Q485" t="s">
        <v>568</v>
      </c>
      <c r="R485" t="s">
        <v>562</v>
      </c>
      <c r="S485">
        <v>-0.34369</v>
      </c>
      <c r="T485">
        <v>0.22045000000000001</v>
      </c>
      <c r="U485">
        <v>2.6522222200000001</v>
      </c>
      <c r="V485">
        <v>2.1369273</v>
      </c>
    </row>
    <row r="486" spans="1:22" x14ac:dyDescent="0.3">
      <c r="A486" t="s">
        <v>1151</v>
      </c>
      <c r="B486" t="s">
        <v>1152</v>
      </c>
      <c r="C486" t="s">
        <v>546</v>
      </c>
      <c r="E486" t="s">
        <v>77</v>
      </c>
      <c r="F486" t="s">
        <v>1153</v>
      </c>
      <c r="G486" t="s">
        <v>149</v>
      </c>
      <c r="H486">
        <v>9</v>
      </c>
      <c r="I486" t="s">
        <v>614</v>
      </c>
      <c r="J486" t="s">
        <v>556</v>
      </c>
      <c r="K486" t="s">
        <v>99</v>
      </c>
      <c r="M486" t="s">
        <v>557</v>
      </c>
      <c r="N486" t="s">
        <v>558</v>
      </c>
      <c r="O486" t="s">
        <v>563</v>
      </c>
      <c r="P486" t="s">
        <v>564</v>
      </c>
      <c r="Q486" t="s">
        <v>565</v>
      </c>
      <c r="R486" t="s">
        <v>562</v>
      </c>
      <c r="S486">
        <v>-3.4270000000000002E-2</v>
      </c>
      <c r="T486">
        <v>0.21049000000000001</v>
      </c>
      <c r="U486">
        <v>2.9872220000000001E-2</v>
      </c>
      <c r="V486">
        <v>3.9319300000000001E-2</v>
      </c>
    </row>
    <row r="487" spans="1:22" x14ac:dyDescent="0.3">
      <c r="A487" t="s">
        <v>1155</v>
      </c>
      <c r="B487" t="s">
        <v>1156</v>
      </c>
      <c r="C487" t="s">
        <v>546</v>
      </c>
      <c r="E487" t="s">
        <v>596</v>
      </c>
      <c r="F487" t="s">
        <v>1157</v>
      </c>
      <c r="G487" t="s">
        <v>199</v>
      </c>
      <c r="H487">
        <v>50</v>
      </c>
      <c r="I487" t="s">
        <v>958</v>
      </c>
      <c r="J487" t="s">
        <v>550</v>
      </c>
      <c r="K487" t="s">
        <v>19</v>
      </c>
      <c r="M487" t="s">
        <v>552</v>
      </c>
      <c r="N487" t="s">
        <v>553</v>
      </c>
      <c r="R487" t="s">
        <v>554</v>
      </c>
      <c r="S487">
        <v>2.9933299999999998</v>
      </c>
      <c r="T487">
        <v>0.18318000000000001</v>
      </c>
      <c r="U487">
        <v>1</v>
      </c>
      <c r="V487">
        <v>1</v>
      </c>
    </row>
    <row r="488" spans="1:22" x14ac:dyDescent="0.3">
      <c r="A488" t="s">
        <v>1155</v>
      </c>
      <c r="B488" t="s">
        <v>1156</v>
      </c>
      <c r="C488" t="s">
        <v>546</v>
      </c>
      <c r="E488" t="s">
        <v>596</v>
      </c>
      <c r="F488" t="s">
        <v>1157</v>
      </c>
      <c r="G488" t="s">
        <v>199</v>
      </c>
      <c r="H488">
        <v>50</v>
      </c>
      <c r="I488" t="s">
        <v>958</v>
      </c>
      <c r="J488" t="s">
        <v>550</v>
      </c>
      <c r="K488" t="s">
        <v>19</v>
      </c>
      <c r="M488" t="s">
        <v>552</v>
      </c>
      <c r="N488" t="s">
        <v>553</v>
      </c>
      <c r="O488" t="s">
        <v>563</v>
      </c>
      <c r="P488" t="s">
        <v>564</v>
      </c>
      <c r="Q488" t="s">
        <v>720</v>
      </c>
      <c r="R488" t="s">
        <v>562</v>
      </c>
      <c r="S488">
        <v>0.1318</v>
      </c>
      <c r="T488">
        <v>5.1130000000000002E-2</v>
      </c>
      <c r="U488">
        <v>4.1676200000000004E-2</v>
      </c>
      <c r="V488">
        <v>3.4766520000000002E-2</v>
      </c>
    </row>
    <row r="489" spans="1:22" x14ac:dyDescent="0.3">
      <c r="A489" t="s">
        <v>1155</v>
      </c>
      <c r="B489" t="s">
        <v>1156</v>
      </c>
      <c r="C489" t="s">
        <v>546</v>
      </c>
      <c r="E489" t="s">
        <v>596</v>
      </c>
      <c r="F489" t="s">
        <v>1157</v>
      </c>
      <c r="G489" t="s">
        <v>199</v>
      </c>
      <c r="H489">
        <v>50</v>
      </c>
      <c r="I489" t="s">
        <v>958</v>
      </c>
      <c r="J489" t="s">
        <v>550</v>
      </c>
      <c r="K489" t="s">
        <v>19</v>
      </c>
      <c r="M489" t="s">
        <v>552</v>
      </c>
      <c r="N489" t="s">
        <v>553</v>
      </c>
      <c r="R489" t="s">
        <v>554</v>
      </c>
      <c r="S489">
        <v>4.6646000000000001</v>
      </c>
      <c r="T489">
        <v>0.50270000000000004</v>
      </c>
      <c r="U489">
        <v>1</v>
      </c>
      <c r="V489">
        <v>1</v>
      </c>
    </row>
    <row r="490" spans="1:22" x14ac:dyDescent="0.3">
      <c r="A490" t="s">
        <v>1155</v>
      </c>
      <c r="B490" t="s">
        <v>1156</v>
      </c>
      <c r="C490" t="s">
        <v>546</v>
      </c>
      <c r="E490" t="s">
        <v>596</v>
      </c>
      <c r="F490" t="s">
        <v>1157</v>
      </c>
      <c r="G490" t="s">
        <v>199</v>
      </c>
      <c r="H490">
        <v>50</v>
      </c>
      <c r="I490" t="s">
        <v>958</v>
      </c>
      <c r="J490" t="s">
        <v>550</v>
      </c>
      <c r="K490" t="s">
        <v>19</v>
      </c>
      <c r="M490" t="s">
        <v>552</v>
      </c>
      <c r="N490" t="s">
        <v>553</v>
      </c>
      <c r="O490" t="s">
        <v>611</v>
      </c>
      <c r="P490" t="s">
        <v>612</v>
      </c>
      <c r="Q490" t="s">
        <v>613</v>
      </c>
      <c r="R490" t="s">
        <v>562</v>
      </c>
      <c r="S490">
        <v>-0.54400000000000004</v>
      </c>
      <c r="T490">
        <v>0.2064</v>
      </c>
      <c r="U490">
        <v>11.876200000000001</v>
      </c>
      <c r="V490">
        <v>3.5663800000000001</v>
      </c>
    </row>
    <row r="491" spans="1:22" x14ac:dyDescent="0.3">
      <c r="A491" t="s">
        <v>1158</v>
      </c>
      <c r="B491" t="s">
        <v>1159</v>
      </c>
      <c r="C491" t="s">
        <v>546</v>
      </c>
      <c r="E491" t="s">
        <v>77</v>
      </c>
      <c r="F491" t="s">
        <v>1160</v>
      </c>
      <c r="G491" t="s">
        <v>641</v>
      </c>
      <c r="H491">
        <v>12</v>
      </c>
      <c r="I491" t="s">
        <v>578</v>
      </c>
      <c r="J491" t="s">
        <v>550</v>
      </c>
      <c r="K491" t="s">
        <v>14</v>
      </c>
      <c r="M491" t="s">
        <v>552</v>
      </c>
      <c r="N491" t="s">
        <v>553</v>
      </c>
      <c r="R491" t="s">
        <v>554</v>
      </c>
      <c r="S491">
        <v>-1.9753000000000001</v>
      </c>
      <c r="T491">
        <v>1.6839</v>
      </c>
      <c r="U491">
        <v>1</v>
      </c>
      <c r="V491">
        <v>1</v>
      </c>
    </row>
    <row r="492" spans="1:22" x14ac:dyDescent="0.3">
      <c r="A492" t="s">
        <v>1158</v>
      </c>
      <c r="B492" t="s">
        <v>1159</v>
      </c>
      <c r="C492" t="s">
        <v>546</v>
      </c>
      <c r="E492" t="s">
        <v>77</v>
      </c>
      <c r="F492" t="s">
        <v>1160</v>
      </c>
      <c r="G492" t="s">
        <v>641</v>
      </c>
      <c r="H492">
        <v>12</v>
      </c>
      <c r="I492" t="s">
        <v>578</v>
      </c>
      <c r="J492" t="s">
        <v>550</v>
      </c>
      <c r="K492" t="s">
        <v>14</v>
      </c>
      <c r="M492" t="s">
        <v>552</v>
      </c>
      <c r="N492" t="s">
        <v>553</v>
      </c>
      <c r="O492" t="s">
        <v>559</v>
      </c>
      <c r="P492" t="s">
        <v>560</v>
      </c>
      <c r="Q492" t="s">
        <v>561</v>
      </c>
      <c r="R492" t="s">
        <v>562</v>
      </c>
      <c r="S492">
        <v>0.57530000000000003</v>
      </c>
      <c r="T492">
        <v>0.26319999999999999</v>
      </c>
      <c r="U492">
        <v>610.91666699999996</v>
      </c>
      <c r="V492">
        <v>364.55488600000001</v>
      </c>
    </row>
    <row r="493" spans="1:22" x14ac:dyDescent="0.3">
      <c r="A493" t="s">
        <v>1137</v>
      </c>
      <c r="B493" t="s">
        <v>1138</v>
      </c>
      <c r="C493" t="s">
        <v>546</v>
      </c>
      <c r="D493" t="s">
        <v>1139</v>
      </c>
      <c r="E493" t="s">
        <v>77</v>
      </c>
      <c r="F493" t="s">
        <v>1140</v>
      </c>
      <c r="G493" t="s">
        <v>149</v>
      </c>
      <c r="H493">
        <v>16</v>
      </c>
      <c r="I493" t="s">
        <v>1141</v>
      </c>
      <c r="J493" t="s">
        <v>550</v>
      </c>
      <c r="K493" t="s">
        <v>14</v>
      </c>
      <c r="L493" t="s">
        <v>551</v>
      </c>
      <c r="M493" t="s">
        <v>552</v>
      </c>
      <c r="N493" t="s">
        <v>553</v>
      </c>
      <c r="R493" t="s">
        <v>554</v>
      </c>
      <c r="S493">
        <v>-1.24495</v>
      </c>
      <c r="T493">
        <v>2.7364299999999999</v>
      </c>
      <c r="U493">
        <v>1</v>
      </c>
      <c r="V493">
        <v>1</v>
      </c>
    </row>
    <row r="494" spans="1:22" x14ac:dyDescent="0.3">
      <c r="A494" t="s">
        <v>1137</v>
      </c>
      <c r="B494" t="s">
        <v>1138</v>
      </c>
      <c r="C494" t="s">
        <v>546</v>
      </c>
      <c r="D494" t="s">
        <v>1139</v>
      </c>
      <c r="E494" t="s">
        <v>77</v>
      </c>
      <c r="F494" t="s">
        <v>1140</v>
      </c>
      <c r="G494" t="s">
        <v>149</v>
      </c>
      <c r="H494">
        <v>16</v>
      </c>
      <c r="I494" t="s">
        <v>1141</v>
      </c>
      <c r="J494" t="s">
        <v>550</v>
      </c>
      <c r="K494" t="s">
        <v>14</v>
      </c>
      <c r="L494" t="s">
        <v>551</v>
      </c>
      <c r="M494" t="s">
        <v>552</v>
      </c>
      <c r="N494" t="s">
        <v>553</v>
      </c>
      <c r="O494" t="s">
        <v>559</v>
      </c>
      <c r="P494" t="s">
        <v>560</v>
      </c>
      <c r="Q494" t="s">
        <v>561</v>
      </c>
      <c r="R494" t="s">
        <v>562</v>
      </c>
      <c r="S494">
        <v>-7.3120000000000004E-2</v>
      </c>
      <c r="T494">
        <v>0.10007000000000001</v>
      </c>
      <c r="U494">
        <v>3150.375</v>
      </c>
      <c r="V494">
        <v>1360.349459</v>
      </c>
    </row>
    <row r="495" spans="1:22" x14ac:dyDescent="0.3">
      <c r="A495" t="s">
        <v>1137</v>
      </c>
      <c r="B495" t="s">
        <v>1138</v>
      </c>
      <c r="C495" t="s">
        <v>546</v>
      </c>
      <c r="D495" t="s">
        <v>1139</v>
      </c>
      <c r="E495" t="s">
        <v>77</v>
      </c>
      <c r="F495" t="s">
        <v>1140</v>
      </c>
      <c r="G495" t="s">
        <v>149</v>
      </c>
      <c r="H495">
        <v>16</v>
      </c>
      <c r="I495" t="s">
        <v>1141</v>
      </c>
      <c r="J495" t="s">
        <v>550</v>
      </c>
      <c r="K495" t="s">
        <v>14</v>
      </c>
      <c r="L495" t="s">
        <v>551</v>
      </c>
      <c r="M495" t="s">
        <v>552</v>
      </c>
      <c r="N495" t="s">
        <v>553</v>
      </c>
      <c r="O495" t="s">
        <v>611</v>
      </c>
      <c r="P495" t="s">
        <v>612</v>
      </c>
      <c r="Q495" t="s">
        <v>613</v>
      </c>
      <c r="R495" t="s">
        <v>562</v>
      </c>
      <c r="S495">
        <v>1.37937</v>
      </c>
      <c r="T495">
        <v>0.80618999999999996</v>
      </c>
      <c r="U495">
        <v>17.40625</v>
      </c>
      <c r="V495">
        <v>1.6663209999999999</v>
      </c>
    </row>
    <row r="496" spans="1:22" x14ac:dyDescent="0.3">
      <c r="A496" t="s">
        <v>1137</v>
      </c>
      <c r="B496" t="s">
        <v>1138</v>
      </c>
      <c r="C496" t="s">
        <v>546</v>
      </c>
      <c r="D496" t="s">
        <v>1139</v>
      </c>
      <c r="E496" t="s">
        <v>77</v>
      </c>
      <c r="F496" t="s">
        <v>1140</v>
      </c>
      <c r="G496" t="s">
        <v>149</v>
      </c>
      <c r="H496">
        <v>16</v>
      </c>
      <c r="I496" t="s">
        <v>1141</v>
      </c>
      <c r="J496" t="s">
        <v>550</v>
      </c>
      <c r="K496" t="s">
        <v>14</v>
      </c>
      <c r="L496" t="s">
        <v>551</v>
      </c>
      <c r="M496" t="s">
        <v>552</v>
      </c>
      <c r="N496" t="s">
        <v>553</v>
      </c>
      <c r="O496" t="s">
        <v>569</v>
      </c>
      <c r="P496" t="s">
        <v>570</v>
      </c>
      <c r="Q496" t="s">
        <v>653</v>
      </c>
      <c r="R496" t="s">
        <v>562</v>
      </c>
      <c r="S496">
        <v>4.3540000000000002E-2</v>
      </c>
      <c r="T496">
        <v>0.12903000000000001</v>
      </c>
      <c r="U496">
        <v>0.58750000000000002</v>
      </c>
      <c r="V496">
        <v>0.34809000000000001</v>
      </c>
    </row>
    <row r="497" spans="1:22" x14ac:dyDescent="0.3">
      <c r="A497" t="s">
        <v>1161</v>
      </c>
      <c r="B497" t="s">
        <v>1162</v>
      </c>
      <c r="C497" t="s">
        <v>546</v>
      </c>
      <c r="E497" t="s">
        <v>77</v>
      </c>
      <c r="F497" t="s">
        <v>1163</v>
      </c>
      <c r="G497" t="s">
        <v>149</v>
      </c>
      <c r="H497">
        <v>6</v>
      </c>
      <c r="I497" t="s">
        <v>100</v>
      </c>
      <c r="J497" t="s">
        <v>550</v>
      </c>
      <c r="K497" t="s">
        <v>99</v>
      </c>
      <c r="M497" t="s">
        <v>552</v>
      </c>
      <c r="N497" t="s">
        <v>553</v>
      </c>
      <c r="O497" t="s">
        <v>579</v>
      </c>
      <c r="P497" t="s">
        <v>580</v>
      </c>
      <c r="Q497" t="s">
        <v>581</v>
      </c>
      <c r="R497" t="s">
        <v>562</v>
      </c>
      <c r="S497">
        <v>1.5769</v>
      </c>
      <c r="T497">
        <v>0.81699999999999995</v>
      </c>
      <c r="U497">
        <v>7.8866670000000001</v>
      </c>
      <c r="V497">
        <v>1.8185340000000001</v>
      </c>
    </row>
    <row r="498" spans="1:22" x14ac:dyDescent="0.3">
      <c r="A498" t="s">
        <v>544</v>
      </c>
      <c r="B498" t="s">
        <v>545</v>
      </c>
      <c r="C498" t="s">
        <v>546</v>
      </c>
      <c r="D498" t="s">
        <v>547</v>
      </c>
      <c r="E498" t="s">
        <v>77</v>
      </c>
      <c r="F498" t="s">
        <v>548</v>
      </c>
      <c r="G498" t="s">
        <v>176</v>
      </c>
      <c r="H498">
        <v>10</v>
      </c>
      <c r="I498" t="s">
        <v>549</v>
      </c>
      <c r="J498" t="s">
        <v>550</v>
      </c>
      <c r="K498" t="s">
        <v>99</v>
      </c>
      <c r="L498" t="s">
        <v>551</v>
      </c>
      <c r="M498" t="s">
        <v>552</v>
      </c>
      <c r="N498" t="s">
        <v>553</v>
      </c>
      <c r="O498" t="s">
        <v>586</v>
      </c>
      <c r="P498" t="s">
        <v>587</v>
      </c>
      <c r="Q498" t="s">
        <v>1164</v>
      </c>
      <c r="R498" t="s">
        <v>562</v>
      </c>
      <c r="S498">
        <v>0.25818999999999998</v>
      </c>
      <c r="T498">
        <v>0.16386999999999999</v>
      </c>
      <c r="U498">
        <v>0.38500000000000001</v>
      </c>
      <c r="V498">
        <v>0.19727307999999999</v>
      </c>
    </row>
    <row r="499" spans="1:22" x14ac:dyDescent="0.3">
      <c r="A499" t="s">
        <v>1165</v>
      </c>
      <c r="B499" t="s">
        <v>1166</v>
      </c>
      <c r="C499" t="s">
        <v>546</v>
      </c>
      <c r="D499" t="s">
        <v>796</v>
      </c>
      <c r="E499" t="s">
        <v>596</v>
      </c>
      <c r="F499" t="s">
        <v>1167</v>
      </c>
      <c r="G499" t="s">
        <v>149</v>
      </c>
      <c r="H499">
        <v>14</v>
      </c>
      <c r="I499" t="s">
        <v>549</v>
      </c>
      <c r="J499" t="s">
        <v>550</v>
      </c>
      <c r="K499" t="s">
        <v>99</v>
      </c>
      <c r="L499" t="s">
        <v>551</v>
      </c>
      <c r="M499" t="s">
        <v>552</v>
      </c>
      <c r="N499" t="s">
        <v>553</v>
      </c>
      <c r="R499" t="s">
        <v>554</v>
      </c>
      <c r="S499">
        <v>4.0506000000000002</v>
      </c>
      <c r="T499">
        <v>4.0979000000000001</v>
      </c>
      <c r="U499">
        <v>1</v>
      </c>
      <c r="V499">
        <v>1</v>
      </c>
    </row>
    <row r="500" spans="1:22" x14ac:dyDescent="0.3">
      <c r="A500" t="s">
        <v>1165</v>
      </c>
      <c r="B500" t="s">
        <v>1166</v>
      </c>
      <c r="C500" t="s">
        <v>546</v>
      </c>
      <c r="D500" t="s">
        <v>796</v>
      </c>
      <c r="E500" t="s">
        <v>596</v>
      </c>
      <c r="F500" t="s">
        <v>1167</v>
      </c>
      <c r="G500" t="s">
        <v>149</v>
      </c>
      <c r="H500">
        <v>14</v>
      </c>
      <c r="I500" t="s">
        <v>549</v>
      </c>
      <c r="J500" t="s">
        <v>550</v>
      </c>
      <c r="K500" t="s">
        <v>99</v>
      </c>
      <c r="L500" t="s">
        <v>551</v>
      </c>
      <c r="M500" t="s">
        <v>552</v>
      </c>
      <c r="N500" t="s">
        <v>553</v>
      </c>
      <c r="O500" t="s">
        <v>559</v>
      </c>
      <c r="P500" t="s">
        <v>560</v>
      </c>
      <c r="Q500" t="s">
        <v>561</v>
      </c>
      <c r="R500" t="s">
        <v>562</v>
      </c>
      <c r="S500">
        <v>-0.622</v>
      </c>
      <c r="T500">
        <v>0.18329999999999999</v>
      </c>
      <c r="U500">
        <v>281.5</v>
      </c>
      <c r="V500">
        <v>181.43901285000001</v>
      </c>
    </row>
    <row r="501" spans="1:22" x14ac:dyDescent="0.3">
      <c r="A501" t="s">
        <v>1165</v>
      </c>
      <c r="B501" t="s">
        <v>1166</v>
      </c>
      <c r="C501" t="s">
        <v>546</v>
      </c>
      <c r="D501" t="s">
        <v>796</v>
      </c>
      <c r="E501" t="s">
        <v>596</v>
      </c>
      <c r="F501" t="s">
        <v>1167</v>
      </c>
      <c r="G501" t="s">
        <v>149</v>
      </c>
      <c r="H501">
        <v>14</v>
      </c>
      <c r="I501" t="s">
        <v>549</v>
      </c>
      <c r="J501" t="s">
        <v>550</v>
      </c>
      <c r="K501" t="s">
        <v>99</v>
      </c>
      <c r="L501" t="s">
        <v>551</v>
      </c>
      <c r="M501" t="s">
        <v>552</v>
      </c>
      <c r="N501" t="s">
        <v>553</v>
      </c>
      <c r="O501" t="s">
        <v>611</v>
      </c>
      <c r="P501" t="s">
        <v>612</v>
      </c>
      <c r="Q501" t="s">
        <v>613</v>
      </c>
      <c r="R501" t="s">
        <v>562</v>
      </c>
      <c r="S501">
        <v>0.26150000000000001</v>
      </c>
      <c r="T501">
        <v>1.3846000000000001</v>
      </c>
      <c r="U501">
        <v>17.514285699999999</v>
      </c>
      <c r="V501">
        <v>1.52358744</v>
      </c>
    </row>
    <row r="502" spans="1:22" x14ac:dyDescent="0.3">
      <c r="A502" t="s">
        <v>1165</v>
      </c>
      <c r="B502" t="s">
        <v>1166</v>
      </c>
      <c r="C502" t="s">
        <v>546</v>
      </c>
      <c r="D502" t="s">
        <v>796</v>
      </c>
      <c r="E502" t="s">
        <v>596</v>
      </c>
      <c r="F502" t="s">
        <v>1167</v>
      </c>
      <c r="G502" t="s">
        <v>149</v>
      </c>
      <c r="H502">
        <v>14</v>
      </c>
      <c r="I502" t="s">
        <v>549</v>
      </c>
      <c r="J502" t="s">
        <v>550</v>
      </c>
      <c r="K502" t="s">
        <v>99</v>
      </c>
      <c r="L502" t="s">
        <v>551</v>
      </c>
      <c r="M502" t="s">
        <v>552</v>
      </c>
      <c r="N502" t="s">
        <v>553</v>
      </c>
      <c r="O502" t="s">
        <v>566</v>
      </c>
      <c r="P502" t="s">
        <v>567</v>
      </c>
      <c r="Q502" t="s">
        <v>568</v>
      </c>
      <c r="R502" t="s">
        <v>562</v>
      </c>
      <c r="S502">
        <v>-0.2029</v>
      </c>
      <c r="T502">
        <v>0.1731</v>
      </c>
      <c r="U502">
        <v>0.17214289999999999</v>
      </c>
      <c r="V502">
        <v>9.7836489999999998E-2</v>
      </c>
    </row>
    <row r="503" spans="1:22" x14ac:dyDescent="0.3">
      <c r="A503" t="s">
        <v>1165</v>
      </c>
      <c r="B503" t="s">
        <v>1166</v>
      </c>
      <c r="C503" t="s">
        <v>546</v>
      </c>
      <c r="D503" t="s">
        <v>796</v>
      </c>
      <c r="E503" t="s">
        <v>596</v>
      </c>
      <c r="F503" t="s">
        <v>1167</v>
      </c>
      <c r="G503" t="s">
        <v>149</v>
      </c>
      <c r="H503">
        <v>14</v>
      </c>
      <c r="I503" t="s">
        <v>1168</v>
      </c>
      <c r="J503" t="s">
        <v>556</v>
      </c>
      <c r="K503" t="s">
        <v>99</v>
      </c>
      <c r="L503" t="s">
        <v>551</v>
      </c>
      <c r="M503" t="s">
        <v>592</v>
      </c>
      <c r="N503" t="s">
        <v>558</v>
      </c>
      <c r="R503" t="s">
        <v>554</v>
      </c>
      <c r="S503">
        <v>4.3487999999999998</v>
      </c>
      <c r="T503">
        <v>3.0789</v>
      </c>
      <c r="U503">
        <v>1</v>
      </c>
      <c r="V503">
        <v>1</v>
      </c>
    </row>
    <row r="504" spans="1:22" x14ac:dyDescent="0.3">
      <c r="A504" t="s">
        <v>1165</v>
      </c>
      <c r="B504" t="s">
        <v>1166</v>
      </c>
      <c r="C504" t="s">
        <v>546</v>
      </c>
      <c r="D504" t="s">
        <v>796</v>
      </c>
      <c r="E504" t="s">
        <v>596</v>
      </c>
      <c r="F504" t="s">
        <v>1167</v>
      </c>
      <c r="G504" t="s">
        <v>149</v>
      </c>
      <c r="H504">
        <v>14</v>
      </c>
      <c r="I504" t="s">
        <v>1168</v>
      </c>
      <c r="J504" t="s">
        <v>556</v>
      </c>
      <c r="K504" t="s">
        <v>99</v>
      </c>
      <c r="L504" t="s">
        <v>551</v>
      </c>
      <c r="M504" t="s">
        <v>592</v>
      </c>
      <c r="N504" t="s">
        <v>558</v>
      </c>
      <c r="O504" t="s">
        <v>559</v>
      </c>
      <c r="P504" t="s">
        <v>560</v>
      </c>
      <c r="Q504" t="s">
        <v>561</v>
      </c>
      <c r="R504" t="s">
        <v>562</v>
      </c>
      <c r="S504">
        <v>-0.12709999999999999</v>
      </c>
      <c r="T504">
        <v>0.14149999999999999</v>
      </c>
      <c r="U504">
        <v>281.5</v>
      </c>
      <c r="V504">
        <v>181.43901285000001</v>
      </c>
    </row>
    <row r="505" spans="1:22" x14ac:dyDescent="0.3">
      <c r="A505" t="s">
        <v>1165</v>
      </c>
      <c r="B505" t="s">
        <v>1166</v>
      </c>
      <c r="C505" t="s">
        <v>546</v>
      </c>
      <c r="D505" t="s">
        <v>796</v>
      </c>
      <c r="E505" t="s">
        <v>596</v>
      </c>
      <c r="F505" t="s">
        <v>1167</v>
      </c>
      <c r="G505" t="s">
        <v>149</v>
      </c>
      <c r="H505">
        <v>14</v>
      </c>
      <c r="I505" t="s">
        <v>1168</v>
      </c>
      <c r="J505" t="s">
        <v>556</v>
      </c>
      <c r="K505" t="s">
        <v>99</v>
      </c>
      <c r="L505" t="s">
        <v>551</v>
      </c>
      <c r="M505" t="s">
        <v>592</v>
      </c>
      <c r="N505" t="s">
        <v>558</v>
      </c>
      <c r="O505" t="s">
        <v>611</v>
      </c>
      <c r="P505" t="s">
        <v>612</v>
      </c>
      <c r="Q505" t="s">
        <v>613</v>
      </c>
      <c r="R505" t="s">
        <v>562</v>
      </c>
      <c r="S505">
        <v>-1.2612000000000001</v>
      </c>
      <c r="T505">
        <v>1.0112000000000001</v>
      </c>
      <c r="U505">
        <v>17.514285699999999</v>
      </c>
      <c r="V505">
        <v>1.52358744</v>
      </c>
    </row>
    <row r="506" spans="1:22" x14ac:dyDescent="0.3">
      <c r="A506" t="s">
        <v>1165</v>
      </c>
      <c r="B506" t="s">
        <v>1166</v>
      </c>
      <c r="C506" t="s">
        <v>546</v>
      </c>
      <c r="D506" t="s">
        <v>796</v>
      </c>
      <c r="E506" t="s">
        <v>596</v>
      </c>
      <c r="F506" t="s">
        <v>1167</v>
      </c>
      <c r="G506" t="s">
        <v>149</v>
      </c>
      <c r="H506">
        <v>14</v>
      </c>
      <c r="I506" t="s">
        <v>1168</v>
      </c>
      <c r="J506" t="s">
        <v>556</v>
      </c>
      <c r="K506" t="s">
        <v>99</v>
      </c>
      <c r="L506" t="s">
        <v>551</v>
      </c>
      <c r="M506" t="s">
        <v>592</v>
      </c>
      <c r="N506" t="s">
        <v>558</v>
      </c>
      <c r="O506" t="s">
        <v>566</v>
      </c>
      <c r="P506" t="s">
        <v>567</v>
      </c>
      <c r="Q506" t="s">
        <v>568</v>
      </c>
      <c r="R506" t="s">
        <v>562</v>
      </c>
      <c r="S506">
        <v>-0.1298</v>
      </c>
      <c r="T506">
        <v>0.14099999999999999</v>
      </c>
      <c r="U506">
        <v>0.17214289999999999</v>
      </c>
      <c r="V506">
        <v>9.7836489999999998E-2</v>
      </c>
    </row>
    <row r="507" spans="1:22" x14ac:dyDescent="0.3">
      <c r="A507" t="s">
        <v>1169</v>
      </c>
      <c r="B507" t="s">
        <v>1170</v>
      </c>
      <c r="C507" t="s">
        <v>546</v>
      </c>
      <c r="D507" t="s">
        <v>639</v>
      </c>
      <c r="E507" t="s">
        <v>77</v>
      </c>
      <c r="F507" t="s">
        <v>1171</v>
      </c>
      <c r="G507" t="s">
        <v>176</v>
      </c>
      <c r="H507">
        <v>8</v>
      </c>
      <c r="I507" t="s">
        <v>589</v>
      </c>
      <c r="J507" t="s">
        <v>589</v>
      </c>
      <c r="K507" t="s">
        <v>177</v>
      </c>
      <c r="L507" t="s">
        <v>551</v>
      </c>
      <c r="M507" t="s">
        <v>557</v>
      </c>
      <c r="N507" t="s">
        <v>558</v>
      </c>
      <c r="R507" t="s">
        <v>554</v>
      </c>
      <c r="S507">
        <v>2.0788000000000002</v>
      </c>
      <c r="T507">
        <v>0.19325000000000001</v>
      </c>
      <c r="U507">
        <v>1</v>
      </c>
      <c r="V507">
        <v>1</v>
      </c>
    </row>
    <row r="508" spans="1:22" x14ac:dyDescent="0.3">
      <c r="A508" t="s">
        <v>1169</v>
      </c>
      <c r="B508" t="s">
        <v>1170</v>
      </c>
      <c r="C508" t="s">
        <v>546</v>
      </c>
      <c r="D508" t="s">
        <v>639</v>
      </c>
      <c r="E508" t="s">
        <v>77</v>
      </c>
      <c r="F508" t="s">
        <v>1171</v>
      </c>
      <c r="G508" t="s">
        <v>176</v>
      </c>
      <c r="H508">
        <v>8</v>
      </c>
      <c r="I508" t="s">
        <v>589</v>
      </c>
      <c r="J508" t="s">
        <v>589</v>
      </c>
      <c r="K508" t="s">
        <v>177</v>
      </c>
      <c r="L508" t="s">
        <v>551</v>
      </c>
      <c r="M508" t="s">
        <v>557</v>
      </c>
      <c r="N508" t="s">
        <v>558</v>
      </c>
      <c r="O508" t="s">
        <v>566</v>
      </c>
      <c r="P508" t="s">
        <v>567</v>
      </c>
      <c r="Q508" t="s">
        <v>568</v>
      </c>
      <c r="R508" t="s">
        <v>562</v>
      </c>
      <c r="S508">
        <v>0.13769999999999999</v>
      </c>
      <c r="T508">
        <v>2.6610000000000002E-2</v>
      </c>
      <c r="U508">
        <v>1.58325</v>
      </c>
      <c r="V508">
        <v>1.2170570000000001</v>
      </c>
    </row>
    <row r="509" spans="1:22" x14ac:dyDescent="0.3">
      <c r="A509" t="s">
        <v>1169</v>
      </c>
      <c r="B509" t="s">
        <v>1170</v>
      </c>
      <c r="C509" t="s">
        <v>546</v>
      </c>
      <c r="D509" t="s">
        <v>639</v>
      </c>
      <c r="E509" t="s">
        <v>77</v>
      </c>
      <c r="F509" t="s">
        <v>1171</v>
      </c>
      <c r="G509" t="s">
        <v>176</v>
      </c>
      <c r="H509">
        <v>8</v>
      </c>
      <c r="I509" t="s">
        <v>648</v>
      </c>
      <c r="J509" t="s">
        <v>550</v>
      </c>
      <c r="K509" t="s">
        <v>177</v>
      </c>
      <c r="L509" t="s">
        <v>551</v>
      </c>
      <c r="M509" t="s">
        <v>552</v>
      </c>
      <c r="N509" t="s">
        <v>553</v>
      </c>
      <c r="R509" t="s">
        <v>554</v>
      </c>
      <c r="S509">
        <v>9.7524899999999999</v>
      </c>
      <c r="T509">
        <v>0.49046000000000001</v>
      </c>
      <c r="U509">
        <v>1</v>
      </c>
      <c r="V509">
        <v>1</v>
      </c>
    </row>
    <row r="510" spans="1:22" x14ac:dyDescent="0.3">
      <c r="A510" t="s">
        <v>1169</v>
      </c>
      <c r="B510" t="s">
        <v>1170</v>
      </c>
      <c r="C510" t="s">
        <v>546</v>
      </c>
      <c r="D510" t="s">
        <v>639</v>
      </c>
      <c r="E510" t="s">
        <v>77</v>
      </c>
      <c r="F510" t="s">
        <v>1171</v>
      </c>
      <c r="G510" t="s">
        <v>176</v>
      </c>
      <c r="H510">
        <v>8</v>
      </c>
      <c r="I510" t="s">
        <v>648</v>
      </c>
      <c r="J510" t="s">
        <v>550</v>
      </c>
      <c r="K510" t="s">
        <v>177</v>
      </c>
      <c r="L510" t="s">
        <v>551</v>
      </c>
      <c r="M510" t="s">
        <v>552</v>
      </c>
      <c r="N510" t="s">
        <v>553</v>
      </c>
      <c r="O510" t="s">
        <v>566</v>
      </c>
      <c r="P510" t="s">
        <v>567</v>
      </c>
      <c r="Q510" t="s">
        <v>568</v>
      </c>
      <c r="R510" t="s">
        <v>562</v>
      </c>
      <c r="S510">
        <v>-0.11865000000000001</v>
      </c>
      <c r="T510">
        <v>7.0470000000000005E-2</v>
      </c>
      <c r="U510">
        <v>1.58325</v>
      </c>
      <c r="V510">
        <v>1.2170570000000001</v>
      </c>
    </row>
    <row r="511" spans="1:22" x14ac:dyDescent="0.3">
      <c r="A511" t="s">
        <v>1172</v>
      </c>
      <c r="B511" t="s">
        <v>1173</v>
      </c>
      <c r="C511" t="s">
        <v>546</v>
      </c>
      <c r="D511" t="s">
        <v>1174</v>
      </c>
      <c r="E511" t="s">
        <v>77</v>
      </c>
      <c r="F511" t="s">
        <v>1175</v>
      </c>
      <c r="G511" t="s">
        <v>635</v>
      </c>
      <c r="H511">
        <v>12</v>
      </c>
      <c r="I511" t="s">
        <v>578</v>
      </c>
      <c r="J511" t="s">
        <v>550</v>
      </c>
      <c r="K511" t="s">
        <v>14</v>
      </c>
      <c r="L511" t="s">
        <v>551</v>
      </c>
      <c r="M511" t="s">
        <v>552</v>
      </c>
      <c r="N511" t="s">
        <v>553</v>
      </c>
      <c r="R511" t="s">
        <v>554</v>
      </c>
      <c r="S511">
        <v>-0.93469999999999998</v>
      </c>
      <c r="T511">
        <v>1.6921299999999999</v>
      </c>
      <c r="U511">
        <v>1</v>
      </c>
      <c r="V511">
        <v>1</v>
      </c>
    </row>
    <row r="512" spans="1:22" x14ac:dyDescent="0.3">
      <c r="A512" t="s">
        <v>1172</v>
      </c>
      <c r="B512" t="s">
        <v>1173</v>
      </c>
      <c r="C512" t="s">
        <v>546</v>
      </c>
      <c r="D512" t="s">
        <v>1174</v>
      </c>
      <c r="E512" t="s">
        <v>77</v>
      </c>
      <c r="F512" t="s">
        <v>1175</v>
      </c>
      <c r="G512" t="s">
        <v>635</v>
      </c>
      <c r="H512">
        <v>12</v>
      </c>
      <c r="I512" t="s">
        <v>578</v>
      </c>
      <c r="J512" t="s">
        <v>550</v>
      </c>
      <c r="K512" t="s">
        <v>14</v>
      </c>
      <c r="L512" t="s">
        <v>551</v>
      </c>
      <c r="M512" t="s">
        <v>552</v>
      </c>
      <c r="N512" t="s">
        <v>553</v>
      </c>
      <c r="O512" t="s">
        <v>559</v>
      </c>
      <c r="P512" t="s">
        <v>560</v>
      </c>
      <c r="Q512" t="s">
        <v>561</v>
      </c>
      <c r="R512" t="s">
        <v>562</v>
      </c>
      <c r="S512">
        <v>0.72872000000000003</v>
      </c>
      <c r="T512">
        <v>0.41282999999999997</v>
      </c>
      <c r="U512">
        <v>136.5</v>
      </c>
      <c r="V512">
        <v>43.141416499999998</v>
      </c>
    </row>
    <row r="513" spans="1:22" x14ac:dyDescent="0.3">
      <c r="A513" t="s">
        <v>1172</v>
      </c>
      <c r="B513" t="s">
        <v>1173</v>
      </c>
      <c r="C513" t="s">
        <v>546</v>
      </c>
      <c r="D513" t="s">
        <v>1174</v>
      </c>
      <c r="E513" t="s">
        <v>77</v>
      </c>
      <c r="F513" t="s">
        <v>1175</v>
      </c>
      <c r="G513" t="s">
        <v>635</v>
      </c>
      <c r="H513">
        <v>12</v>
      </c>
      <c r="I513" t="s">
        <v>578</v>
      </c>
      <c r="J513" t="s">
        <v>550</v>
      </c>
      <c r="K513" t="s">
        <v>14</v>
      </c>
      <c r="L513" t="s">
        <v>551</v>
      </c>
      <c r="M513" t="s">
        <v>552</v>
      </c>
      <c r="N513" t="s">
        <v>553</v>
      </c>
      <c r="O513" t="s">
        <v>611</v>
      </c>
      <c r="P513" t="s">
        <v>612</v>
      </c>
      <c r="Q513" t="s">
        <v>613</v>
      </c>
      <c r="R513" t="s">
        <v>562</v>
      </c>
      <c r="S513">
        <v>-1.6580000000000001E-2</v>
      </c>
      <c r="T513">
        <v>0.88012999999999997</v>
      </c>
      <c r="U513">
        <v>21.4583333</v>
      </c>
      <c r="V513">
        <v>3.2438636999999999</v>
      </c>
    </row>
    <row r="514" spans="1:22" x14ac:dyDescent="0.3">
      <c r="A514" t="s">
        <v>1172</v>
      </c>
      <c r="B514" t="s">
        <v>1173</v>
      </c>
      <c r="C514" t="s">
        <v>546</v>
      </c>
      <c r="D514" t="s">
        <v>1174</v>
      </c>
      <c r="E514" t="s">
        <v>77</v>
      </c>
      <c r="F514" t="s">
        <v>1175</v>
      </c>
      <c r="G514" t="s">
        <v>635</v>
      </c>
      <c r="H514">
        <v>12</v>
      </c>
      <c r="I514" t="s">
        <v>578</v>
      </c>
      <c r="J514" t="s">
        <v>550</v>
      </c>
      <c r="K514" t="s">
        <v>14</v>
      </c>
      <c r="L514" t="s">
        <v>551</v>
      </c>
      <c r="M514" t="s">
        <v>552</v>
      </c>
      <c r="N514" t="s">
        <v>553</v>
      </c>
      <c r="O514" t="s">
        <v>569</v>
      </c>
      <c r="P514" t="s">
        <v>570</v>
      </c>
      <c r="Q514" t="s">
        <v>653</v>
      </c>
      <c r="R514" t="s">
        <v>562</v>
      </c>
      <c r="S514">
        <v>-7.4429999999999996E-2</v>
      </c>
      <c r="T514">
        <v>0.12695999999999999</v>
      </c>
      <c r="U514">
        <v>0.30833329999999998</v>
      </c>
      <c r="V514">
        <v>0.14433760000000001</v>
      </c>
    </row>
    <row r="515" spans="1:22" x14ac:dyDescent="0.3">
      <c r="A515" t="s">
        <v>1172</v>
      </c>
      <c r="B515" t="s">
        <v>1173</v>
      </c>
      <c r="C515" t="s">
        <v>546</v>
      </c>
      <c r="D515" t="s">
        <v>1174</v>
      </c>
      <c r="E515" t="s">
        <v>77</v>
      </c>
      <c r="F515" t="s">
        <v>1175</v>
      </c>
      <c r="G515" t="s">
        <v>635</v>
      </c>
      <c r="H515">
        <v>12</v>
      </c>
      <c r="I515" t="s">
        <v>589</v>
      </c>
      <c r="J515" t="s">
        <v>589</v>
      </c>
      <c r="K515" t="s">
        <v>14</v>
      </c>
      <c r="L515" t="s">
        <v>551</v>
      </c>
      <c r="M515" t="s">
        <v>557</v>
      </c>
      <c r="N515" t="s">
        <v>558</v>
      </c>
      <c r="R515" t="s">
        <v>554</v>
      </c>
      <c r="S515">
        <v>0.49935000000000002</v>
      </c>
      <c r="T515">
        <v>2.8925999999999998</v>
      </c>
      <c r="U515">
        <v>1</v>
      </c>
      <c r="V515">
        <v>1</v>
      </c>
    </row>
    <row r="516" spans="1:22" x14ac:dyDescent="0.3">
      <c r="A516" t="s">
        <v>1172</v>
      </c>
      <c r="B516" t="s">
        <v>1173</v>
      </c>
      <c r="C516" t="s">
        <v>546</v>
      </c>
      <c r="D516" t="s">
        <v>1174</v>
      </c>
      <c r="E516" t="s">
        <v>77</v>
      </c>
      <c r="F516" t="s">
        <v>1175</v>
      </c>
      <c r="G516" t="s">
        <v>635</v>
      </c>
      <c r="H516">
        <v>12</v>
      </c>
      <c r="I516" t="s">
        <v>589</v>
      </c>
      <c r="J516" t="s">
        <v>589</v>
      </c>
      <c r="K516" t="s">
        <v>14</v>
      </c>
      <c r="L516" t="s">
        <v>551</v>
      </c>
      <c r="M516" t="s">
        <v>557</v>
      </c>
      <c r="N516" t="s">
        <v>558</v>
      </c>
      <c r="O516" t="s">
        <v>559</v>
      </c>
      <c r="P516" t="s">
        <v>560</v>
      </c>
      <c r="Q516" t="s">
        <v>561</v>
      </c>
      <c r="R516" t="s">
        <v>562</v>
      </c>
      <c r="S516">
        <v>0.18264</v>
      </c>
      <c r="T516">
        <v>0.70415000000000005</v>
      </c>
      <c r="U516">
        <v>136.5</v>
      </c>
      <c r="V516">
        <v>43.141416499999998</v>
      </c>
    </row>
    <row r="517" spans="1:22" x14ac:dyDescent="0.3">
      <c r="A517" t="s">
        <v>1172</v>
      </c>
      <c r="B517" t="s">
        <v>1173</v>
      </c>
      <c r="C517" t="s">
        <v>546</v>
      </c>
      <c r="D517" t="s">
        <v>1174</v>
      </c>
      <c r="E517" t="s">
        <v>77</v>
      </c>
      <c r="F517" t="s">
        <v>1175</v>
      </c>
      <c r="G517" t="s">
        <v>635</v>
      </c>
      <c r="H517">
        <v>12</v>
      </c>
      <c r="I517" t="s">
        <v>589</v>
      </c>
      <c r="J517" t="s">
        <v>589</v>
      </c>
      <c r="K517" t="s">
        <v>14</v>
      </c>
      <c r="L517" t="s">
        <v>551</v>
      </c>
      <c r="M517" t="s">
        <v>557</v>
      </c>
      <c r="N517" t="s">
        <v>558</v>
      </c>
      <c r="O517" t="s">
        <v>611</v>
      </c>
      <c r="P517" t="s">
        <v>612</v>
      </c>
      <c r="Q517" t="s">
        <v>613</v>
      </c>
      <c r="R517" t="s">
        <v>562</v>
      </c>
      <c r="S517">
        <v>-0.17419999999999999</v>
      </c>
      <c r="T517">
        <v>1.5471299999999999</v>
      </c>
      <c r="U517">
        <v>21.4583333</v>
      </c>
      <c r="V517">
        <v>3.2438636999999999</v>
      </c>
    </row>
    <row r="518" spans="1:22" x14ac:dyDescent="0.3">
      <c r="A518" t="s">
        <v>1172</v>
      </c>
      <c r="B518" t="s">
        <v>1173</v>
      </c>
      <c r="C518" t="s">
        <v>546</v>
      </c>
      <c r="D518" t="s">
        <v>1174</v>
      </c>
      <c r="E518" t="s">
        <v>77</v>
      </c>
      <c r="F518" t="s">
        <v>1175</v>
      </c>
      <c r="G518" t="s">
        <v>635</v>
      </c>
      <c r="H518">
        <v>12</v>
      </c>
      <c r="I518" t="s">
        <v>589</v>
      </c>
      <c r="J518" t="s">
        <v>589</v>
      </c>
      <c r="K518" t="s">
        <v>14</v>
      </c>
      <c r="L518" t="s">
        <v>551</v>
      </c>
      <c r="M518" t="s">
        <v>557</v>
      </c>
      <c r="N518" t="s">
        <v>558</v>
      </c>
      <c r="O518" t="s">
        <v>569</v>
      </c>
      <c r="P518" t="s">
        <v>570</v>
      </c>
      <c r="Q518" t="s">
        <v>653</v>
      </c>
      <c r="R518" t="s">
        <v>562</v>
      </c>
      <c r="S518">
        <v>2.7380000000000002E-2</v>
      </c>
      <c r="T518">
        <v>0.22955999999999999</v>
      </c>
      <c r="U518">
        <v>0.30833329999999998</v>
      </c>
      <c r="V518">
        <v>0.14433760000000001</v>
      </c>
    </row>
    <row r="519" spans="1:22" x14ac:dyDescent="0.3">
      <c r="A519" t="s">
        <v>1176</v>
      </c>
      <c r="B519" t="s">
        <v>1177</v>
      </c>
      <c r="C519" t="s">
        <v>546</v>
      </c>
      <c r="E519" t="s">
        <v>596</v>
      </c>
      <c r="F519" t="s">
        <v>1178</v>
      </c>
      <c r="G519" t="s">
        <v>187</v>
      </c>
      <c r="H519">
        <v>8</v>
      </c>
      <c r="I519" t="s">
        <v>100</v>
      </c>
      <c r="J519" t="s">
        <v>550</v>
      </c>
      <c r="K519" t="s">
        <v>177</v>
      </c>
      <c r="M519" t="s">
        <v>552</v>
      </c>
      <c r="N519" t="s">
        <v>553</v>
      </c>
      <c r="R519" t="s">
        <v>554</v>
      </c>
      <c r="S519">
        <v>1.5367729999999999</v>
      </c>
      <c r="T519">
        <v>3.432852</v>
      </c>
      <c r="U519">
        <v>1</v>
      </c>
      <c r="V519">
        <v>1</v>
      </c>
    </row>
    <row r="520" spans="1:22" x14ac:dyDescent="0.3">
      <c r="A520" t="s">
        <v>1176</v>
      </c>
      <c r="B520" t="s">
        <v>1177</v>
      </c>
      <c r="C520" t="s">
        <v>546</v>
      </c>
      <c r="E520" t="s">
        <v>596</v>
      </c>
      <c r="F520" t="s">
        <v>1178</v>
      </c>
      <c r="G520" t="s">
        <v>187</v>
      </c>
      <c r="H520">
        <v>8</v>
      </c>
      <c r="I520" t="s">
        <v>100</v>
      </c>
      <c r="J520" t="s">
        <v>550</v>
      </c>
      <c r="K520" t="s">
        <v>177</v>
      </c>
      <c r="M520" t="s">
        <v>552</v>
      </c>
      <c r="N520" t="s">
        <v>553</v>
      </c>
      <c r="O520" t="s">
        <v>611</v>
      </c>
      <c r="P520" t="s">
        <v>612</v>
      </c>
      <c r="Q520" t="s">
        <v>613</v>
      </c>
      <c r="R520" t="s">
        <v>562</v>
      </c>
      <c r="S520">
        <v>0.22456899999999999</v>
      </c>
      <c r="T520">
        <v>0.12774199999999999</v>
      </c>
      <c r="U520">
        <v>12.41375</v>
      </c>
      <c r="V520">
        <v>2.8391289999999998</v>
      </c>
    </row>
    <row r="521" spans="1:22" x14ac:dyDescent="0.3">
      <c r="A521" t="s">
        <v>904</v>
      </c>
      <c r="B521" t="s">
        <v>905</v>
      </c>
      <c r="C521" t="s">
        <v>574</v>
      </c>
      <c r="D521" t="s">
        <v>906</v>
      </c>
      <c r="E521" t="s">
        <v>576</v>
      </c>
      <c r="F521" t="s">
        <v>907</v>
      </c>
      <c r="G521" t="s">
        <v>187</v>
      </c>
      <c r="H521">
        <v>36</v>
      </c>
      <c r="I521" t="s">
        <v>814</v>
      </c>
      <c r="J521" t="s">
        <v>550</v>
      </c>
      <c r="K521" t="s">
        <v>14</v>
      </c>
      <c r="L521" t="s">
        <v>551</v>
      </c>
      <c r="M521" t="s">
        <v>552</v>
      </c>
      <c r="N521" t="s">
        <v>553</v>
      </c>
      <c r="O521" t="s">
        <v>579</v>
      </c>
      <c r="P521" t="s">
        <v>580</v>
      </c>
      <c r="Q521" t="s">
        <v>581</v>
      </c>
      <c r="R521" t="s">
        <v>562</v>
      </c>
      <c r="S521">
        <v>0.90434199999999998</v>
      </c>
      <c r="T521">
        <v>0.78237400000000001</v>
      </c>
      <c r="U521">
        <v>9.0791667</v>
      </c>
      <c r="V521">
        <v>1.8125095</v>
      </c>
    </row>
    <row r="522" spans="1:22" x14ac:dyDescent="0.3">
      <c r="A522" t="s">
        <v>1176</v>
      </c>
      <c r="B522" t="s">
        <v>1177</v>
      </c>
      <c r="C522" t="s">
        <v>546</v>
      </c>
      <c r="E522" t="s">
        <v>596</v>
      </c>
      <c r="F522" t="s">
        <v>1178</v>
      </c>
      <c r="G522" t="s">
        <v>187</v>
      </c>
      <c r="H522">
        <v>8</v>
      </c>
      <c r="I522" t="s">
        <v>100</v>
      </c>
      <c r="J522" t="s">
        <v>550</v>
      </c>
      <c r="K522" t="s">
        <v>177</v>
      </c>
      <c r="M522" t="s">
        <v>552</v>
      </c>
      <c r="N522" t="s">
        <v>553</v>
      </c>
      <c r="O522" t="s">
        <v>566</v>
      </c>
      <c r="P522" t="s">
        <v>567</v>
      </c>
      <c r="Q522" t="s">
        <v>724</v>
      </c>
      <c r="R522" t="s">
        <v>562</v>
      </c>
      <c r="S522">
        <v>7.7548000000000006E-2</v>
      </c>
      <c r="T522">
        <v>0.15328800000000001</v>
      </c>
      <c r="U522">
        <v>0.2225</v>
      </c>
      <c r="V522">
        <v>5.5226810000000001E-2</v>
      </c>
    </row>
    <row r="523" spans="1:22" x14ac:dyDescent="0.3">
      <c r="A523" t="s">
        <v>1176</v>
      </c>
      <c r="B523" t="s">
        <v>1177</v>
      </c>
      <c r="C523" t="s">
        <v>546</v>
      </c>
      <c r="E523" t="s">
        <v>596</v>
      </c>
      <c r="F523" t="s">
        <v>1178</v>
      </c>
      <c r="G523" t="s">
        <v>187</v>
      </c>
      <c r="H523">
        <v>8</v>
      </c>
      <c r="I523" t="s">
        <v>100</v>
      </c>
      <c r="J523" t="s">
        <v>550</v>
      </c>
      <c r="K523" t="s">
        <v>177</v>
      </c>
      <c r="M523" t="s">
        <v>552</v>
      </c>
      <c r="N523" t="s">
        <v>553</v>
      </c>
      <c r="O523" t="s">
        <v>563</v>
      </c>
      <c r="P523" t="s">
        <v>564</v>
      </c>
      <c r="Q523" t="s">
        <v>720</v>
      </c>
      <c r="R523" t="s">
        <v>562</v>
      </c>
      <c r="S523">
        <v>5.8339999999999998E-3</v>
      </c>
      <c r="T523">
        <v>3.8220999999999998E-2</v>
      </c>
      <c r="U523">
        <v>0.20624999999999999</v>
      </c>
      <c r="V523">
        <v>0.30547089999999999</v>
      </c>
    </row>
    <row r="524" spans="1:22" x14ac:dyDescent="0.3">
      <c r="A524" t="s">
        <v>1176</v>
      </c>
      <c r="B524" t="s">
        <v>1177</v>
      </c>
      <c r="C524" t="s">
        <v>546</v>
      </c>
      <c r="E524" t="s">
        <v>596</v>
      </c>
      <c r="F524" t="s">
        <v>1178</v>
      </c>
      <c r="G524" t="s">
        <v>187</v>
      </c>
      <c r="H524">
        <v>8</v>
      </c>
      <c r="I524" t="s">
        <v>589</v>
      </c>
      <c r="J524" t="s">
        <v>589</v>
      </c>
      <c r="K524" t="s">
        <v>177</v>
      </c>
      <c r="M524" t="s">
        <v>557</v>
      </c>
      <c r="N524" t="s">
        <v>558</v>
      </c>
      <c r="R524" t="s">
        <v>554</v>
      </c>
      <c r="S524">
        <v>1.3389200000000001</v>
      </c>
      <c r="T524">
        <v>3.4492500000000001</v>
      </c>
      <c r="U524">
        <v>1</v>
      </c>
      <c r="V524">
        <v>1</v>
      </c>
    </row>
    <row r="525" spans="1:22" x14ac:dyDescent="0.3">
      <c r="A525" t="s">
        <v>1176</v>
      </c>
      <c r="B525" t="s">
        <v>1177</v>
      </c>
      <c r="C525" t="s">
        <v>546</v>
      </c>
      <c r="E525" t="s">
        <v>596</v>
      </c>
      <c r="F525" t="s">
        <v>1178</v>
      </c>
      <c r="G525" t="s">
        <v>187</v>
      </c>
      <c r="H525">
        <v>8</v>
      </c>
      <c r="I525" t="s">
        <v>589</v>
      </c>
      <c r="J525" t="s">
        <v>589</v>
      </c>
      <c r="K525" t="s">
        <v>177</v>
      </c>
      <c r="M525" t="s">
        <v>557</v>
      </c>
      <c r="N525" t="s">
        <v>558</v>
      </c>
      <c r="O525" t="s">
        <v>611</v>
      </c>
      <c r="P525" t="s">
        <v>612</v>
      </c>
      <c r="Q525" t="s">
        <v>613</v>
      </c>
      <c r="R525" t="s">
        <v>562</v>
      </c>
      <c r="S525">
        <v>0.38196000000000002</v>
      </c>
      <c r="T525">
        <v>0.12676000000000001</v>
      </c>
      <c r="U525">
        <v>12.41375</v>
      </c>
      <c r="V525">
        <v>2.8391289999999998</v>
      </c>
    </row>
    <row r="526" spans="1:22" x14ac:dyDescent="0.3">
      <c r="A526" t="s">
        <v>904</v>
      </c>
      <c r="B526" t="s">
        <v>905</v>
      </c>
      <c r="C526" t="s">
        <v>574</v>
      </c>
      <c r="D526" t="s">
        <v>906</v>
      </c>
      <c r="E526" t="s">
        <v>576</v>
      </c>
      <c r="F526" t="s">
        <v>907</v>
      </c>
      <c r="G526" t="s">
        <v>187</v>
      </c>
      <c r="H526">
        <v>36</v>
      </c>
      <c r="I526" t="s">
        <v>589</v>
      </c>
      <c r="J526" t="s">
        <v>589</v>
      </c>
      <c r="K526" t="s">
        <v>14</v>
      </c>
      <c r="L526" t="s">
        <v>551</v>
      </c>
      <c r="M526" t="s">
        <v>592</v>
      </c>
      <c r="N526" t="s">
        <v>558</v>
      </c>
      <c r="O526" t="s">
        <v>579</v>
      </c>
      <c r="P526" t="s">
        <v>580</v>
      </c>
      <c r="Q526" t="s">
        <v>581</v>
      </c>
      <c r="R526" t="s">
        <v>562</v>
      </c>
      <c r="S526">
        <v>0.22090000000000001</v>
      </c>
      <c r="T526">
        <v>1.2196</v>
      </c>
      <c r="U526">
        <v>9.0791667</v>
      </c>
      <c r="V526">
        <v>1.8125095</v>
      </c>
    </row>
    <row r="527" spans="1:22" x14ac:dyDescent="0.3">
      <c r="A527" t="s">
        <v>1176</v>
      </c>
      <c r="B527" t="s">
        <v>1177</v>
      </c>
      <c r="C527" t="s">
        <v>546</v>
      </c>
      <c r="E527" t="s">
        <v>596</v>
      </c>
      <c r="F527" t="s">
        <v>1178</v>
      </c>
      <c r="G527" t="s">
        <v>187</v>
      </c>
      <c r="H527">
        <v>8</v>
      </c>
      <c r="I527" t="s">
        <v>589</v>
      </c>
      <c r="J527" t="s">
        <v>589</v>
      </c>
      <c r="K527" t="s">
        <v>177</v>
      </c>
      <c r="M527" t="s">
        <v>557</v>
      </c>
      <c r="N527" t="s">
        <v>558</v>
      </c>
      <c r="O527" t="s">
        <v>566</v>
      </c>
      <c r="P527" t="s">
        <v>567</v>
      </c>
      <c r="Q527" t="s">
        <v>724</v>
      </c>
      <c r="R527" t="s">
        <v>562</v>
      </c>
      <c r="S527">
        <v>-0.14409</v>
      </c>
      <c r="T527">
        <v>0.1542</v>
      </c>
      <c r="U527">
        <v>0.2225</v>
      </c>
      <c r="V527">
        <v>5.5226810000000001E-2</v>
      </c>
    </row>
    <row r="528" spans="1:22" x14ac:dyDescent="0.3">
      <c r="A528" t="s">
        <v>1176</v>
      </c>
      <c r="B528" t="s">
        <v>1177</v>
      </c>
      <c r="C528" t="s">
        <v>546</v>
      </c>
      <c r="E528" t="s">
        <v>596</v>
      </c>
      <c r="F528" t="s">
        <v>1178</v>
      </c>
      <c r="G528" t="s">
        <v>187</v>
      </c>
      <c r="H528">
        <v>8</v>
      </c>
      <c r="I528" t="s">
        <v>589</v>
      </c>
      <c r="J528" t="s">
        <v>589</v>
      </c>
      <c r="K528" t="s">
        <v>177</v>
      </c>
      <c r="M528" t="s">
        <v>557</v>
      </c>
      <c r="N528" t="s">
        <v>558</v>
      </c>
      <c r="O528" t="s">
        <v>563</v>
      </c>
      <c r="P528" t="s">
        <v>564</v>
      </c>
      <c r="Q528" t="s">
        <v>720</v>
      </c>
      <c r="R528" t="s">
        <v>562</v>
      </c>
      <c r="S528">
        <v>2.2710000000000001E-2</v>
      </c>
      <c r="T528">
        <v>3.8219999999999997E-2</v>
      </c>
      <c r="U528">
        <v>0.20624999999999999</v>
      </c>
      <c r="V528">
        <v>0.30547089999999999</v>
      </c>
    </row>
    <row r="529" spans="1:22" x14ac:dyDescent="0.3">
      <c r="A529" t="s">
        <v>712</v>
      </c>
      <c r="B529" t="s">
        <v>713</v>
      </c>
      <c r="C529" t="s">
        <v>546</v>
      </c>
      <c r="E529" t="s">
        <v>77</v>
      </c>
      <c r="F529" t="s">
        <v>714</v>
      </c>
      <c r="G529" t="s">
        <v>187</v>
      </c>
      <c r="H529">
        <v>8</v>
      </c>
      <c r="I529" t="s">
        <v>648</v>
      </c>
      <c r="J529" t="s">
        <v>550</v>
      </c>
      <c r="K529" t="s">
        <v>177</v>
      </c>
      <c r="M529" t="s">
        <v>552</v>
      </c>
      <c r="N529" t="s">
        <v>553</v>
      </c>
      <c r="R529" t="s">
        <v>554</v>
      </c>
      <c r="S529">
        <v>-1.9771700000000001</v>
      </c>
      <c r="T529">
        <v>4.1944400000000002</v>
      </c>
      <c r="U529">
        <v>1</v>
      </c>
      <c r="V529">
        <v>1</v>
      </c>
    </row>
    <row r="530" spans="1:22" x14ac:dyDescent="0.3">
      <c r="A530" t="s">
        <v>712</v>
      </c>
      <c r="B530" t="s">
        <v>713</v>
      </c>
      <c r="C530" t="s">
        <v>546</v>
      </c>
      <c r="E530" t="s">
        <v>77</v>
      </c>
      <c r="F530" t="s">
        <v>714</v>
      </c>
      <c r="G530" t="s">
        <v>187</v>
      </c>
      <c r="H530">
        <v>8</v>
      </c>
      <c r="I530" t="s">
        <v>648</v>
      </c>
      <c r="J530" t="s">
        <v>550</v>
      </c>
      <c r="K530" t="s">
        <v>177</v>
      </c>
      <c r="M530" t="s">
        <v>552</v>
      </c>
      <c r="N530" t="s">
        <v>553</v>
      </c>
      <c r="O530" t="s">
        <v>611</v>
      </c>
      <c r="P530" t="s">
        <v>612</v>
      </c>
      <c r="Q530" t="s">
        <v>613</v>
      </c>
      <c r="R530" t="s">
        <v>562</v>
      </c>
      <c r="S530">
        <v>3.2092100000000001</v>
      </c>
      <c r="T530">
        <v>1.4054</v>
      </c>
      <c r="U530">
        <v>24.78125</v>
      </c>
      <c r="V530">
        <v>1.2827809999999999</v>
      </c>
    </row>
    <row r="531" spans="1:22" x14ac:dyDescent="0.3">
      <c r="A531" t="s">
        <v>1179</v>
      </c>
      <c r="B531" t="s">
        <v>1180</v>
      </c>
      <c r="C531" t="s">
        <v>546</v>
      </c>
      <c r="E531" t="s">
        <v>77</v>
      </c>
      <c r="F531" t="s">
        <v>1181</v>
      </c>
      <c r="G531" t="s">
        <v>187</v>
      </c>
      <c r="H531">
        <v>9</v>
      </c>
      <c r="I531" t="s">
        <v>589</v>
      </c>
      <c r="J531" t="s">
        <v>589</v>
      </c>
      <c r="K531" t="s">
        <v>177</v>
      </c>
      <c r="M531" t="s">
        <v>557</v>
      </c>
      <c r="N531" t="s">
        <v>558</v>
      </c>
      <c r="O531" t="s">
        <v>579</v>
      </c>
      <c r="P531" t="s">
        <v>580</v>
      </c>
      <c r="Q531" t="s">
        <v>581</v>
      </c>
      <c r="R531" t="s">
        <v>562</v>
      </c>
      <c r="S531">
        <v>-0.40389999999999998</v>
      </c>
      <c r="T531">
        <v>0.58350000000000002</v>
      </c>
      <c r="U531">
        <v>14.911111111</v>
      </c>
      <c r="V531">
        <v>1.806546736</v>
      </c>
    </row>
    <row r="532" spans="1:22" x14ac:dyDescent="0.3">
      <c r="A532" t="s">
        <v>712</v>
      </c>
      <c r="B532" t="s">
        <v>713</v>
      </c>
      <c r="C532" t="s">
        <v>546</v>
      </c>
      <c r="E532" t="s">
        <v>77</v>
      </c>
      <c r="F532" t="s">
        <v>714</v>
      </c>
      <c r="G532" t="s">
        <v>187</v>
      </c>
      <c r="H532">
        <v>8</v>
      </c>
      <c r="I532" t="s">
        <v>648</v>
      </c>
      <c r="J532" t="s">
        <v>550</v>
      </c>
      <c r="K532" t="s">
        <v>177</v>
      </c>
      <c r="M532" t="s">
        <v>552</v>
      </c>
      <c r="N532" t="s">
        <v>553</v>
      </c>
      <c r="O532" t="s">
        <v>559</v>
      </c>
      <c r="P532" t="s">
        <v>560</v>
      </c>
      <c r="Q532" t="s">
        <v>561</v>
      </c>
      <c r="R532" t="s">
        <v>562</v>
      </c>
      <c r="S532">
        <v>-0.41021000000000002</v>
      </c>
      <c r="T532">
        <v>0.13047</v>
      </c>
      <c r="U532">
        <v>3734.2660000000001</v>
      </c>
      <c r="V532">
        <v>3497.8319999999999</v>
      </c>
    </row>
    <row r="533" spans="1:22" x14ac:dyDescent="0.3">
      <c r="A533" t="s">
        <v>712</v>
      </c>
      <c r="B533" t="s">
        <v>713</v>
      </c>
      <c r="C533" t="s">
        <v>546</v>
      </c>
      <c r="E533" t="s">
        <v>77</v>
      </c>
      <c r="F533" t="s">
        <v>714</v>
      </c>
      <c r="G533" t="s">
        <v>187</v>
      </c>
      <c r="H533">
        <v>8</v>
      </c>
      <c r="I533" t="s">
        <v>648</v>
      </c>
      <c r="J533" t="s">
        <v>550</v>
      </c>
      <c r="K533" t="s">
        <v>177</v>
      </c>
      <c r="M533" t="s">
        <v>552</v>
      </c>
      <c r="N533" t="s">
        <v>553</v>
      </c>
      <c r="O533" t="s">
        <v>563</v>
      </c>
      <c r="P533" t="s">
        <v>564</v>
      </c>
      <c r="Q533" t="s">
        <v>565</v>
      </c>
      <c r="R533" t="s">
        <v>562</v>
      </c>
      <c r="S533">
        <v>-7.4289999999999995E-2</v>
      </c>
      <c r="T533">
        <v>0.109</v>
      </c>
      <c r="U533">
        <v>0.19500000000000001</v>
      </c>
      <c r="V533">
        <v>0.16221679999999999</v>
      </c>
    </row>
    <row r="534" spans="1:22" x14ac:dyDescent="0.3">
      <c r="A534" t="s">
        <v>712</v>
      </c>
      <c r="B534" t="s">
        <v>713</v>
      </c>
      <c r="C534" t="s">
        <v>546</v>
      </c>
      <c r="E534" t="s">
        <v>77</v>
      </c>
      <c r="F534" t="s">
        <v>714</v>
      </c>
      <c r="G534" t="s">
        <v>187</v>
      </c>
      <c r="H534">
        <v>8</v>
      </c>
      <c r="I534" t="s">
        <v>648</v>
      </c>
      <c r="J534" t="s">
        <v>550</v>
      </c>
      <c r="K534" t="s">
        <v>177</v>
      </c>
      <c r="M534" t="s">
        <v>552</v>
      </c>
      <c r="N534" t="s">
        <v>553</v>
      </c>
      <c r="O534" t="s">
        <v>566</v>
      </c>
      <c r="P534" t="s">
        <v>567</v>
      </c>
      <c r="Q534" t="s">
        <v>568</v>
      </c>
      <c r="R534" t="s">
        <v>562</v>
      </c>
      <c r="S534">
        <v>1.10205</v>
      </c>
      <c r="T534">
        <v>1.1821900000000001</v>
      </c>
      <c r="U534">
        <v>2.7574999999999998</v>
      </c>
      <c r="V534">
        <v>0.57285629999999998</v>
      </c>
    </row>
    <row r="535" spans="1:22" x14ac:dyDescent="0.3">
      <c r="A535" t="s">
        <v>712</v>
      </c>
      <c r="B535" t="s">
        <v>713</v>
      </c>
      <c r="C535" t="s">
        <v>546</v>
      </c>
      <c r="E535" t="s">
        <v>77</v>
      </c>
      <c r="F535" t="s">
        <v>714</v>
      </c>
      <c r="G535" t="s">
        <v>187</v>
      </c>
      <c r="H535">
        <v>8</v>
      </c>
      <c r="I535" t="s">
        <v>589</v>
      </c>
      <c r="J535" t="s">
        <v>589</v>
      </c>
      <c r="K535" t="s">
        <v>177</v>
      </c>
      <c r="M535" t="s">
        <v>557</v>
      </c>
      <c r="N535" t="s">
        <v>558</v>
      </c>
      <c r="R535" t="s">
        <v>554</v>
      </c>
      <c r="S535">
        <v>-21.345313999999998</v>
      </c>
      <c r="T535">
        <v>1.675424</v>
      </c>
      <c r="U535">
        <v>1</v>
      </c>
      <c r="V535">
        <v>1</v>
      </c>
    </row>
    <row r="536" spans="1:22" x14ac:dyDescent="0.3">
      <c r="A536" t="s">
        <v>712</v>
      </c>
      <c r="B536" t="s">
        <v>713</v>
      </c>
      <c r="C536" t="s">
        <v>546</v>
      </c>
      <c r="E536" t="s">
        <v>77</v>
      </c>
      <c r="F536" t="s">
        <v>714</v>
      </c>
      <c r="G536" t="s">
        <v>187</v>
      </c>
      <c r="H536">
        <v>8</v>
      </c>
      <c r="I536" t="s">
        <v>589</v>
      </c>
      <c r="J536" t="s">
        <v>589</v>
      </c>
      <c r="K536" t="s">
        <v>177</v>
      </c>
      <c r="M536" t="s">
        <v>557</v>
      </c>
      <c r="N536" t="s">
        <v>558</v>
      </c>
      <c r="O536" t="s">
        <v>611</v>
      </c>
      <c r="P536" t="s">
        <v>612</v>
      </c>
      <c r="Q536" t="s">
        <v>613</v>
      </c>
      <c r="R536" t="s">
        <v>562</v>
      </c>
      <c r="S536">
        <v>7.4985340000000003</v>
      </c>
      <c r="T536">
        <v>0.57223000000000002</v>
      </c>
      <c r="U536">
        <v>24.78125</v>
      </c>
      <c r="V536">
        <v>1.2827809999999999</v>
      </c>
    </row>
    <row r="537" spans="1:22" x14ac:dyDescent="0.3">
      <c r="A537" t="s">
        <v>727</v>
      </c>
      <c r="B537" t="s">
        <v>728</v>
      </c>
      <c r="C537" t="s">
        <v>546</v>
      </c>
      <c r="E537" t="s">
        <v>77</v>
      </c>
      <c r="F537" t="s">
        <v>729</v>
      </c>
      <c r="G537" t="s">
        <v>172</v>
      </c>
      <c r="H537">
        <v>15</v>
      </c>
      <c r="I537" t="s">
        <v>730</v>
      </c>
      <c r="J537" t="s">
        <v>550</v>
      </c>
      <c r="K537" t="s">
        <v>655</v>
      </c>
      <c r="M537" t="s">
        <v>552</v>
      </c>
      <c r="N537" t="s">
        <v>553</v>
      </c>
      <c r="O537" t="s">
        <v>579</v>
      </c>
      <c r="P537" t="s">
        <v>580</v>
      </c>
      <c r="Q537" t="s">
        <v>581</v>
      </c>
      <c r="R537" t="s">
        <v>562</v>
      </c>
      <c r="S537">
        <v>0.36670000000000003</v>
      </c>
      <c r="T537">
        <v>0.77749999999999997</v>
      </c>
      <c r="U537">
        <v>8.9266667000000002</v>
      </c>
      <c r="V537">
        <v>1.7886413999999999</v>
      </c>
    </row>
    <row r="538" spans="1:22" x14ac:dyDescent="0.3">
      <c r="A538" t="s">
        <v>712</v>
      </c>
      <c r="B538" t="s">
        <v>713</v>
      </c>
      <c r="C538" t="s">
        <v>546</v>
      </c>
      <c r="E538" t="s">
        <v>77</v>
      </c>
      <c r="F538" t="s">
        <v>714</v>
      </c>
      <c r="G538" t="s">
        <v>187</v>
      </c>
      <c r="H538">
        <v>8</v>
      </c>
      <c r="I538" t="s">
        <v>589</v>
      </c>
      <c r="J538" t="s">
        <v>589</v>
      </c>
      <c r="K538" t="s">
        <v>177</v>
      </c>
      <c r="M538" t="s">
        <v>557</v>
      </c>
      <c r="N538" t="s">
        <v>558</v>
      </c>
      <c r="O538" t="s">
        <v>559</v>
      </c>
      <c r="P538" t="s">
        <v>560</v>
      </c>
      <c r="Q538" t="s">
        <v>561</v>
      </c>
      <c r="R538" t="s">
        <v>562</v>
      </c>
      <c r="S538">
        <v>-0.26834599999999997</v>
      </c>
      <c r="T538">
        <v>4.7144999999999999E-2</v>
      </c>
      <c r="U538">
        <v>3734.2660000000001</v>
      </c>
      <c r="V538">
        <v>3497.8319999999999</v>
      </c>
    </row>
    <row r="539" spans="1:22" x14ac:dyDescent="0.3">
      <c r="A539" t="s">
        <v>712</v>
      </c>
      <c r="B539" t="s">
        <v>713</v>
      </c>
      <c r="C539" t="s">
        <v>546</v>
      </c>
      <c r="E539" t="s">
        <v>77</v>
      </c>
      <c r="F539" t="s">
        <v>714</v>
      </c>
      <c r="G539" t="s">
        <v>187</v>
      </c>
      <c r="H539">
        <v>8</v>
      </c>
      <c r="I539" t="s">
        <v>589</v>
      </c>
      <c r="J539" t="s">
        <v>589</v>
      </c>
      <c r="K539" t="s">
        <v>177</v>
      </c>
      <c r="M539" t="s">
        <v>557</v>
      </c>
      <c r="N539" t="s">
        <v>558</v>
      </c>
      <c r="O539" t="s">
        <v>563</v>
      </c>
      <c r="P539" t="s">
        <v>564</v>
      </c>
      <c r="Q539" t="s">
        <v>565</v>
      </c>
      <c r="R539" t="s">
        <v>562</v>
      </c>
      <c r="S539">
        <v>4.7759999999999999E-3</v>
      </c>
      <c r="T539">
        <v>4.1963E-2</v>
      </c>
      <c r="U539">
        <v>0.19500000000000001</v>
      </c>
      <c r="V539">
        <v>0.16221679999999999</v>
      </c>
    </row>
    <row r="540" spans="1:22" x14ac:dyDescent="0.3">
      <c r="A540" t="s">
        <v>712</v>
      </c>
      <c r="B540" t="s">
        <v>713</v>
      </c>
      <c r="C540" t="s">
        <v>546</v>
      </c>
      <c r="E540" t="s">
        <v>77</v>
      </c>
      <c r="F540" t="s">
        <v>714</v>
      </c>
      <c r="G540" t="s">
        <v>187</v>
      </c>
      <c r="H540">
        <v>8</v>
      </c>
      <c r="I540" t="s">
        <v>589</v>
      </c>
      <c r="J540" t="s">
        <v>589</v>
      </c>
      <c r="K540" t="s">
        <v>177</v>
      </c>
      <c r="M540" t="s">
        <v>557</v>
      </c>
      <c r="N540" t="s">
        <v>558</v>
      </c>
      <c r="O540" t="s">
        <v>566</v>
      </c>
      <c r="P540" t="s">
        <v>567</v>
      </c>
      <c r="Q540" t="s">
        <v>568</v>
      </c>
      <c r="R540" t="s">
        <v>562</v>
      </c>
      <c r="S540">
        <v>1.426245</v>
      </c>
      <c r="T540">
        <v>0.486155</v>
      </c>
      <c r="U540">
        <v>2.7574999999999998</v>
      </c>
      <c r="V540">
        <v>0.57285629999999998</v>
      </c>
    </row>
    <row r="541" spans="1:22" x14ac:dyDescent="0.3">
      <c r="A541" t="s">
        <v>1182</v>
      </c>
      <c r="B541" t="s">
        <v>1183</v>
      </c>
      <c r="C541" t="s">
        <v>546</v>
      </c>
      <c r="E541" t="s">
        <v>77</v>
      </c>
      <c r="F541" t="s">
        <v>1184</v>
      </c>
      <c r="G541" t="s">
        <v>187</v>
      </c>
      <c r="H541">
        <v>12</v>
      </c>
      <c r="I541" t="s">
        <v>648</v>
      </c>
      <c r="J541" t="s">
        <v>550</v>
      </c>
      <c r="K541" t="s">
        <v>177</v>
      </c>
      <c r="M541" t="s">
        <v>552</v>
      </c>
      <c r="N541" t="s">
        <v>553</v>
      </c>
      <c r="R541" t="s">
        <v>554</v>
      </c>
      <c r="S541">
        <v>8.2664100000000005</v>
      </c>
      <c r="T541">
        <v>8.5430000000000006E-2</v>
      </c>
      <c r="U541">
        <v>1</v>
      </c>
      <c r="V541">
        <v>1</v>
      </c>
    </row>
    <row r="542" spans="1:22" x14ac:dyDescent="0.3">
      <c r="A542" t="s">
        <v>1182</v>
      </c>
      <c r="B542" t="s">
        <v>1183</v>
      </c>
      <c r="C542" t="s">
        <v>546</v>
      </c>
      <c r="E542" t="s">
        <v>77</v>
      </c>
      <c r="F542" t="s">
        <v>1184</v>
      </c>
      <c r="G542" t="s">
        <v>187</v>
      </c>
      <c r="H542">
        <v>12</v>
      </c>
      <c r="I542" t="s">
        <v>648</v>
      </c>
      <c r="J542" t="s">
        <v>550</v>
      </c>
      <c r="K542" t="s">
        <v>177</v>
      </c>
      <c r="M542" t="s">
        <v>552</v>
      </c>
      <c r="N542" t="s">
        <v>553</v>
      </c>
      <c r="O542" t="s">
        <v>566</v>
      </c>
      <c r="P542" t="s">
        <v>567</v>
      </c>
      <c r="Q542" t="s">
        <v>724</v>
      </c>
      <c r="R542" t="s">
        <v>562</v>
      </c>
      <c r="S542">
        <v>7.5749999999999998E-2</v>
      </c>
      <c r="T542">
        <v>6.9540000000000005E-2</v>
      </c>
      <c r="U542">
        <v>2.1608329999999998</v>
      </c>
      <c r="V542">
        <v>0.73503810000000003</v>
      </c>
    </row>
    <row r="543" spans="1:22" x14ac:dyDescent="0.3">
      <c r="A543" t="s">
        <v>727</v>
      </c>
      <c r="B543" t="s">
        <v>728</v>
      </c>
      <c r="C543" t="s">
        <v>546</v>
      </c>
      <c r="E543" t="s">
        <v>77</v>
      </c>
      <c r="F543" t="s">
        <v>729</v>
      </c>
      <c r="G543" t="s">
        <v>172</v>
      </c>
      <c r="H543">
        <v>15</v>
      </c>
      <c r="I543" t="s">
        <v>656</v>
      </c>
      <c r="J543" t="s">
        <v>657</v>
      </c>
      <c r="K543" t="s">
        <v>655</v>
      </c>
      <c r="M543" t="s">
        <v>592</v>
      </c>
      <c r="N543" t="s">
        <v>558</v>
      </c>
      <c r="O543" t="s">
        <v>579</v>
      </c>
      <c r="P543" t="s">
        <v>580</v>
      </c>
      <c r="Q543" t="s">
        <v>581</v>
      </c>
      <c r="R543" t="s">
        <v>562</v>
      </c>
      <c r="S543">
        <v>-0.95450000000000002</v>
      </c>
      <c r="T543">
        <v>1.2927999999999999</v>
      </c>
      <c r="U543">
        <v>8.9266667000000002</v>
      </c>
      <c r="V543">
        <v>1.7886413999999999</v>
      </c>
    </row>
    <row r="544" spans="1:22" x14ac:dyDescent="0.3">
      <c r="A544" t="s">
        <v>1182</v>
      </c>
      <c r="B544" t="s">
        <v>1183</v>
      </c>
      <c r="C544" t="s">
        <v>546</v>
      </c>
      <c r="E544" t="s">
        <v>77</v>
      </c>
      <c r="F544" t="s">
        <v>1184</v>
      </c>
      <c r="G544" t="s">
        <v>187</v>
      </c>
      <c r="H544">
        <v>12</v>
      </c>
      <c r="I544" t="s">
        <v>618</v>
      </c>
      <c r="J544" t="s">
        <v>619</v>
      </c>
      <c r="K544" t="s">
        <v>177</v>
      </c>
      <c r="M544" t="s">
        <v>592</v>
      </c>
      <c r="N544" t="s">
        <v>558</v>
      </c>
      <c r="R544" t="s">
        <v>554</v>
      </c>
      <c r="S544">
        <v>1.6759999999999999</v>
      </c>
      <c r="T544">
        <v>0.58120000000000005</v>
      </c>
      <c r="U544">
        <v>1</v>
      </c>
      <c r="V544">
        <v>1</v>
      </c>
    </row>
    <row r="545" spans="1:22" x14ac:dyDescent="0.3">
      <c r="A545" t="s">
        <v>1182</v>
      </c>
      <c r="B545" t="s">
        <v>1183</v>
      </c>
      <c r="C545" t="s">
        <v>546</v>
      </c>
      <c r="E545" t="s">
        <v>77</v>
      </c>
      <c r="F545" t="s">
        <v>1184</v>
      </c>
      <c r="G545" t="s">
        <v>187</v>
      </c>
      <c r="H545">
        <v>12</v>
      </c>
      <c r="I545" t="s">
        <v>618</v>
      </c>
      <c r="J545" t="s">
        <v>619</v>
      </c>
      <c r="K545" t="s">
        <v>177</v>
      </c>
      <c r="M545" t="s">
        <v>592</v>
      </c>
      <c r="N545" t="s">
        <v>558</v>
      </c>
      <c r="O545" t="s">
        <v>566</v>
      </c>
      <c r="P545" t="s">
        <v>567</v>
      </c>
      <c r="Q545" t="s">
        <v>724</v>
      </c>
      <c r="R545" t="s">
        <v>562</v>
      </c>
      <c r="S545">
        <v>0.46899999999999997</v>
      </c>
      <c r="T545">
        <v>0.39879999999999999</v>
      </c>
      <c r="U545">
        <v>2.1608329999999998</v>
      </c>
      <c r="V545">
        <v>0.73503810000000003</v>
      </c>
    </row>
    <row r="546" spans="1:22" x14ac:dyDescent="0.3">
      <c r="A546" t="s">
        <v>1185</v>
      </c>
      <c r="B546" t="s">
        <v>1186</v>
      </c>
      <c r="C546" t="s">
        <v>546</v>
      </c>
      <c r="D546" t="s">
        <v>1187</v>
      </c>
      <c r="E546" t="s">
        <v>77</v>
      </c>
      <c r="F546" t="s">
        <v>1188</v>
      </c>
      <c r="G546" t="s">
        <v>1189</v>
      </c>
      <c r="H546">
        <v>6</v>
      </c>
      <c r="I546" t="s">
        <v>589</v>
      </c>
      <c r="J546" t="s">
        <v>589</v>
      </c>
      <c r="K546" t="s">
        <v>14</v>
      </c>
      <c r="M546" t="s">
        <v>557</v>
      </c>
      <c r="N546" t="s">
        <v>558</v>
      </c>
      <c r="O546" t="s">
        <v>579</v>
      </c>
      <c r="P546" t="s">
        <v>580</v>
      </c>
      <c r="Q546" t="s">
        <v>581</v>
      </c>
      <c r="R546" t="s">
        <v>562</v>
      </c>
      <c r="S546">
        <v>-0.2329</v>
      </c>
      <c r="T546">
        <v>0.43409999999999999</v>
      </c>
      <c r="U546">
        <v>5.5733329999999999</v>
      </c>
      <c r="V546">
        <v>1.77746636</v>
      </c>
    </row>
    <row r="547" spans="1:22" x14ac:dyDescent="0.3">
      <c r="A547" t="s">
        <v>1190</v>
      </c>
      <c r="B547" t="s">
        <v>1191</v>
      </c>
      <c r="C547" t="s">
        <v>546</v>
      </c>
      <c r="E547" t="s">
        <v>596</v>
      </c>
      <c r="F547" t="s">
        <v>1192</v>
      </c>
      <c r="G547" t="s">
        <v>149</v>
      </c>
      <c r="H547">
        <v>243</v>
      </c>
      <c r="I547" t="s">
        <v>578</v>
      </c>
      <c r="J547" t="s">
        <v>550</v>
      </c>
      <c r="K547" t="s">
        <v>14</v>
      </c>
      <c r="M547" t="s">
        <v>647</v>
      </c>
      <c r="N547" t="s">
        <v>553</v>
      </c>
      <c r="R547" t="s">
        <v>554</v>
      </c>
      <c r="S547">
        <v>3.2953000000000001</v>
      </c>
      <c r="T547">
        <v>0.26779999999999998</v>
      </c>
      <c r="U547">
        <v>1</v>
      </c>
      <c r="V547">
        <v>1</v>
      </c>
    </row>
    <row r="548" spans="1:22" x14ac:dyDescent="0.3">
      <c r="A548" t="s">
        <v>1190</v>
      </c>
      <c r="B548" t="s">
        <v>1191</v>
      </c>
      <c r="C548" t="s">
        <v>546</v>
      </c>
      <c r="E548" t="s">
        <v>596</v>
      </c>
      <c r="F548" t="s">
        <v>1192</v>
      </c>
      <c r="G548" t="s">
        <v>149</v>
      </c>
      <c r="H548">
        <v>243</v>
      </c>
      <c r="I548" t="s">
        <v>578</v>
      </c>
      <c r="J548" t="s">
        <v>550</v>
      </c>
      <c r="K548" t="s">
        <v>14</v>
      </c>
      <c r="M548" t="s">
        <v>647</v>
      </c>
      <c r="N548" t="s">
        <v>553</v>
      </c>
      <c r="O548" t="s">
        <v>566</v>
      </c>
      <c r="P548" t="s">
        <v>567</v>
      </c>
      <c r="Q548" t="s">
        <v>568</v>
      </c>
      <c r="R548" t="s">
        <v>562</v>
      </c>
      <c r="S548">
        <v>-0.91710000000000003</v>
      </c>
      <c r="T548">
        <v>0.10340000000000001</v>
      </c>
      <c r="U548">
        <v>20.479258999999999</v>
      </c>
      <c r="V548">
        <v>15.673242</v>
      </c>
    </row>
    <row r="549" spans="1:22" x14ac:dyDescent="0.3">
      <c r="A549" t="s">
        <v>1193</v>
      </c>
      <c r="B549" t="s">
        <v>1194</v>
      </c>
      <c r="C549" t="s">
        <v>546</v>
      </c>
      <c r="D549" t="s">
        <v>1195</v>
      </c>
      <c r="E549" t="s">
        <v>77</v>
      </c>
      <c r="F549" t="s">
        <v>1196</v>
      </c>
      <c r="G549" t="s">
        <v>149</v>
      </c>
      <c r="H549">
        <v>12</v>
      </c>
      <c r="I549" t="s">
        <v>578</v>
      </c>
      <c r="J549" t="s">
        <v>550</v>
      </c>
      <c r="K549" t="s">
        <v>14</v>
      </c>
      <c r="L549" t="s">
        <v>551</v>
      </c>
      <c r="M549" t="s">
        <v>552</v>
      </c>
      <c r="N549" t="s">
        <v>553</v>
      </c>
      <c r="R549" t="s">
        <v>554</v>
      </c>
      <c r="S549">
        <v>5.0808999999999997</v>
      </c>
      <c r="T549">
        <v>14.178900000000001</v>
      </c>
      <c r="U549">
        <v>1</v>
      </c>
      <c r="V549">
        <v>1</v>
      </c>
    </row>
    <row r="550" spans="1:22" x14ac:dyDescent="0.3">
      <c r="A550" t="s">
        <v>888</v>
      </c>
      <c r="B550" t="s">
        <v>889</v>
      </c>
      <c r="C550" t="s">
        <v>574</v>
      </c>
      <c r="E550" t="s">
        <v>576</v>
      </c>
      <c r="F550" t="s">
        <v>890</v>
      </c>
      <c r="G550" t="s">
        <v>149</v>
      </c>
      <c r="H550">
        <v>10</v>
      </c>
      <c r="I550" t="s">
        <v>814</v>
      </c>
      <c r="J550" t="s">
        <v>550</v>
      </c>
      <c r="K550" t="s">
        <v>14</v>
      </c>
      <c r="M550" t="s">
        <v>552</v>
      </c>
      <c r="N550" t="s">
        <v>553</v>
      </c>
      <c r="O550" t="s">
        <v>579</v>
      </c>
      <c r="P550" t="s">
        <v>580</v>
      </c>
      <c r="Q550" t="s">
        <v>581</v>
      </c>
      <c r="R550" t="s">
        <v>562</v>
      </c>
      <c r="S550">
        <v>4.9250000000000002E-2</v>
      </c>
      <c r="T550">
        <v>0.94786000000000004</v>
      </c>
      <c r="U550">
        <v>7.0372000000000003</v>
      </c>
      <c r="V550">
        <v>1.7675369999999999</v>
      </c>
    </row>
    <row r="551" spans="1:22" x14ac:dyDescent="0.3">
      <c r="A551" t="s">
        <v>1193</v>
      </c>
      <c r="B551" t="s">
        <v>1194</v>
      </c>
      <c r="C551" t="s">
        <v>546</v>
      </c>
      <c r="D551" t="s">
        <v>1195</v>
      </c>
      <c r="E551" t="s">
        <v>77</v>
      </c>
      <c r="F551" t="s">
        <v>1196</v>
      </c>
      <c r="G551" t="s">
        <v>149</v>
      </c>
      <c r="H551">
        <v>12</v>
      </c>
      <c r="I551" t="s">
        <v>578</v>
      </c>
      <c r="J551" t="s">
        <v>550</v>
      </c>
      <c r="K551" t="s">
        <v>14</v>
      </c>
      <c r="L551" t="s">
        <v>551</v>
      </c>
      <c r="M551" t="s">
        <v>552</v>
      </c>
      <c r="N551" t="s">
        <v>553</v>
      </c>
      <c r="O551" t="s">
        <v>569</v>
      </c>
      <c r="P551" t="s">
        <v>570</v>
      </c>
      <c r="Q551" t="s">
        <v>653</v>
      </c>
      <c r="R551" t="s">
        <v>562</v>
      </c>
      <c r="S551">
        <v>0.61819999999999997</v>
      </c>
      <c r="T551">
        <v>0.63619999999999999</v>
      </c>
      <c r="U551">
        <v>0.48</v>
      </c>
      <c r="V551">
        <v>0.17098640000000001</v>
      </c>
    </row>
    <row r="552" spans="1:22" x14ac:dyDescent="0.3">
      <c r="A552" t="s">
        <v>1193</v>
      </c>
      <c r="B552" t="s">
        <v>1194</v>
      </c>
      <c r="C552" t="s">
        <v>546</v>
      </c>
      <c r="D552" t="s">
        <v>1195</v>
      </c>
      <c r="E552" t="s">
        <v>77</v>
      </c>
      <c r="F552" t="s">
        <v>1196</v>
      </c>
      <c r="G552" t="s">
        <v>149</v>
      </c>
      <c r="H552">
        <v>12</v>
      </c>
      <c r="I552" t="s">
        <v>578</v>
      </c>
      <c r="J552" t="s">
        <v>550</v>
      </c>
      <c r="K552" t="s">
        <v>14</v>
      </c>
      <c r="L552" t="s">
        <v>551</v>
      </c>
      <c r="M552" t="s">
        <v>552</v>
      </c>
      <c r="N552" t="s">
        <v>553</v>
      </c>
      <c r="O552" t="s">
        <v>611</v>
      </c>
      <c r="P552" t="s">
        <v>612</v>
      </c>
      <c r="Q552" t="s">
        <v>613</v>
      </c>
      <c r="R552" t="s">
        <v>562</v>
      </c>
      <c r="S552">
        <v>3.3119000000000001</v>
      </c>
      <c r="T552">
        <v>4.7683999999999997</v>
      </c>
      <c r="U552">
        <v>25.308333000000001</v>
      </c>
      <c r="V552">
        <v>1.3317509999999999</v>
      </c>
    </row>
    <row r="553" spans="1:22" x14ac:dyDescent="0.3">
      <c r="A553" t="s">
        <v>791</v>
      </c>
      <c r="B553" t="s">
        <v>792</v>
      </c>
      <c r="C553" t="s">
        <v>546</v>
      </c>
      <c r="E553" t="s">
        <v>77</v>
      </c>
      <c r="F553" t="s">
        <v>793</v>
      </c>
      <c r="G553" t="s">
        <v>187</v>
      </c>
      <c r="H553">
        <v>8</v>
      </c>
      <c r="I553" t="s">
        <v>648</v>
      </c>
      <c r="J553" t="s">
        <v>550</v>
      </c>
      <c r="K553" t="s">
        <v>177</v>
      </c>
      <c r="M553" t="s">
        <v>552</v>
      </c>
      <c r="N553" t="s">
        <v>553</v>
      </c>
      <c r="R553" t="s">
        <v>554</v>
      </c>
      <c r="S553">
        <v>9.4605200000000007</v>
      </c>
      <c r="T553">
        <v>2.3219099999999999</v>
      </c>
      <c r="U553">
        <v>1</v>
      </c>
      <c r="V553">
        <v>1</v>
      </c>
    </row>
    <row r="554" spans="1:22" x14ac:dyDescent="0.3">
      <c r="A554" t="s">
        <v>888</v>
      </c>
      <c r="B554" t="s">
        <v>889</v>
      </c>
      <c r="C554" t="s">
        <v>574</v>
      </c>
      <c r="E554" t="s">
        <v>576</v>
      </c>
      <c r="F554" t="s">
        <v>890</v>
      </c>
      <c r="G554" t="s">
        <v>149</v>
      </c>
      <c r="H554">
        <v>10</v>
      </c>
      <c r="I554" t="s">
        <v>891</v>
      </c>
      <c r="J554" t="s">
        <v>679</v>
      </c>
      <c r="K554" t="s">
        <v>99</v>
      </c>
      <c r="M554" t="s">
        <v>552</v>
      </c>
      <c r="N554" t="s">
        <v>553</v>
      </c>
      <c r="O554" t="s">
        <v>579</v>
      </c>
      <c r="P554" t="s">
        <v>580</v>
      </c>
      <c r="Q554" t="s">
        <v>581</v>
      </c>
      <c r="R554" t="s">
        <v>562</v>
      </c>
      <c r="S554">
        <v>4.9250000000000002E-2</v>
      </c>
      <c r="T554">
        <v>0.94786000000000004</v>
      </c>
      <c r="U554">
        <v>7.0372000000000003</v>
      </c>
      <c r="V554">
        <v>1.7675369999999999</v>
      </c>
    </row>
    <row r="555" spans="1:22" x14ac:dyDescent="0.3">
      <c r="A555" t="s">
        <v>791</v>
      </c>
      <c r="B555" t="s">
        <v>792</v>
      </c>
      <c r="C555" t="s">
        <v>546</v>
      </c>
      <c r="E555" t="s">
        <v>77</v>
      </c>
      <c r="F555" t="s">
        <v>793</v>
      </c>
      <c r="G555" t="s">
        <v>187</v>
      </c>
      <c r="H555">
        <v>8</v>
      </c>
      <c r="I555" t="s">
        <v>648</v>
      </c>
      <c r="J555" t="s">
        <v>550</v>
      </c>
      <c r="K555" t="s">
        <v>177</v>
      </c>
      <c r="M555" t="s">
        <v>552</v>
      </c>
      <c r="N555" t="s">
        <v>553</v>
      </c>
      <c r="O555" t="s">
        <v>566</v>
      </c>
      <c r="P555" t="s">
        <v>567</v>
      </c>
      <c r="Q555" t="s">
        <v>568</v>
      </c>
      <c r="R555" t="s">
        <v>562</v>
      </c>
      <c r="S555">
        <v>-0.28386</v>
      </c>
      <c r="T555">
        <v>7.1529999999999996E-2</v>
      </c>
      <c r="U555">
        <v>1.04125</v>
      </c>
      <c r="V555">
        <v>0.56227689999999997</v>
      </c>
    </row>
    <row r="556" spans="1:22" x14ac:dyDescent="0.3">
      <c r="A556" t="s">
        <v>791</v>
      </c>
      <c r="B556" t="s">
        <v>792</v>
      </c>
      <c r="C556" t="s">
        <v>546</v>
      </c>
      <c r="E556" t="s">
        <v>77</v>
      </c>
      <c r="F556" t="s">
        <v>793</v>
      </c>
      <c r="G556" t="s">
        <v>187</v>
      </c>
      <c r="H556">
        <v>8</v>
      </c>
      <c r="I556" t="s">
        <v>648</v>
      </c>
      <c r="J556" t="s">
        <v>550</v>
      </c>
      <c r="K556" t="s">
        <v>177</v>
      </c>
      <c r="M556" t="s">
        <v>552</v>
      </c>
      <c r="N556" t="s">
        <v>553</v>
      </c>
      <c r="O556" t="s">
        <v>563</v>
      </c>
      <c r="P556" t="s">
        <v>564</v>
      </c>
      <c r="Q556" t="s">
        <v>720</v>
      </c>
      <c r="R556" t="s">
        <v>562</v>
      </c>
      <c r="S556">
        <v>-0.10886999999999999</v>
      </c>
      <c r="T556">
        <v>5.4780000000000002E-2</v>
      </c>
      <c r="U556">
        <v>0.3</v>
      </c>
      <c r="V556">
        <v>0.27229189999999998</v>
      </c>
    </row>
    <row r="557" spans="1:22" x14ac:dyDescent="0.3">
      <c r="A557" t="s">
        <v>791</v>
      </c>
      <c r="B557" t="s">
        <v>792</v>
      </c>
      <c r="C557" t="s">
        <v>546</v>
      </c>
      <c r="E557" t="s">
        <v>77</v>
      </c>
      <c r="F557" t="s">
        <v>793</v>
      </c>
      <c r="G557" t="s">
        <v>187</v>
      </c>
      <c r="H557">
        <v>8</v>
      </c>
      <c r="I557" t="s">
        <v>648</v>
      </c>
      <c r="J557" t="s">
        <v>550</v>
      </c>
      <c r="K557" t="s">
        <v>177</v>
      </c>
      <c r="M557" t="s">
        <v>552</v>
      </c>
      <c r="N557" t="s">
        <v>553</v>
      </c>
      <c r="O557" t="s">
        <v>611</v>
      </c>
      <c r="P557" t="s">
        <v>612</v>
      </c>
      <c r="Q557" t="s">
        <v>613</v>
      </c>
      <c r="R557" t="s">
        <v>562</v>
      </c>
      <c r="S557">
        <v>-0.88658999999999999</v>
      </c>
      <c r="T557">
        <v>0.66371000000000002</v>
      </c>
      <c r="U557">
        <v>26.512499999999999</v>
      </c>
      <c r="V557">
        <v>0.91875300000000004</v>
      </c>
    </row>
    <row r="558" spans="1:22" x14ac:dyDescent="0.3">
      <c r="A558" t="s">
        <v>791</v>
      </c>
      <c r="B558" t="s">
        <v>792</v>
      </c>
      <c r="C558" t="s">
        <v>546</v>
      </c>
      <c r="E558" t="s">
        <v>77</v>
      </c>
      <c r="F558" t="s">
        <v>793</v>
      </c>
      <c r="G558" t="s">
        <v>187</v>
      </c>
      <c r="H558">
        <v>8</v>
      </c>
      <c r="I558" t="s">
        <v>589</v>
      </c>
      <c r="J558" t="s">
        <v>589</v>
      </c>
      <c r="K558" t="s">
        <v>177</v>
      </c>
      <c r="M558" t="s">
        <v>557</v>
      </c>
      <c r="N558" t="s">
        <v>558</v>
      </c>
      <c r="R558" t="s">
        <v>554</v>
      </c>
      <c r="S558">
        <v>35.813200000000002</v>
      </c>
      <c r="T558">
        <v>16.9696</v>
      </c>
      <c r="U558">
        <v>1</v>
      </c>
      <c r="V558">
        <v>1</v>
      </c>
    </row>
    <row r="559" spans="1:22" x14ac:dyDescent="0.3">
      <c r="A559" t="s">
        <v>1197</v>
      </c>
      <c r="B559" t="s">
        <v>1198</v>
      </c>
      <c r="C559" t="s">
        <v>546</v>
      </c>
      <c r="E559" t="s">
        <v>77</v>
      </c>
      <c r="F559" t="s">
        <v>1199</v>
      </c>
      <c r="G559" t="s">
        <v>1076</v>
      </c>
      <c r="H559">
        <v>6</v>
      </c>
      <c r="I559" t="s">
        <v>1200</v>
      </c>
      <c r="J559" t="s">
        <v>550</v>
      </c>
      <c r="K559" t="s">
        <v>14</v>
      </c>
      <c r="M559" t="s">
        <v>552</v>
      </c>
      <c r="N559" t="s">
        <v>553</v>
      </c>
      <c r="O559" t="s">
        <v>579</v>
      </c>
      <c r="P559" t="s">
        <v>580</v>
      </c>
      <c r="Q559" t="s">
        <v>581</v>
      </c>
      <c r="R559" t="s">
        <v>562</v>
      </c>
      <c r="S559">
        <v>-1.6223000000000001</v>
      </c>
      <c r="T559">
        <v>1.1963999999999999</v>
      </c>
      <c r="U559">
        <v>8.7466666699999998</v>
      </c>
      <c r="V559">
        <v>1.7603370899999999</v>
      </c>
    </row>
    <row r="560" spans="1:22" x14ac:dyDescent="0.3">
      <c r="A560" t="s">
        <v>791</v>
      </c>
      <c r="B560" t="s">
        <v>792</v>
      </c>
      <c r="C560" t="s">
        <v>546</v>
      </c>
      <c r="E560" t="s">
        <v>77</v>
      </c>
      <c r="F560" t="s">
        <v>793</v>
      </c>
      <c r="G560" t="s">
        <v>187</v>
      </c>
      <c r="H560">
        <v>8</v>
      </c>
      <c r="I560" t="s">
        <v>589</v>
      </c>
      <c r="J560" t="s">
        <v>589</v>
      </c>
      <c r="K560" t="s">
        <v>177</v>
      </c>
      <c r="M560" t="s">
        <v>557</v>
      </c>
      <c r="N560" t="s">
        <v>558</v>
      </c>
      <c r="O560" t="s">
        <v>566</v>
      </c>
      <c r="P560" t="s">
        <v>567</v>
      </c>
      <c r="Q560" t="s">
        <v>568</v>
      </c>
      <c r="R560" t="s">
        <v>562</v>
      </c>
      <c r="S560">
        <v>0.64870000000000005</v>
      </c>
      <c r="T560">
        <v>0.50209999999999999</v>
      </c>
      <c r="U560">
        <v>1.04125</v>
      </c>
      <c r="V560">
        <v>0.56227689999999997</v>
      </c>
    </row>
    <row r="561" spans="1:22" x14ac:dyDescent="0.3">
      <c r="A561" t="s">
        <v>791</v>
      </c>
      <c r="B561" t="s">
        <v>792</v>
      </c>
      <c r="C561" t="s">
        <v>546</v>
      </c>
      <c r="E561" t="s">
        <v>77</v>
      </c>
      <c r="F561" t="s">
        <v>793</v>
      </c>
      <c r="G561" t="s">
        <v>187</v>
      </c>
      <c r="H561">
        <v>8</v>
      </c>
      <c r="I561" t="s">
        <v>589</v>
      </c>
      <c r="J561" t="s">
        <v>589</v>
      </c>
      <c r="K561" t="s">
        <v>177</v>
      </c>
      <c r="M561" t="s">
        <v>557</v>
      </c>
      <c r="N561" t="s">
        <v>558</v>
      </c>
      <c r="O561" t="s">
        <v>563</v>
      </c>
      <c r="P561" t="s">
        <v>564</v>
      </c>
      <c r="Q561" t="s">
        <v>720</v>
      </c>
      <c r="R561" t="s">
        <v>562</v>
      </c>
      <c r="S561">
        <v>-1.1800999999999999</v>
      </c>
      <c r="T561">
        <v>0.40710000000000002</v>
      </c>
      <c r="U561">
        <v>0.3</v>
      </c>
      <c r="V561">
        <v>0.27229189999999998</v>
      </c>
    </row>
    <row r="562" spans="1:22" x14ac:dyDescent="0.3">
      <c r="A562" t="s">
        <v>791</v>
      </c>
      <c r="B562" t="s">
        <v>792</v>
      </c>
      <c r="C562" t="s">
        <v>546</v>
      </c>
      <c r="E562" t="s">
        <v>77</v>
      </c>
      <c r="F562" t="s">
        <v>793</v>
      </c>
      <c r="G562" t="s">
        <v>187</v>
      </c>
      <c r="H562">
        <v>8</v>
      </c>
      <c r="I562" t="s">
        <v>589</v>
      </c>
      <c r="J562" t="s">
        <v>589</v>
      </c>
      <c r="K562" t="s">
        <v>177</v>
      </c>
      <c r="M562" t="s">
        <v>557</v>
      </c>
      <c r="N562" t="s">
        <v>558</v>
      </c>
      <c r="O562" t="s">
        <v>611</v>
      </c>
      <c r="P562" t="s">
        <v>612</v>
      </c>
      <c r="Q562" t="s">
        <v>613</v>
      </c>
      <c r="R562" t="s">
        <v>562</v>
      </c>
      <c r="S562">
        <v>-8.7824000000000009</v>
      </c>
      <c r="T562">
        <v>4.8251999999999997</v>
      </c>
      <c r="U562">
        <v>26.512499999999999</v>
      </c>
      <c r="V562">
        <v>0.91875300000000004</v>
      </c>
    </row>
    <row r="563" spans="1:22" x14ac:dyDescent="0.3">
      <c r="A563" t="s">
        <v>1201</v>
      </c>
      <c r="B563" t="s">
        <v>1202</v>
      </c>
      <c r="C563" t="s">
        <v>546</v>
      </c>
      <c r="E563" t="s">
        <v>77</v>
      </c>
      <c r="F563" t="s">
        <v>1203</v>
      </c>
      <c r="G563" t="s">
        <v>623</v>
      </c>
      <c r="H563">
        <v>9</v>
      </c>
      <c r="I563" t="s">
        <v>589</v>
      </c>
      <c r="J563" t="s">
        <v>589</v>
      </c>
      <c r="K563" t="s">
        <v>99</v>
      </c>
      <c r="M563" t="s">
        <v>557</v>
      </c>
      <c r="N563" t="s">
        <v>558</v>
      </c>
      <c r="R563" t="s">
        <v>554</v>
      </c>
      <c r="S563">
        <v>-5.25204</v>
      </c>
      <c r="T563">
        <v>4.6268900000000004</v>
      </c>
      <c r="U563">
        <v>1</v>
      </c>
      <c r="V563">
        <v>1</v>
      </c>
    </row>
    <row r="564" spans="1:22" x14ac:dyDescent="0.3">
      <c r="A564" t="s">
        <v>1197</v>
      </c>
      <c r="B564" t="s">
        <v>1198</v>
      </c>
      <c r="C564" t="s">
        <v>546</v>
      </c>
      <c r="E564" t="s">
        <v>77</v>
      </c>
      <c r="F564" t="s">
        <v>1199</v>
      </c>
      <c r="G564" t="s">
        <v>1076</v>
      </c>
      <c r="H564">
        <v>6</v>
      </c>
      <c r="I564" t="s">
        <v>589</v>
      </c>
      <c r="J564" t="s">
        <v>589</v>
      </c>
      <c r="K564" t="s">
        <v>14</v>
      </c>
      <c r="M564" t="s">
        <v>557</v>
      </c>
      <c r="N564" t="s">
        <v>558</v>
      </c>
      <c r="O564" t="s">
        <v>579</v>
      </c>
      <c r="P564" t="s">
        <v>580</v>
      </c>
      <c r="Q564" t="s">
        <v>581</v>
      </c>
      <c r="R564" t="s">
        <v>562</v>
      </c>
      <c r="S564">
        <v>-2.6181000000000001</v>
      </c>
      <c r="T564">
        <v>0.87209999999999999</v>
      </c>
      <c r="U564">
        <v>8.7466666699999998</v>
      </c>
      <c r="V564">
        <v>1.7603370899999999</v>
      </c>
    </row>
    <row r="565" spans="1:22" x14ac:dyDescent="0.3">
      <c r="A565" t="s">
        <v>1201</v>
      </c>
      <c r="B565" t="s">
        <v>1202</v>
      </c>
      <c r="C565" t="s">
        <v>546</v>
      </c>
      <c r="E565" t="s">
        <v>77</v>
      </c>
      <c r="F565" t="s">
        <v>1203</v>
      </c>
      <c r="G565" t="s">
        <v>623</v>
      </c>
      <c r="H565">
        <v>9</v>
      </c>
      <c r="I565" t="s">
        <v>589</v>
      </c>
      <c r="J565" t="s">
        <v>589</v>
      </c>
      <c r="K565" t="s">
        <v>99</v>
      </c>
      <c r="M565" t="s">
        <v>557</v>
      </c>
      <c r="N565" t="s">
        <v>558</v>
      </c>
      <c r="O565" t="s">
        <v>569</v>
      </c>
      <c r="P565" t="s">
        <v>570</v>
      </c>
      <c r="Q565" t="s">
        <v>867</v>
      </c>
      <c r="R565" t="s">
        <v>562</v>
      </c>
      <c r="S565">
        <v>-0.11187</v>
      </c>
      <c r="T565">
        <v>8.2989999999999994E-2</v>
      </c>
      <c r="U565">
        <v>23.09</v>
      </c>
      <c r="V565">
        <v>1.0449043</v>
      </c>
    </row>
    <row r="566" spans="1:22" x14ac:dyDescent="0.3">
      <c r="A566" t="s">
        <v>1201</v>
      </c>
      <c r="B566" t="s">
        <v>1202</v>
      </c>
      <c r="C566" t="s">
        <v>546</v>
      </c>
      <c r="E566" t="s">
        <v>77</v>
      </c>
      <c r="F566" t="s">
        <v>1203</v>
      </c>
      <c r="G566" t="s">
        <v>623</v>
      </c>
      <c r="H566">
        <v>9</v>
      </c>
      <c r="I566" t="s">
        <v>589</v>
      </c>
      <c r="J566" t="s">
        <v>589</v>
      </c>
      <c r="K566" t="s">
        <v>99</v>
      </c>
      <c r="M566" t="s">
        <v>557</v>
      </c>
      <c r="N566" t="s">
        <v>558</v>
      </c>
      <c r="O566" t="s">
        <v>611</v>
      </c>
      <c r="P566" t="s">
        <v>612</v>
      </c>
      <c r="Q566" t="s">
        <v>613</v>
      </c>
      <c r="R566" t="s">
        <v>562</v>
      </c>
      <c r="S566">
        <v>2.29657</v>
      </c>
      <c r="T566">
        <v>1.49746</v>
      </c>
      <c r="U566">
        <v>0.22888890000000001</v>
      </c>
      <c r="V566">
        <v>0.12946471000000001</v>
      </c>
    </row>
    <row r="567" spans="1:22" x14ac:dyDescent="0.3">
      <c r="A567" t="s">
        <v>1204</v>
      </c>
      <c r="B567" t="s">
        <v>1205</v>
      </c>
      <c r="C567" t="s">
        <v>546</v>
      </c>
      <c r="E567" t="s">
        <v>77</v>
      </c>
      <c r="F567" t="s">
        <v>1206</v>
      </c>
      <c r="G567" t="s">
        <v>183</v>
      </c>
      <c r="H567">
        <v>6</v>
      </c>
      <c r="I567" t="s">
        <v>1207</v>
      </c>
      <c r="J567" t="s">
        <v>550</v>
      </c>
      <c r="K567" t="s">
        <v>19</v>
      </c>
      <c r="M567" t="s">
        <v>552</v>
      </c>
      <c r="N567" t="s">
        <v>553</v>
      </c>
      <c r="R567" t="s">
        <v>554</v>
      </c>
      <c r="S567">
        <v>-38.9818</v>
      </c>
      <c r="T567">
        <v>18.992599999999999</v>
      </c>
      <c r="U567">
        <v>1</v>
      </c>
      <c r="V567">
        <v>1</v>
      </c>
    </row>
    <row r="568" spans="1:22" x14ac:dyDescent="0.3">
      <c r="A568" t="s">
        <v>1208</v>
      </c>
      <c r="B568" t="s">
        <v>1209</v>
      </c>
      <c r="C568" t="s">
        <v>546</v>
      </c>
      <c r="E568" t="s">
        <v>77</v>
      </c>
      <c r="F568" t="s">
        <v>1210</v>
      </c>
      <c r="G568" t="s">
        <v>1211</v>
      </c>
      <c r="H568">
        <v>16</v>
      </c>
      <c r="I568" t="s">
        <v>578</v>
      </c>
      <c r="J568" t="s">
        <v>550</v>
      </c>
      <c r="K568" t="s">
        <v>99</v>
      </c>
      <c r="M568" t="s">
        <v>552</v>
      </c>
      <c r="N568" t="s">
        <v>553</v>
      </c>
      <c r="O568" t="s">
        <v>579</v>
      </c>
      <c r="P568" t="s">
        <v>580</v>
      </c>
      <c r="Q568" t="s">
        <v>581</v>
      </c>
      <c r="R568" t="s">
        <v>562</v>
      </c>
      <c r="S568">
        <v>0.1076</v>
      </c>
      <c r="T568">
        <v>0.17180000000000001</v>
      </c>
      <c r="U568">
        <v>3.171875</v>
      </c>
      <c r="V568">
        <v>1.7506769</v>
      </c>
    </row>
    <row r="569" spans="1:22" x14ac:dyDescent="0.3">
      <c r="A569" t="s">
        <v>1204</v>
      </c>
      <c r="B569" t="s">
        <v>1205</v>
      </c>
      <c r="C569" t="s">
        <v>546</v>
      </c>
      <c r="E569" t="s">
        <v>77</v>
      </c>
      <c r="F569" t="s">
        <v>1206</v>
      </c>
      <c r="G569" t="s">
        <v>183</v>
      </c>
      <c r="H569">
        <v>6</v>
      </c>
      <c r="I569" t="s">
        <v>1207</v>
      </c>
      <c r="J569" t="s">
        <v>550</v>
      </c>
      <c r="K569" t="s">
        <v>19</v>
      </c>
      <c r="M569" t="s">
        <v>552</v>
      </c>
      <c r="N569" t="s">
        <v>553</v>
      </c>
      <c r="O569" t="s">
        <v>566</v>
      </c>
      <c r="P569" t="s">
        <v>567</v>
      </c>
      <c r="Q569" t="s">
        <v>568</v>
      </c>
      <c r="R569" t="s">
        <v>562</v>
      </c>
      <c r="S569">
        <v>-1.0980000000000001</v>
      </c>
      <c r="T569">
        <v>0.50619999999999998</v>
      </c>
      <c r="U569">
        <v>3.4333330000000002</v>
      </c>
      <c r="V569">
        <v>2.4956795999999999</v>
      </c>
    </row>
    <row r="570" spans="1:22" x14ac:dyDescent="0.3">
      <c r="A570" t="s">
        <v>1204</v>
      </c>
      <c r="B570" t="s">
        <v>1205</v>
      </c>
      <c r="C570" t="s">
        <v>546</v>
      </c>
      <c r="E570" t="s">
        <v>77</v>
      </c>
      <c r="F570" t="s">
        <v>1206</v>
      </c>
      <c r="G570" t="s">
        <v>183</v>
      </c>
      <c r="H570">
        <v>6</v>
      </c>
      <c r="I570" t="s">
        <v>1207</v>
      </c>
      <c r="J570" t="s">
        <v>550</v>
      </c>
      <c r="K570" t="s">
        <v>19</v>
      </c>
      <c r="M570" t="s">
        <v>552</v>
      </c>
      <c r="N570" t="s">
        <v>553</v>
      </c>
      <c r="O570" t="s">
        <v>559</v>
      </c>
      <c r="P570" t="s">
        <v>560</v>
      </c>
      <c r="Q570" t="s">
        <v>561</v>
      </c>
      <c r="R570" t="s">
        <v>562</v>
      </c>
      <c r="S570">
        <v>1.6516999999999999</v>
      </c>
      <c r="T570">
        <v>0.86960000000000004</v>
      </c>
      <c r="U570">
        <v>102.979167</v>
      </c>
      <c r="V570">
        <v>52.160474499999999</v>
      </c>
    </row>
    <row r="571" spans="1:22" x14ac:dyDescent="0.3">
      <c r="A571" t="s">
        <v>1204</v>
      </c>
      <c r="B571" t="s">
        <v>1205</v>
      </c>
      <c r="C571" t="s">
        <v>546</v>
      </c>
      <c r="E571" t="s">
        <v>77</v>
      </c>
      <c r="F571" t="s">
        <v>1206</v>
      </c>
      <c r="G571" t="s">
        <v>183</v>
      </c>
      <c r="H571">
        <v>6</v>
      </c>
      <c r="I571" t="s">
        <v>618</v>
      </c>
      <c r="J571" t="s">
        <v>619</v>
      </c>
      <c r="K571" t="s">
        <v>19</v>
      </c>
      <c r="M571" t="s">
        <v>592</v>
      </c>
      <c r="N571" t="s">
        <v>558</v>
      </c>
      <c r="R571" t="s">
        <v>554</v>
      </c>
      <c r="S571">
        <v>-75.388999999999996</v>
      </c>
      <c r="T571">
        <v>14.2279</v>
      </c>
      <c r="U571">
        <v>1</v>
      </c>
      <c r="V571">
        <v>1</v>
      </c>
    </row>
    <row r="572" spans="1:22" x14ac:dyDescent="0.3">
      <c r="A572" t="s">
        <v>1208</v>
      </c>
      <c r="B572" t="s">
        <v>1209</v>
      </c>
      <c r="C572" t="s">
        <v>546</v>
      </c>
      <c r="E572" t="s">
        <v>77</v>
      </c>
      <c r="F572" t="s">
        <v>1210</v>
      </c>
      <c r="G572" t="s">
        <v>1211</v>
      </c>
      <c r="H572">
        <v>16</v>
      </c>
      <c r="I572" t="s">
        <v>589</v>
      </c>
      <c r="J572" t="s">
        <v>589</v>
      </c>
      <c r="K572" t="s">
        <v>99</v>
      </c>
      <c r="M572" t="s">
        <v>557</v>
      </c>
      <c r="N572" t="s">
        <v>558</v>
      </c>
      <c r="O572" t="s">
        <v>579</v>
      </c>
      <c r="P572" t="s">
        <v>580</v>
      </c>
      <c r="Q572" t="s">
        <v>581</v>
      </c>
      <c r="R572" t="s">
        <v>562</v>
      </c>
      <c r="S572">
        <v>-0.41419</v>
      </c>
      <c r="T572">
        <v>0.25890000000000002</v>
      </c>
      <c r="U572">
        <v>3.171875</v>
      </c>
      <c r="V572">
        <v>1.7506769</v>
      </c>
    </row>
    <row r="573" spans="1:22" x14ac:dyDescent="0.3">
      <c r="A573" t="s">
        <v>1204</v>
      </c>
      <c r="B573" t="s">
        <v>1205</v>
      </c>
      <c r="C573" t="s">
        <v>546</v>
      </c>
      <c r="E573" t="s">
        <v>77</v>
      </c>
      <c r="F573" t="s">
        <v>1206</v>
      </c>
      <c r="G573" t="s">
        <v>183</v>
      </c>
      <c r="H573">
        <v>6</v>
      </c>
      <c r="I573" t="s">
        <v>618</v>
      </c>
      <c r="J573" t="s">
        <v>619</v>
      </c>
      <c r="K573" t="s">
        <v>19</v>
      </c>
      <c r="M573" t="s">
        <v>592</v>
      </c>
      <c r="N573" t="s">
        <v>558</v>
      </c>
      <c r="O573" t="s">
        <v>566</v>
      </c>
      <c r="P573" t="s">
        <v>567</v>
      </c>
      <c r="Q573" t="s">
        <v>568</v>
      </c>
      <c r="R573" t="s">
        <v>562</v>
      </c>
      <c r="S573">
        <v>1.9558</v>
      </c>
      <c r="T573">
        <v>0.36159999999999998</v>
      </c>
      <c r="U573">
        <v>3.4333330000000002</v>
      </c>
      <c r="V573">
        <v>2.4956795999999999</v>
      </c>
    </row>
    <row r="574" spans="1:22" x14ac:dyDescent="0.3">
      <c r="A574" t="s">
        <v>1204</v>
      </c>
      <c r="B574" t="s">
        <v>1205</v>
      </c>
      <c r="C574" t="s">
        <v>546</v>
      </c>
      <c r="E574" t="s">
        <v>77</v>
      </c>
      <c r="F574" t="s">
        <v>1206</v>
      </c>
      <c r="G574" t="s">
        <v>183</v>
      </c>
      <c r="H574">
        <v>6</v>
      </c>
      <c r="I574" t="s">
        <v>618</v>
      </c>
      <c r="J574" t="s">
        <v>619</v>
      </c>
      <c r="K574" t="s">
        <v>19</v>
      </c>
      <c r="M574" t="s">
        <v>592</v>
      </c>
      <c r="N574" t="s">
        <v>558</v>
      </c>
      <c r="O574" t="s">
        <v>559</v>
      </c>
      <c r="P574" t="s">
        <v>560</v>
      </c>
      <c r="Q574" t="s">
        <v>561</v>
      </c>
      <c r="R574" t="s">
        <v>562</v>
      </c>
      <c r="S574">
        <v>-3.4415</v>
      </c>
      <c r="T574">
        <v>0.67279999999999995</v>
      </c>
      <c r="U574">
        <v>102.979167</v>
      </c>
      <c r="V574">
        <v>52.160474499999999</v>
      </c>
    </row>
    <row r="575" spans="1:22" x14ac:dyDescent="0.3">
      <c r="A575" t="s">
        <v>1212</v>
      </c>
      <c r="B575" t="s">
        <v>1213</v>
      </c>
      <c r="C575" t="s">
        <v>546</v>
      </c>
      <c r="E575" t="s">
        <v>77</v>
      </c>
      <c r="F575" t="s">
        <v>1214</v>
      </c>
      <c r="G575" t="s">
        <v>187</v>
      </c>
      <c r="H575">
        <v>10</v>
      </c>
      <c r="I575" t="s">
        <v>578</v>
      </c>
      <c r="J575" t="s">
        <v>550</v>
      </c>
      <c r="K575" t="s">
        <v>19</v>
      </c>
      <c r="M575" t="s">
        <v>552</v>
      </c>
      <c r="N575" t="s">
        <v>553</v>
      </c>
      <c r="R575" t="s">
        <v>554</v>
      </c>
      <c r="S575">
        <v>1.0111000000000001</v>
      </c>
      <c r="T575">
        <v>0.99760000000000004</v>
      </c>
      <c r="U575">
        <v>1</v>
      </c>
      <c r="V575">
        <v>1</v>
      </c>
    </row>
    <row r="576" spans="1:22" x14ac:dyDescent="0.3">
      <c r="A576" t="s">
        <v>1212</v>
      </c>
      <c r="B576" t="s">
        <v>1213</v>
      </c>
      <c r="C576" t="s">
        <v>546</v>
      </c>
      <c r="E576" t="s">
        <v>77</v>
      </c>
      <c r="F576" t="s">
        <v>1214</v>
      </c>
      <c r="G576" t="s">
        <v>187</v>
      </c>
      <c r="H576">
        <v>10</v>
      </c>
      <c r="I576" t="s">
        <v>578</v>
      </c>
      <c r="J576" t="s">
        <v>550</v>
      </c>
      <c r="K576" t="s">
        <v>19</v>
      </c>
      <c r="M576" t="s">
        <v>552</v>
      </c>
      <c r="N576" t="s">
        <v>553</v>
      </c>
      <c r="O576" t="s">
        <v>566</v>
      </c>
      <c r="P576" t="s">
        <v>567</v>
      </c>
      <c r="Q576" t="s">
        <v>724</v>
      </c>
      <c r="R576" t="s">
        <v>562</v>
      </c>
      <c r="S576">
        <v>0.5554</v>
      </c>
      <c r="T576">
        <v>0.3654</v>
      </c>
      <c r="U576">
        <v>4.1130000000000004</v>
      </c>
      <c r="V576">
        <v>4.0153305000000001</v>
      </c>
    </row>
    <row r="577" spans="1:22" x14ac:dyDescent="0.3">
      <c r="A577" t="s">
        <v>1212</v>
      </c>
      <c r="B577" t="s">
        <v>1213</v>
      </c>
      <c r="C577" t="s">
        <v>546</v>
      </c>
      <c r="E577" t="s">
        <v>77</v>
      </c>
      <c r="F577" t="s">
        <v>1214</v>
      </c>
      <c r="G577" t="s">
        <v>187</v>
      </c>
      <c r="H577">
        <v>10</v>
      </c>
      <c r="I577" t="s">
        <v>578</v>
      </c>
      <c r="J577" t="s">
        <v>550</v>
      </c>
      <c r="K577" t="s">
        <v>19</v>
      </c>
      <c r="M577" t="s">
        <v>552</v>
      </c>
      <c r="N577" t="s">
        <v>553</v>
      </c>
      <c r="O577" t="s">
        <v>563</v>
      </c>
      <c r="P577" t="s">
        <v>564</v>
      </c>
      <c r="Q577" t="s">
        <v>720</v>
      </c>
      <c r="R577" t="s">
        <v>562</v>
      </c>
      <c r="S577">
        <v>-1.5125</v>
      </c>
      <c r="T577">
        <v>0.4783</v>
      </c>
      <c r="U577">
        <v>0.34499999999999997</v>
      </c>
      <c r="V577">
        <v>0.25420900000000002</v>
      </c>
    </row>
    <row r="578" spans="1:22" x14ac:dyDescent="0.3">
      <c r="A578" t="s">
        <v>1212</v>
      </c>
      <c r="B578" t="s">
        <v>1213</v>
      </c>
      <c r="C578" t="s">
        <v>546</v>
      </c>
      <c r="E578" t="s">
        <v>77</v>
      </c>
      <c r="F578" t="s">
        <v>1214</v>
      </c>
      <c r="G578" t="s">
        <v>187</v>
      </c>
      <c r="H578">
        <v>10</v>
      </c>
      <c r="I578" t="s">
        <v>589</v>
      </c>
      <c r="J578" t="s">
        <v>589</v>
      </c>
      <c r="K578" t="s">
        <v>19</v>
      </c>
      <c r="M578" t="s">
        <v>557</v>
      </c>
      <c r="N578" t="s">
        <v>558</v>
      </c>
      <c r="R578" t="s">
        <v>554</v>
      </c>
      <c r="S578">
        <v>-3.5577000000000001</v>
      </c>
      <c r="T578">
        <v>1.8976999999999999</v>
      </c>
      <c r="U578">
        <v>1</v>
      </c>
      <c r="V578">
        <v>1</v>
      </c>
    </row>
    <row r="579" spans="1:22" x14ac:dyDescent="0.3">
      <c r="A579" t="s">
        <v>1212</v>
      </c>
      <c r="B579" t="s">
        <v>1213</v>
      </c>
      <c r="C579" t="s">
        <v>546</v>
      </c>
      <c r="E579" t="s">
        <v>77</v>
      </c>
      <c r="F579" t="s">
        <v>1214</v>
      </c>
      <c r="G579" t="s">
        <v>187</v>
      </c>
      <c r="H579">
        <v>10</v>
      </c>
      <c r="I579" t="s">
        <v>589</v>
      </c>
      <c r="J579" t="s">
        <v>589</v>
      </c>
      <c r="K579" t="s">
        <v>19</v>
      </c>
      <c r="M579" t="s">
        <v>557</v>
      </c>
      <c r="N579" t="s">
        <v>558</v>
      </c>
      <c r="O579" t="s">
        <v>566</v>
      </c>
      <c r="P579" t="s">
        <v>567</v>
      </c>
      <c r="Q579" t="s">
        <v>724</v>
      </c>
      <c r="R579" t="s">
        <v>562</v>
      </c>
      <c r="S579">
        <v>1.0525</v>
      </c>
      <c r="T579">
        <v>0.70909999999999995</v>
      </c>
      <c r="U579">
        <v>4.1130000000000004</v>
      </c>
      <c r="V579">
        <v>4.0153305000000001</v>
      </c>
    </row>
    <row r="580" spans="1:22" x14ac:dyDescent="0.3">
      <c r="A580" t="s">
        <v>1212</v>
      </c>
      <c r="B580" t="s">
        <v>1213</v>
      </c>
      <c r="C580" t="s">
        <v>546</v>
      </c>
      <c r="E580" t="s">
        <v>77</v>
      </c>
      <c r="F580" t="s">
        <v>1214</v>
      </c>
      <c r="G580" t="s">
        <v>187</v>
      </c>
      <c r="H580">
        <v>10</v>
      </c>
      <c r="I580" t="s">
        <v>589</v>
      </c>
      <c r="J580" t="s">
        <v>589</v>
      </c>
      <c r="K580" t="s">
        <v>19</v>
      </c>
      <c r="M580" t="s">
        <v>557</v>
      </c>
      <c r="N580" t="s">
        <v>558</v>
      </c>
      <c r="O580" t="s">
        <v>563</v>
      </c>
      <c r="P580" t="s">
        <v>564</v>
      </c>
      <c r="Q580" t="s">
        <v>720</v>
      </c>
      <c r="R580" t="s">
        <v>562</v>
      </c>
      <c r="S580">
        <v>-2.3020999999999998</v>
      </c>
      <c r="T580">
        <v>0.89790000000000003</v>
      </c>
      <c r="U580">
        <v>0.34499999999999997</v>
      </c>
      <c r="V580">
        <v>0.25420900000000002</v>
      </c>
    </row>
    <row r="581" spans="1:22" x14ac:dyDescent="0.3">
      <c r="A581" t="s">
        <v>1215</v>
      </c>
      <c r="B581" t="s">
        <v>1216</v>
      </c>
      <c r="C581" t="s">
        <v>574</v>
      </c>
      <c r="D581" t="s">
        <v>1217</v>
      </c>
      <c r="E581" t="s">
        <v>576</v>
      </c>
      <c r="F581" t="s">
        <v>1218</v>
      </c>
      <c r="G581" t="s">
        <v>1219</v>
      </c>
      <c r="H581">
        <v>31</v>
      </c>
      <c r="I581" t="s">
        <v>578</v>
      </c>
      <c r="J581" t="s">
        <v>550</v>
      </c>
      <c r="K581" t="s">
        <v>655</v>
      </c>
      <c r="M581" t="s">
        <v>552</v>
      </c>
      <c r="N581" t="s">
        <v>553</v>
      </c>
      <c r="R581" t="s">
        <v>554</v>
      </c>
      <c r="S581">
        <v>4.6137699999999997</v>
      </c>
      <c r="T581">
        <v>2.2976899999999998</v>
      </c>
      <c r="U581">
        <v>1</v>
      </c>
      <c r="V581">
        <v>1</v>
      </c>
    </row>
    <row r="582" spans="1:22" x14ac:dyDescent="0.3">
      <c r="A582" t="s">
        <v>1215</v>
      </c>
      <c r="B582" t="s">
        <v>1216</v>
      </c>
      <c r="C582" t="s">
        <v>574</v>
      </c>
      <c r="D582" t="s">
        <v>1217</v>
      </c>
      <c r="E582" t="s">
        <v>576</v>
      </c>
      <c r="F582" t="s">
        <v>1218</v>
      </c>
      <c r="G582" t="s">
        <v>1219</v>
      </c>
      <c r="H582">
        <v>31</v>
      </c>
      <c r="I582" t="s">
        <v>578</v>
      </c>
      <c r="J582" t="s">
        <v>550</v>
      </c>
      <c r="K582" t="s">
        <v>655</v>
      </c>
      <c r="M582" t="s">
        <v>552</v>
      </c>
      <c r="N582" t="s">
        <v>553</v>
      </c>
      <c r="O582" t="s">
        <v>559</v>
      </c>
      <c r="P582" t="s">
        <v>560</v>
      </c>
      <c r="Q582" t="s">
        <v>561</v>
      </c>
      <c r="R582" t="s">
        <v>562</v>
      </c>
      <c r="S582">
        <v>-0.37195</v>
      </c>
      <c r="T582">
        <v>8.2140000000000005E-2</v>
      </c>
      <c r="U582">
        <v>121.18955224</v>
      </c>
      <c r="V582">
        <v>131.6869016</v>
      </c>
    </row>
    <row r="583" spans="1:22" x14ac:dyDescent="0.3">
      <c r="A583" t="s">
        <v>1215</v>
      </c>
      <c r="B583" t="s">
        <v>1216</v>
      </c>
      <c r="C583" t="s">
        <v>574</v>
      </c>
      <c r="D583" t="s">
        <v>1217</v>
      </c>
      <c r="E583" t="s">
        <v>576</v>
      </c>
      <c r="F583" t="s">
        <v>1218</v>
      </c>
      <c r="G583" t="s">
        <v>1219</v>
      </c>
      <c r="H583">
        <v>31</v>
      </c>
      <c r="I583" t="s">
        <v>578</v>
      </c>
      <c r="J583" t="s">
        <v>550</v>
      </c>
      <c r="K583" t="s">
        <v>655</v>
      </c>
      <c r="M583" t="s">
        <v>552</v>
      </c>
      <c r="N583" t="s">
        <v>553</v>
      </c>
      <c r="O583" t="s">
        <v>611</v>
      </c>
      <c r="P583" t="s">
        <v>612</v>
      </c>
      <c r="Q583" t="s">
        <v>613</v>
      </c>
      <c r="R583" t="s">
        <v>562</v>
      </c>
      <c r="S583">
        <v>-0.50153999999999999</v>
      </c>
      <c r="T583">
        <v>0.66105999999999998</v>
      </c>
      <c r="U583">
        <v>24.627910450000002</v>
      </c>
      <c r="V583">
        <v>4.3253567000000004</v>
      </c>
    </row>
    <row r="584" spans="1:22" x14ac:dyDescent="0.3">
      <c r="A584" t="s">
        <v>1220</v>
      </c>
      <c r="B584" t="s">
        <v>1221</v>
      </c>
      <c r="C584" t="s">
        <v>546</v>
      </c>
      <c r="D584" t="s">
        <v>1222</v>
      </c>
      <c r="E584" t="s">
        <v>77</v>
      </c>
      <c r="F584" t="s">
        <v>1223</v>
      </c>
      <c r="G584" t="s">
        <v>1224</v>
      </c>
      <c r="H584">
        <v>19</v>
      </c>
      <c r="I584" t="s">
        <v>578</v>
      </c>
      <c r="J584" t="s">
        <v>550</v>
      </c>
      <c r="K584" t="s">
        <v>14</v>
      </c>
      <c r="L584" t="s">
        <v>551</v>
      </c>
      <c r="M584" t="s">
        <v>647</v>
      </c>
      <c r="N584" t="s">
        <v>553</v>
      </c>
      <c r="R584" t="s">
        <v>554</v>
      </c>
      <c r="S584">
        <v>6.8145899999999999</v>
      </c>
      <c r="T584">
        <v>2.74057</v>
      </c>
      <c r="U584">
        <v>1</v>
      </c>
      <c r="V584">
        <v>1</v>
      </c>
    </row>
    <row r="585" spans="1:22" x14ac:dyDescent="0.3">
      <c r="A585" t="s">
        <v>1225</v>
      </c>
      <c r="B585" t="s">
        <v>1221</v>
      </c>
      <c r="C585" t="s">
        <v>546</v>
      </c>
      <c r="D585" t="s">
        <v>1222</v>
      </c>
      <c r="E585" t="s">
        <v>77</v>
      </c>
      <c r="F585" t="s">
        <v>1223</v>
      </c>
      <c r="G585" t="s">
        <v>1224</v>
      </c>
      <c r="H585">
        <v>19</v>
      </c>
      <c r="I585" t="s">
        <v>578</v>
      </c>
      <c r="J585" t="s">
        <v>550</v>
      </c>
      <c r="K585" t="s">
        <v>14</v>
      </c>
      <c r="L585" t="s">
        <v>551</v>
      </c>
      <c r="M585" t="s">
        <v>647</v>
      </c>
      <c r="N585" t="s">
        <v>553</v>
      </c>
      <c r="O585" t="s">
        <v>559</v>
      </c>
      <c r="P585" t="s">
        <v>560</v>
      </c>
      <c r="Q585" t="s">
        <v>561</v>
      </c>
      <c r="R585" t="s">
        <v>562</v>
      </c>
      <c r="S585">
        <v>-0.83818000000000004</v>
      </c>
      <c r="T585">
        <v>0.21085999999999999</v>
      </c>
      <c r="U585">
        <v>100.4631579</v>
      </c>
      <c r="V585">
        <v>50.003924400000002</v>
      </c>
    </row>
    <row r="586" spans="1:22" x14ac:dyDescent="0.3">
      <c r="A586" t="s">
        <v>1225</v>
      </c>
      <c r="B586" t="s">
        <v>1221</v>
      </c>
      <c r="C586" t="s">
        <v>546</v>
      </c>
      <c r="D586" t="s">
        <v>1222</v>
      </c>
      <c r="E586" t="s">
        <v>77</v>
      </c>
      <c r="F586" t="s">
        <v>1223</v>
      </c>
      <c r="G586" t="s">
        <v>1224</v>
      </c>
      <c r="H586">
        <v>19</v>
      </c>
      <c r="I586" t="s">
        <v>578</v>
      </c>
      <c r="J586" t="s">
        <v>550</v>
      </c>
      <c r="K586" t="s">
        <v>14</v>
      </c>
      <c r="L586" t="s">
        <v>551</v>
      </c>
      <c r="M586" t="s">
        <v>647</v>
      </c>
      <c r="N586" t="s">
        <v>553</v>
      </c>
      <c r="O586" t="s">
        <v>611</v>
      </c>
      <c r="P586" t="s">
        <v>612</v>
      </c>
      <c r="Q586" t="s">
        <v>613</v>
      </c>
      <c r="R586" t="s">
        <v>562</v>
      </c>
      <c r="S586">
        <v>3.6531799999999999</v>
      </c>
      <c r="T586">
        <v>0.65829000000000004</v>
      </c>
      <c r="U586">
        <v>17.6736842</v>
      </c>
      <c r="V586">
        <v>4.8723530999999998</v>
      </c>
    </row>
    <row r="587" spans="1:22" x14ac:dyDescent="0.3">
      <c r="A587" t="s">
        <v>1226</v>
      </c>
      <c r="B587" t="s">
        <v>1227</v>
      </c>
      <c r="C587" t="s">
        <v>574</v>
      </c>
      <c r="E587" t="s">
        <v>576</v>
      </c>
      <c r="F587" t="s">
        <v>1228</v>
      </c>
      <c r="G587" t="s">
        <v>1229</v>
      </c>
      <c r="H587">
        <v>106</v>
      </c>
      <c r="I587" t="s">
        <v>578</v>
      </c>
      <c r="J587" t="s">
        <v>550</v>
      </c>
      <c r="K587" t="s">
        <v>14</v>
      </c>
      <c r="M587" t="s">
        <v>552</v>
      </c>
      <c r="N587" t="s">
        <v>553</v>
      </c>
      <c r="O587" t="s">
        <v>579</v>
      </c>
      <c r="P587" t="s">
        <v>580</v>
      </c>
      <c r="Q587" t="s">
        <v>581</v>
      </c>
      <c r="R587" t="s">
        <v>562</v>
      </c>
      <c r="S587">
        <v>-0.1857</v>
      </c>
      <c r="T587">
        <v>0.10050000000000001</v>
      </c>
      <c r="U587">
        <v>4.374187</v>
      </c>
      <c r="V587">
        <v>1.7429650000000001</v>
      </c>
    </row>
    <row r="588" spans="1:22" x14ac:dyDescent="0.3">
      <c r="A588" t="s">
        <v>1225</v>
      </c>
      <c r="B588" t="s">
        <v>1221</v>
      </c>
      <c r="C588" t="s">
        <v>546</v>
      </c>
      <c r="D588" t="s">
        <v>1222</v>
      </c>
      <c r="E588" t="s">
        <v>77</v>
      </c>
      <c r="F588" t="s">
        <v>1223</v>
      </c>
      <c r="G588" t="s">
        <v>1224</v>
      </c>
      <c r="H588">
        <v>19</v>
      </c>
      <c r="I588" t="s">
        <v>578</v>
      </c>
      <c r="J588" t="s">
        <v>550</v>
      </c>
      <c r="K588" t="s">
        <v>14</v>
      </c>
      <c r="L588" t="s">
        <v>551</v>
      </c>
      <c r="M588" t="s">
        <v>647</v>
      </c>
      <c r="N588" t="s">
        <v>553</v>
      </c>
      <c r="O588" t="s">
        <v>566</v>
      </c>
      <c r="P588" t="s">
        <v>567</v>
      </c>
      <c r="Q588" t="s">
        <v>724</v>
      </c>
      <c r="R588" t="s">
        <v>562</v>
      </c>
      <c r="S588">
        <v>5.7349999999999998E-2</v>
      </c>
      <c r="T588">
        <v>0.13009999999999999</v>
      </c>
      <c r="U588">
        <v>0.5994737</v>
      </c>
      <c r="V588">
        <v>0.3065484</v>
      </c>
    </row>
    <row r="589" spans="1:22" x14ac:dyDescent="0.3">
      <c r="A589" t="s">
        <v>1225</v>
      </c>
      <c r="B589" t="s">
        <v>1221</v>
      </c>
      <c r="C589" t="s">
        <v>546</v>
      </c>
      <c r="D589" t="s">
        <v>1222</v>
      </c>
      <c r="E589" t="s">
        <v>77</v>
      </c>
      <c r="F589" t="s">
        <v>1223</v>
      </c>
      <c r="G589" t="s">
        <v>1224</v>
      </c>
      <c r="H589">
        <v>19</v>
      </c>
      <c r="I589" t="s">
        <v>578</v>
      </c>
      <c r="J589" t="s">
        <v>550</v>
      </c>
      <c r="K589" t="s">
        <v>14</v>
      </c>
      <c r="L589" t="s">
        <v>551</v>
      </c>
      <c r="M589" t="s">
        <v>647</v>
      </c>
      <c r="N589" t="s">
        <v>553</v>
      </c>
      <c r="O589" t="s">
        <v>563</v>
      </c>
      <c r="P589" t="s">
        <v>564</v>
      </c>
      <c r="Q589" t="s">
        <v>565</v>
      </c>
      <c r="R589" t="s">
        <v>562</v>
      </c>
      <c r="S589">
        <v>0.2303</v>
      </c>
      <c r="T589">
        <v>9.8049999999999998E-2</v>
      </c>
      <c r="U589">
        <v>0.98894740000000003</v>
      </c>
      <c r="V589">
        <v>0.97471300000000005</v>
      </c>
    </row>
    <row r="590" spans="1:22" x14ac:dyDescent="0.3">
      <c r="A590" t="s">
        <v>1225</v>
      </c>
      <c r="B590" t="s">
        <v>1221</v>
      </c>
      <c r="C590" t="s">
        <v>546</v>
      </c>
      <c r="D590" t="s">
        <v>1222</v>
      </c>
      <c r="E590" t="s">
        <v>77</v>
      </c>
      <c r="F590" t="s">
        <v>1223</v>
      </c>
      <c r="G590" t="s">
        <v>1224</v>
      </c>
      <c r="H590">
        <v>19</v>
      </c>
      <c r="I590" t="s">
        <v>578</v>
      </c>
      <c r="J590" t="s">
        <v>550</v>
      </c>
      <c r="K590" t="s">
        <v>99</v>
      </c>
      <c r="M590" t="s">
        <v>647</v>
      </c>
      <c r="N590" t="s">
        <v>553</v>
      </c>
      <c r="R590" t="s">
        <v>554</v>
      </c>
      <c r="S590">
        <v>-0.17027200000000001</v>
      </c>
      <c r="T590">
        <v>1.5324420000000001</v>
      </c>
      <c r="U590">
        <v>1</v>
      </c>
      <c r="V590">
        <v>1</v>
      </c>
    </row>
    <row r="591" spans="1:22" x14ac:dyDescent="0.3">
      <c r="A591" t="s">
        <v>1225</v>
      </c>
      <c r="B591" t="s">
        <v>1221</v>
      </c>
      <c r="C591" t="s">
        <v>546</v>
      </c>
      <c r="D591" t="s">
        <v>1222</v>
      </c>
      <c r="E591" t="s">
        <v>77</v>
      </c>
      <c r="F591" t="s">
        <v>1223</v>
      </c>
      <c r="G591" t="s">
        <v>1224</v>
      </c>
      <c r="H591">
        <v>19</v>
      </c>
      <c r="I591" t="s">
        <v>578</v>
      </c>
      <c r="J591" t="s">
        <v>550</v>
      </c>
      <c r="K591" t="s">
        <v>99</v>
      </c>
      <c r="M591" t="s">
        <v>647</v>
      </c>
      <c r="N591" t="s">
        <v>553</v>
      </c>
      <c r="O591" t="s">
        <v>559</v>
      </c>
      <c r="P591" t="s">
        <v>560</v>
      </c>
      <c r="Q591" t="s">
        <v>561</v>
      </c>
      <c r="R591" t="s">
        <v>562</v>
      </c>
      <c r="S591">
        <v>-0.225437</v>
      </c>
      <c r="T591">
        <v>0.15571699999999999</v>
      </c>
      <c r="U591">
        <v>100.4631579</v>
      </c>
      <c r="V591">
        <v>50.003924400000002</v>
      </c>
    </row>
    <row r="592" spans="1:22" x14ac:dyDescent="0.3">
      <c r="A592" t="s">
        <v>1225</v>
      </c>
      <c r="B592" t="s">
        <v>1221</v>
      </c>
      <c r="C592" t="s">
        <v>546</v>
      </c>
      <c r="D592" t="s">
        <v>1222</v>
      </c>
      <c r="E592" t="s">
        <v>77</v>
      </c>
      <c r="F592" t="s">
        <v>1223</v>
      </c>
      <c r="G592" t="s">
        <v>1224</v>
      </c>
      <c r="H592">
        <v>19</v>
      </c>
      <c r="I592" t="s">
        <v>578</v>
      </c>
      <c r="J592" t="s">
        <v>550</v>
      </c>
      <c r="K592" t="s">
        <v>99</v>
      </c>
      <c r="M592" t="s">
        <v>647</v>
      </c>
      <c r="N592" t="s">
        <v>553</v>
      </c>
      <c r="O592" t="s">
        <v>611</v>
      </c>
      <c r="P592" t="s">
        <v>612</v>
      </c>
      <c r="Q592" t="s">
        <v>613</v>
      </c>
      <c r="R592" t="s">
        <v>562</v>
      </c>
      <c r="S592">
        <v>0.68430400000000002</v>
      </c>
      <c r="T592">
        <v>0.31587100000000001</v>
      </c>
      <c r="U592">
        <v>17.6736842</v>
      </c>
      <c r="V592">
        <v>4.8723530999999998</v>
      </c>
    </row>
    <row r="593" spans="1:22" x14ac:dyDescent="0.3">
      <c r="A593" t="s">
        <v>1230</v>
      </c>
      <c r="B593" t="s">
        <v>1231</v>
      </c>
      <c r="C593" t="s">
        <v>546</v>
      </c>
      <c r="D593" t="s">
        <v>1232</v>
      </c>
      <c r="E593" t="s">
        <v>77</v>
      </c>
      <c r="F593" t="s">
        <v>1233</v>
      </c>
      <c r="G593" t="s">
        <v>149</v>
      </c>
      <c r="H593">
        <v>17</v>
      </c>
      <c r="I593" t="s">
        <v>1234</v>
      </c>
      <c r="J593" t="s">
        <v>550</v>
      </c>
      <c r="K593" t="s">
        <v>99</v>
      </c>
      <c r="M593" t="s">
        <v>552</v>
      </c>
      <c r="N593" t="s">
        <v>553</v>
      </c>
      <c r="O593" t="s">
        <v>579</v>
      </c>
      <c r="P593" t="s">
        <v>580</v>
      </c>
      <c r="Q593" t="s">
        <v>581</v>
      </c>
      <c r="R593" t="s">
        <v>562</v>
      </c>
      <c r="S593">
        <v>0.40877999999999998</v>
      </c>
      <c r="T593">
        <v>0.29321000000000003</v>
      </c>
      <c r="U593">
        <v>6.4647059000000002</v>
      </c>
      <c r="V593">
        <v>1.7392315700000001</v>
      </c>
    </row>
    <row r="594" spans="1:22" x14ac:dyDescent="0.3">
      <c r="A594" t="s">
        <v>1225</v>
      </c>
      <c r="B594" t="s">
        <v>1221</v>
      </c>
      <c r="C594" t="s">
        <v>546</v>
      </c>
      <c r="D594" t="s">
        <v>1222</v>
      </c>
      <c r="E594" t="s">
        <v>77</v>
      </c>
      <c r="F594" t="s">
        <v>1223</v>
      </c>
      <c r="G594" t="s">
        <v>1224</v>
      </c>
      <c r="H594">
        <v>19</v>
      </c>
      <c r="I594" t="s">
        <v>578</v>
      </c>
      <c r="J594" t="s">
        <v>550</v>
      </c>
      <c r="K594" t="s">
        <v>99</v>
      </c>
      <c r="M594" t="s">
        <v>647</v>
      </c>
      <c r="N594" t="s">
        <v>553</v>
      </c>
      <c r="O594" t="s">
        <v>566</v>
      </c>
      <c r="P594" t="s">
        <v>567</v>
      </c>
      <c r="Q594" t="s">
        <v>724</v>
      </c>
      <c r="R594" t="s">
        <v>562</v>
      </c>
      <c r="S594">
        <v>5.3615999999999997E-2</v>
      </c>
      <c r="T594">
        <v>8.7504999999999999E-2</v>
      </c>
      <c r="U594">
        <v>0.5994737</v>
      </c>
      <c r="V594">
        <v>0.3065484</v>
      </c>
    </row>
    <row r="595" spans="1:22" x14ac:dyDescent="0.3">
      <c r="A595" t="s">
        <v>1225</v>
      </c>
      <c r="B595" t="s">
        <v>1221</v>
      </c>
      <c r="C595" t="s">
        <v>546</v>
      </c>
      <c r="D595" t="s">
        <v>1222</v>
      </c>
      <c r="E595" t="s">
        <v>77</v>
      </c>
      <c r="F595" t="s">
        <v>1223</v>
      </c>
      <c r="G595" t="s">
        <v>1224</v>
      </c>
      <c r="H595">
        <v>19</v>
      </c>
      <c r="I595" t="s">
        <v>578</v>
      </c>
      <c r="J595" t="s">
        <v>550</v>
      </c>
      <c r="K595" t="s">
        <v>99</v>
      </c>
      <c r="M595" t="s">
        <v>647</v>
      </c>
      <c r="N595" t="s">
        <v>553</v>
      </c>
      <c r="O595" t="s">
        <v>563</v>
      </c>
      <c r="P595" t="s">
        <v>564</v>
      </c>
      <c r="Q595" t="s">
        <v>565</v>
      </c>
      <c r="R595" t="s">
        <v>562</v>
      </c>
      <c r="S595">
        <v>-9.4109999999999992E-3</v>
      </c>
      <c r="T595">
        <v>6.4500000000000002E-2</v>
      </c>
      <c r="U595">
        <v>0.98894740000000003</v>
      </c>
      <c r="V595">
        <v>0.97471300000000005</v>
      </c>
    </row>
    <row r="596" spans="1:22" x14ac:dyDescent="0.3">
      <c r="A596" t="s">
        <v>984</v>
      </c>
      <c r="B596" t="s">
        <v>985</v>
      </c>
      <c r="C596" t="s">
        <v>546</v>
      </c>
      <c r="E596" t="s">
        <v>77</v>
      </c>
      <c r="F596" t="s">
        <v>986</v>
      </c>
      <c r="G596" t="s">
        <v>662</v>
      </c>
      <c r="H596">
        <v>6</v>
      </c>
      <c r="I596" t="s">
        <v>578</v>
      </c>
      <c r="J596" t="s">
        <v>550</v>
      </c>
      <c r="K596" t="s">
        <v>99</v>
      </c>
      <c r="M596" t="s">
        <v>552</v>
      </c>
      <c r="N596" t="s">
        <v>553</v>
      </c>
      <c r="R596" t="s">
        <v>554</v>
      </c>
      <c r="S596">
        <v>8.1234000000000002</v>
      </c>
      <c r="T596">
        <v>3.2502499999999999</v>
      </c>
      <c r="U596">
        <v>1</v>
      </c>
      <c r="V596">
        <v>1</v>
      </c>
    </row>
    <row r="597" spans="1:22" x14ac:dyDescent="0.3">
      <c r="A597" t="s">
        <v>984</v>
      </c>
      <c r="B597" t="s">
        <v>985</v>
      </c>
      <c r="C597" t="s">
        <v>546</v>
      </c>
      <c r="E597" t="s">
        <v>77</v>
      </c>
      <c r="F597" t="s">
        <v>986</v>
      </c>
      <c r="G597" t="s">
        <v>662</v>
      </c>
      <c r="H597">
        <v>6</v>
      </c>
      <c r="I597" t="s">
        <v>578</v>
      </c>
      <c r="J597" t="s">
        <v>550</v>
      </c>
      <c r="K597" t="s">
        <v>99</v>
      </c>
      <c r="M597" t="s">
        <v>552</v>
      </c>
      <c r="N597" t="s">
        <v>553</v>
      </c>
      <c r="O597" t="s">
        <v>559</v>
      </c>
      <c r="P597" t="s">
        <v>560</v>
      </c>
      <c r="Q597" t="s">
        <v>561</v>
      </c>
      <c r="R597" t="s">
        <v>562</v>
      </c>
      <c r="S597">
        <v>-1.7420000000000001E-2</v>
      </c>
      <c r="T597">
        <v>1.0070000000000001E-2</v>
      </c>
      <c r="U597">
        <v>61.1666667</v>
      </c>
      <c r="V597">
        <v>33.705959</v>
      </c>
    </row>
    <row r="598" spans="1:22" x14ac:dyDescent="0.3">
      <c r="A598" t="s">
        <v>984</v>
      </c>
      <c r="B598" t="s">
        <v>985</v>
      </c>
      <c r="C598" t="s">
        <v>546</v>
      </c>
      <c r="E598" t="s">
        <v>77</v>
      </c>
      <c r="F598" t="s">
        <v>986</v>
      </c>
      <c r="G598" t="s">
        <v>662</v>
      </c>
      <c r="H598">
        <v>6</v>
      </c>
      <c r="I598" t="s">
        <v>578</v>
      </c>
      <c r="J598" t="s">
        <v>550</v>
      </c>
      <c r="K598" t="s">
        <v>99</v>
      </c>
      <c r="M598" t="s">
        <v>552</v>
      </c>
      <c r="N598" t="s">
        <v>553</v>
      </c>
      <c r="O598" t="s">
        <v>611</v>
      </c>
      <c r="P598" t="s">
        <v>612</v>
      </c>
      <c r="Q598" t="s">
        <v>613</v>
      </c>
      <c r="R598" t="s">
        <v>562</v>
      </c>
      <c r="S598">
        <v>0.61597999999999997</v>
      </c>
      <c r="T598">
        <v>0.78652999999999995</v>
      </c>
      <c r="U598">
        <v>6.3316667000000004</v>
      </c>
      <c r="V598">
        <v>2.4434680000000002</v>
      </c>
    </row>
    <row r="599" spans="1:22" x14ac:dyDescent="0.3">
      <c r="A599" t="s">
        <v>683</v>
      </c>
      <c r="B599" t="s">
        <v>684</v>
      </c>
      <c r="C599" t="s">
        <v>574</v>
      </c>
      <c r="E599" t="s">
        <v>576</v>
      </c>
      <c r="F599" t="s">
        <v>685</v>
      </c>
      <c r="G599" t="s">
        <v>172</v>
      </c>
      <c r="H599">
        <v>12</v>
      </c>
      <c r="I599" t="s">
        <v>686</v>
      </c>
      <c r="J599" t="s">
        <v>556</v>
      </c>
      <c r="K599" t="s">
        <v>99</v>
      </c>
      <c r="M599" t="s">
        <v>557</v>
      </c>
      <c r="N599" t="s">
        <v>558</v>
      </c>
      <c r="O599" t="s">
        <v>579</v>
      </c>
      <c r="P599" t="s">
        <v>580</v>
      </c>
      <c r="Q599" t="s">
        <v>581</v>
      </c>
      <c r="R599" t="s">
        <v>562</v>
      </c>
      <c r="S599">
        <v>-1.8398000000000001</v>
      </c>
      <c r="T599">
        <v>1.1395999999999999</v>
      </c>
      <c r="U599">
        <v>9.9249999999999989</v>
      </c>
      <c r="V599">
        <v>1.6928324837921329</v>
      </c>
    </row>
    <row r="600" spans="1:22" x14ac:dyDescent="0.3">
      <c r="A600" t="s">
        <v>984</v>
      </c>
      <c r="B600" t="s">
        <v>985</v>
      </c>
      <c r="C600" t="s">
        <v>546</v>
      </c>
      <c r="E600" t="s">
        <v>77</v>
      </c>
      <c r="F600" t="s">
        <v>986</v>
      </c>
      <c r="G600" t="s">
        <v>662</v>
      </c>
      <c r="H600">
        <v>6</v>
      </c>
      <c r="I600" t="s">
        <v>578</v>
      </c>
      <c r="J600" t="s">
        <v>550</v>
      </c>
      <c r="K600" t="s">
        <v>99</v>
      </c>
      <c r="M600" t="s">
        <v>552</v>
      </c>
      <c r="N600" t="s">
        <v>553</v>
      </c>
      <c r="O600" t="s">
        <v>566</v>
      </c>
      <c r="P600" t="s">
        <v>567</v>
      </c>
      <c r="Q600" t="s">
        <v>568</v>
      </c>
      <c r="R600" t="s">
        <v>562</v>
      </c>
      <c r="S600">
        <v>-0.10050000000000001</v>
      </c>
      <c r="T600">
        <v>0.12358</v>
      </c>
      <c r="U600">
        <v>0.1783333</v>
      </c>
      <c r="V600">
        <v>0.110529</v>
      </c>
    </row>
    <row r="601" spans="1:22" x14ac:dyDescent="0.3">
      <c r="A601" t="s">
        <v>1235</v>
      </c>
      <c r="B601" t="s">
        <v>1236</v>
      </c>
      <c r="C601" t="s">
        <v>546</v>
      </c>
      <c r="E601" t="s">
        <v>77</v>
      </c>
      <c r="F601" t="s">
        <v>1237</v>
      </c>
      <c r="G601" t="s">
        <v>1238</v>
      </c>
      <c r="H601">
        <v>7</v>
      </c>
      <c r="I601" t="s">
        <v>578</v>
      </c>
      <c r="J601" t="s">
        <v>550</v>
      </c>
      <c r="K601" t="s">
        <v>99</v>
      </c>
      <c r="M601" t="s">
        <v>552</v>
      </c>
      <c r="N601" t="s">
        <v>553</v>
      </c>
      <c r="R601" t="s">
        <v>554</v>
      </c>
      <c r="S601">
        <v>0.74233000000000005</v>
      </c>
      <c r="T601">
        <v>461.30588999999998</v>
      </c>
      <c r="U601">
        <v>1</v>
      </c>
      <c r="V601">
        <v>1</v>
      </c>
    </row>
    <row r="602" spans="1:22" x14ac:dyDescent="0.3">
      <c r="A602" t="s">
        <v>1235</v>
      </c>
      <c r="B602" t="s">
        <v>1236</v>
      </c>
      <c r="C602" t="s">
        <v>546</v>
      </c>
      <c r="E602" t="s">
        <v>77</v>
      </c>
      <c r="F602" t="s">
        <v>1237</v>
      </c>
      <c r="G602" t="s">
        <v>1238</v>
      </c>
      <c r="H602">
        <v>7</v>
      </c>
      <c r="I602" t="s">
        <v>578</v>
      </c>
      <c r="J602" t="s">
        <v>550</v>
      </c>
      <c r="K602" t="s">
        <v>99</v>
      </c>
      <c r="M602" t="s">
        <v>552</v>
      </c>
      <c r="N602" t="s">
        <v>553</v>
      </c>
      <c r="O602" t="s">
        <v>559</v>
      </c>
      <c r="P602" t="s">
        <v>560</v>
      </c>
      <c r="Q602" t="s">
        <v>561</v>
      </c>
      <c r="R602" t="s">
        <v>562</v>
      </c>
      <c r="S602">
        <v>-6.5930000000000002E-2</v>
      </c>
      <c r="T602">
        <v>10.435180000000001</v>
      </c>
      <c r="U602">
        <v>268.28570000000002</v>
      </c>
      <c r="V602">
        <v>15.23936</v>
      </c>
    </row>
    <row r="603" spans="1:22" x14ac:dyDescent="0.3">
      <c r="A603" t="s">
        <v>1235</v>
      </c>
      <c r="B603" t="s">
        <v>1236</v>
      </c>
      <c r="C603" t="s">
        <v>546</v>
      </c>
      <c r="E603" t="s">
        <v>77</v>
      </c>
      <c r="F603" t="s">
        <v>1237</v>
      </c>
      <c r="G603" t="s">
        <v>1238</v>
      </c>
      <c r="H603">
        <v>7</v>
      </c>
      <c r="I603" t="s">
        <v>578</v>
      </c>
      <c r="J603" t="s">
        <v>550</v>
      </c>
      <c r="K603" t="s">
        <v>99</v>
      </c>
      <c r="M603" t="s">
        <v>552</v>
      </c>
      <c r="N603" t="s">
        <v>553</v>
      </c>
      <c r="O603" t="s">
        <v>611</v>
      </c>
      <c r="P603" t="s">
        <v>612</v>
      </c>
      <c r="Q603" t="s">
        <v>613</v>
      </c>
      <c r="R603" t="s">
        <v>562</v>
      </c>
      <c r="S603">
        <v>-0.12978000000000001</v>
      </c>
      <c r="T603">
        <v>86.778469999999999</v>
      </c>
      <c r="U603">
        <v>13.18571</v>
      </c>
      <c r="V603">
        <v>0.26726119999999998</v>
      </c>
    </row>
    <row r="604" spans="1:22" x14ac:dyDescent="0.3">
      <c r="A604" t="s">
        <v>1235</v>
      </c>
      <c r="B604" t="s">
        <v>1236</v>
      </c>
      <c r="C604" t="s">
        <v>546</v>
      </c>
      <c r="E604" t="s">
        <v>77</v>
      </c>
      <c r="F604" t="s">
        <v>1237</v>
      </c>
      <c r="G604" t="s">
        <v>1238</v>
      </c>
      <c r="H604">
        <v>7</v>
      </c>
      <c r="I604" t="s">
        <v>578</v>
      </c>
      <c r="J604" t="s">
        <v>550</v>
      </c>
      <c r="K604" t="s">
        <v>99</v>
      </c>
      <c r="M604" t="s">
        <v>552</v>
      </c>
      <c r="N604" t="s">
        <v>553</v>
      </c>
      <c r="O604" t="s">
        <v>566</v>
      </c>
      <c r="P604" t="s">
        <v>567</v>
      </c>
      <c r="Q604" t="s">
        <v>568</v>
      </c>
      <c r="R604" t="s">
        <v>562</v>
      </c>
      <c r="S604">
        <v>1.07619</v>
      </c>
      <c r="T604">
        <v>72.673410000000004</v>
      </c>
      <c r="U604">
        <v>13.8551</v>
      </c>
      <c r="V604">
        <v>0.6891254</v>
      </c>
    </row>
    <row r="605" spans="1:22" x14ac:dyDescent="0.3">
      <c r="A605" t="s">
        <v>1235</v>
      </c>
      <c r="B605" t="s">
        <v>1236</v>
      </c>
      <c r="C605" t="s">
        <v>546</v>
      </c>
      <c r="E605" t="s">
        <v>77</v>
      </c>
      <c r="F605" t="s">
        <v>1237</v>
      </c>
      <c r="G605" t="s">
        <v>1238</v>
      </c>
      <c r="H605">
        <v>7</v>
      </c>
      <c r="I605" t="s">
        <v>578</v>
      </c>
      <c r="J605" t="s">
        <v>550</v>
      </c>
      <c r="K605" t="s">
        <v>99</v>
      </c>
      <c r="M605" t="s">
        <v>552</v>
      </c>
      <c r="N605" t="s">
        <v>553</v>
      </c>
      <c r="O605" t="s">
        <v>563</v>
      </c>
      <c r="P605" t="s">
        <v>564</v>
      </c>
      <c r="Q605" t="s">
        <v>565</v>
      </c>
      <c r="R605" t="s">
        <v>562</v>
      </c>
      <c r="S605">
        <v>9.9320000000000006E-2</v>
      </c>
      <c r="T605">
        <v>3.0680900000000002</v>
      </c>
      <c r="U605">
        <v>4.342857E-2</v>
      </c>
      <c r="V605">
        <v>3.2356639999999999E-2</v>
      </c>
    </row>
    <row r="606" spans="1:22" x14ac:dyDescent="0.3">
      <c r="A606" t="s">
        <v>544</v>
      </c>
      <c r="B606" t="s">
        <v>545</v>
      </c>
      <c r="C606" t="s">
        <v>546</v>
      </c>
      <c r="D606" t="s">
        <v>547</v>
      </c>
      <c r="E606" t="s">
        <v>77</v>
      </c>
      <c r="F606" t="s">
        <v>548</v>
      </c>
      <c r="G606" t="s">
        <v>176</v>
      </c>
      <c r="H606">
        <v>10</v>
      </c>
      <c r="I606" t="s">
        <v>555</v>
      </c>
      <c r="J606" t="s">
        <v>556</v>
      </c>
      <c r="K606" t="s">
        <v>99</v>
      </c>
      <c r="L606" t="s">
        <v>551</v>
      </c>
      <c r="M606" t="s">
        <v>557</v>
      </c>
      <c r="N606" t="s">
        <v>558</v>
      </c>
      <c r="O606" t="s">
        <v>586</v>
      </c>
      <c r="P606" t="s">
        <v>587</v>
      </c>
      <c r="Q606" t="s">
        <v>1164</v>
      </c>
      <c r="R606" t="s">
        <v>562</v>
      </c>
      <c r="S606">
        <v>0.27889000000000003</v>
      </c>
      <c r="T606">
        <v>0.30995</v>
      </c>
      <c r="U606">
        <v>0.38500000000000001</v>
      </c>
      <c r="V606">
        <v>0.19727307999999999</v>
      </c>
    </row>
    <row r="607" spans="1:22" x14ac:dyDescent="0.3">
      <c r="A607" t="s">
        <v>1239</v>
      </c>
      <c r="B607" t="s">
        <v>1240</v>
      </c>
      <c r="C607" t="s">
        <v>546</v>
      </c>
      <c r="D607" t="s">
        <v>818</v>
      </c>
      <c r="E607" t="s">
        <v>77</v>
      </c>
      <c r="F607" t="s">
        <v>1241</v>
      </c>
      <c r="G607" t="s">
        <v>149</v>
      </c>
      <c r="H607">
        <v>14</v>
      </c>
      <c r="I607" t="s">
        <v>578</v>
      </c>
      <c r="J607" t="s">
        <v>550</v>
      </c>
      <c r="K607" t="s">
        <v>99</v>
      </c>
      <c r="L607" t="s">
        <v>551</v>
      </c>
      <c r="M607" t="s">
        <v>552</v>
      </c>
      <c r="N607" t="s">
        <v>553</v>
      </c>
      <c r="R607" t="s">
        <v>554</v>
      </c>
      <c r="S607">
        <v>8.0488</v>
      </c>
      <c r="T607">
        <v>7.3072999999999997</v>
      </c>
      <c r="U607">
        <v>1</v>
      </c>
      <c r="V607">
        <v>1</v>
      </c>
    </row>
    <row r="608" spans="1:22" x14ac:dyDescent="0.3">
      <c r="A608" t="s">
        <v>1239</v>
      </c>
      <c r="B608" t="s">
        <v>1240</v>
      </c>
      <c r="C608" t="s">
        <v>546</v>
      </c>
      <c r="D608" t="s">
        <v>818</v>
      </c>
      <c r="E608" t="s">
        <v>77</v>
      </c>
      <c r="F608" t="s">
        <v>1241</v>
      </c>
      <c r="G608" t="s">
        <v>149</v>
      </c>
      <c r="H608">
        <v>14</v>
      </c>
      <c r="I608" t="s">
        <v>578</v>
      </c>
      <c r="J608" t="s">
        <v>550</v>
      </c>
      <c r="K608" t="s">
        <v>99</v>
      </c>
      <c r="L608" t="s">
        <v>551</v>
      </c>
      <c r="M608" t="s">
        <v>552</v>
      </c>
      <c r="N608" t="s">
        <v>553</v>
      </c>
      <c r="O608" t="s">
        <v>559</v>
      </c>
      <c r="P608" t="s">
        <v>560</v>
      </c>
      <c r="Q608" t="s">
        <v>561</v>
      </c>
      <c r="R608" t="s">
        <v>562</v>
      </c>
      <c r="S608">
        <v>-0.48380000000000001</v>
      </c>
      <c r="T608">
        <v>0.184</v>
      </c>
      <c r="U608">
        <v>251.64285709999999</v>
      </c>
      <c r="V608">
        <v>168.7764143</v>
      </c>
    </row>
    <row r="609" spans="1:22" x14ac:dyDescent="0.3">
      <c r="A609" t="s">
        <v>1239</v>
      </c>
      <c r="B609" t="s">
        <v>1240</v>
      </c>
      <c r="C609" t="s">
        <v>546</v>
      </c>
      <c r="D609" t="s">
        <v>818</v>
      </c>
      <c r="E609" t="s">
        <v>77</v>
      </c>
      <c r="F609" t="s">
        <v>1241</v>
      </c>
      <c r="G609" t="s">
        <v>149</v>
      </c>
      <c r="H609">
        <v>14</v>
      </c>
      <c r="I609" t="s">
        <v>578</v>
      </c>
      <c r="J609" t="s">
        <v>550</v>
      </c>
      <c r="K609" t="s">
        <v>99</v>
      </c>
      <c r="L609" t="s">
        <v>551</v>
      </c>
      <c r="M609" t="s">
        <v>552</v>
      </c>
      <c r="N609" t="s">
        <v>553</v>
      </c>
      <c r="O609" t="s">
        <v>611</v>
      </c>
      <c r="P609" t="s">
        <v>612</v>
      </c>
      <c r="Q609" t="s">
        <v>613</v>
      </c>
      <c r="R609" t="s">
        <v>562</v>
      </c>
      <c r="S609">
        <v>-0.61780000000000002</v>
      </c>
      <c r="T609">
        <v>1.0163</v>
      </c>
      <c r="U609">
        <v>19.714285700000001</v>
      </c>
      <c r="V609">
        <v>2.5246042000000002</v>
      </c>
    </row>
    <row r="610" spans="1:22" x14ac:dyDescent="0.3">
      <c r="A610" t="s">
        <v>683</v>
      </c>
      <c r="B610" t="s">
        <v>684</v>
      </c>
      <c r="C610" t="s">
        <v>574</v>
      </c>
      <c r="E610" t="s">
        <v>576</v>
      </c>
      <c r="F610" t="s">
        <v>685</v>
      </c>
      <c r="G610" t="s">
        <v>172</v>
      </c>
      <c r="H610">
        <v>12</v>
      </c>
      <c r="I610" t="s">
        <v>687</v>
      </c>
      <c r="J610" t="s">
        <v>550</v>
      </c>
      <c r="K610" t="s">
        <v>99</v>
      </c>
      <c r="M610" t="s">
        <v>552</v>
      </c>
      <c r="N610" t="s">
        <v>553</v>
      </c>
      <c r="O610" t="s">
        <v>579</v>
      </c>
      <c r="P610" t="s">
        <v>580</v>
      </c>
      <c r="Q610" t="s">
        <v>581</v>
      </c>
      <c r="R610" t="s">
        <v>562</v>
      </c>
      <c r="S610">
        <v>0.96930000000000005</v>
      </c>
      <c r="T610">
        <v>0.63046000000000002</v>
      </c>
      <c r="U610">
        <v>9.9249999999999989</v>
      </c>
      <c r="V610">
        <v>1.6928324837921329</v>
      </c>
    </row>
    <row r="611" spans="1:22" x14ac:dyDescent="0.3">
      <c r="A611" t="s">
        <v>1239</v>
      </c>
      <c r="B611" t="s">
        <v>1240</v>
      </c>
      <c r="C611" t="s">
        <v>546</v>
      </c>
      <c r="D611" t="s">
        <v>818</v>
      </c>
      <c r="E611" t="s">
        <v>77</v>
      </c>
      <c r="F611" t="s">
        <v>1241</v>
      </c>
      <c r="G611" t="s">
        <v>149</v>
      </c>
      <c r="H611">
        <v>14</v>
      </c>
      <c r="I611" t="s">
        <v>578</v>
      </c>
      <c r="J611" t="s">
        <v>550</v>
      </c>
      <c r="K611" t="s">
        <v>99</v>
      </c>
      <c r="L611" t="s">
        <v>551</v>
      </c>
      <c r="M611" t="s">
        <v>552</v>
      </c>
      <c r="N611" t="s">
        <v>553</v>
      </c>
      <c r="O611" t="s">
        <v>569</v>
      </c>
      <c r="P611" t="s">
        <v>570</v>
      </c>
      <c r="Q611" t="s">
        <v>653</v>
      </c>
      <c r="R611" t="s">
        <v>562</v>
      </c>
      <c r="S611">
        <v>0.54700000000000004</v>
      </c>
      <c r="T611">
        <v>0.4304</v>
      </c>
      <c r="U611">
        <v>0.28714289999999998</v>
      </c>
      <c r="V611">
        <v>8.9565500000000006E-2</v>
      </c>
    </row>
    <row r="612" spans="1:22" x14ac:dyDescent="0.3">
      <c r="A612" t="s">
        <v>1239</v>
      </c>
      <c r="B612" t="s">
        <v>1240</v>
      </c>
      <c r="C612" t="s">
        <v>546</v>
      </c>
      <c r="D612" t="s">
        <v>818</v>
      </c>
      <c r="E612" t="s">
        <v>77</v>
      </c>
      <c r="F612" t="s">
        <v>1241</v>
      </c>
      <c r="G612" t="s">
        <v>149</v>
      </c>
      <c r="H612">
        <v>14</v>
      </c>
      <c r="I612" t="s">
        <v>589</v>
      </c>
      <c r="J612" t="s">
        <v>589</v>
      </c>
      <c r="K612" t="s">
        <v>99</v>
      </c>
      <c r="L612" t="s">
        <v>551</v>
      </c>
      <c r="M612" t="s">
        <v>557</v>
      </c>
      <c r="N612" t="s">
        <v>558</v>
      </c>
      <c r="R612" t="s">
        <v>554</v>
      </c>
      <c r="S612">
        <v>3.5836999999999999</v>
      </c>
      <c r="T612">
        <v>14.1059</v>
      </c>
      <c r="U612">
        <v>1</v>
      </c>
      <c r="V612">
        <v>1</v>
      </c>
    </row>
    <row r="613" spans="1:22" x14ac:dyDescent="0.3">
      <c r="A613" t="s">
        <v>1239</v>
      </c>
      <c r="B613" t="s">
        <v>1240</v>
      </c>
      <c r="C613" t="s">
        <v>546</v>
      </c>
      <c r="D613" t="s">
        <v>818</v>
      </c>
      <c r="E613" t="s">
        <v>77</v>
      </c>
      <c r="F613" t="s">
        <v>1241</v>
      </c>
      <c r="G613" t="s">
        <v>149</v>
      </c>
      <c r="H613">
        <v>14</v>
      </c>
      <c r="I613" t="s">
        <v>589</v>
      </c>
      <c r="J613" t="s">
        <v>589</v>
      </c>
      <c r="K613" t="s">
        <v>99</v>
      </c>
      <c r="L613" t="s">
        <v>551</v>
      </c>
      <c r="M613" t="s">
        <v>557</v>
      </c>
      <c r="N613" t="s">
        <v>558</v>
      </c>
      <c r="O613" t="s">
        <v>559</v>
      </c>
      <c r="P613" t="s">
        <v>560</v>
      </c>
      <c r="Q613" t="s">
        <v>561</v>
      </c>
      <c r="R613" t="s">
        <v>562</v>
      </c>
      <c r="S613">
        <v>-0.38140000000000002</v>
      </c>
      <c r="T613">
        <v>0.40970000000000001</v>
      </c>
      <c r="U613">
        <v>251.64285709999999</v>
      </c>
      <c r="V613">
        <v>168.7764143</v>
      </c>
    </row>
    <row r="614" spans="1:22" x14ac:dyDescent="0.3">
      <c r="A614" t="s">
        <v>1239</v>
      </c>
      <c r="B614" t="s">
        <v>1240</v>
      </c>
      <c r="C614" t="s">
        <v>546</v>
      </c>
      <c r="D614" t="s">
        <v>818</v>
      </c>
      <c r="E614" t="s">
        <v>77</v>
      </c>
      <c r="F614" t="s">
        <v>1241</v>
      </c>
      <c r="G614" t="s">
        <v>149</v>
      </c>
      <c r="H614">
        <v>14</v>
      </c>
      <c r="I614" t="s">
        <v>589</v>
      </c>
      <c r="J614" t="s">
        <v>589</v>
      </c>
      <c r="K614" t="s">
        <v>99</v>
      </c>
      <c r="L614" t="s">
        <v>551</v>
      </c>
      <c r="M614" t="s">
        <v>557</v>
      </c>
      <c r="N614" t="s">
        <v>558</v>
      </c>
      <c r="O614" t="s">
        <v>611</v>
      </c>
      <c r="P614" t="s">
        <v>612</v>
      </c>
      <c r="Q614" t="s">
        <v>613</v>
      </c>
      <c r="R614" t="s">
        <v>562</v>
      </c>
      <c r="S614">
        <v>-1.8545</v>
      </c>
      <c r="T614">
        <v>1.9781</v>
      </c>
      <c r="U614">
        <v>19.714285700000001</v>
      </c>
      <c r="V614">
        <v>2.5246042000000002</v>
      </c>
    </row>
    <row r="615" spans="1:22" x14ac:dyDescent="0.3">
      <c r="A615" t="s">
        <v>683</v>
      </c>
      <c r="B615" t="s">
        <v>684</v>
      </c>
      <c r="C615" t="s">
        <v>574</v>
      </c>
      <c r="E615" t="s">
        <v>576</v>
      </c>
      <c r="F615" t="s">
        <v>685</v>
      </c>
      <c r="G615" t="s">
        <v>172</v>
      </c>
      <c r="H615">
        <v>12</v>
      </c>
      <c r="I615" t="s">
        <v>687</v>
      </c>
      <c r="J615" t="s">
        <v>550</v>
      </c>
      <c r="K615" t="s">
        <v>14</v>
      </c>
      <c r="M615" t="s">
        <v>552</v>
      </c>
      <c r="N615" t="s">
        <v>553</v>
      </c>
      <c r="O615" t="s">
        <v>579</v>
      </c>
      <c r="P615" t="s">
        <v>580</v>
      </c>
      <c r="Q615" t="s">
        <v>581</v>
      </c>
      <c r="R615" t="s">
        <v>562</v>
      </c>
      <c r="S615">
        <v>0.82701000000000002</v>
      </c>
      <c r="T615">
        <v>0.60241999999999996</v>
      </c>
      <c r="U615">
        <v>9.9249999999999989</v>
      </c>
      <c r="V615">
        <v>1.6928324837921329</v>
      </c>
    </row>
    <row r="616" spans="1:22" x14ac:dyDescent="0.3">
      <c r="A616" t="s">
        <v>1239</v>
      </c>
      <c r="B616" t="s">
        <v>1240</v>
      </c>
      <c r="C616" t="s">
        <v>546</v>
      </c>
      <c r="D616" t="s">
        <v>818</v>
      </c>
      <c r="E616" t="s">
        <v>77</v>
      </c>
      <c r="F616" t="s">
        <v>1241</v>
      </c>
      <c r="G616" t="s">
        <v>149</v>
      </c>
      <c r="H616">
        <v>14</v>
      </c>
      <c r="I616" t="s">
        <v>589</v>
      </c>
      <c r="J616" t="s">
        <v>589</v>
      </c>
      <c r="K616" t="s">
        <v>99</v>
      </c>
      <c r="L616" t="s">
        <v>551</v>
      </c>
      <c r="M616" t="s">
        <v>557</v>
      </c>
      <c r="N616" t="s">
        <v>558</v>
      </c>
      <c r="O616" t="s">
        <v>569</v>
      </c>
      <c r="P616" t="s">
        <v>570</v>
      </c>
      <c r="Q616" t="s">
        <v>653</v>
      </c>
      <c r="R616" t="s">
        <v>562</v>
      </c>
      <c r="S616">
        <v>2.0767000000000002</v>
      </c>
      <c r="T616">
        <v>0.92900000000000005</v>
      </c>
      <c r="U616">
        <v>0.28714289999999998</v>
      </c>
      <c r="V616">
        <v>8.9565500000000006E-2</v>
      </c>
    </row>
    <row r="617" spans="1:22" x14ac:dyDescent="0.3">
      <c r="A617" t="s">
        <v>1239</v>
      </c>
      <c r="B617" t="s">
        <v>1240</v>
      </c>
      <c r="C617" t="s">
        <v>546</v>
      </c>
      <c r="D617" t="s">
        <v>818</v>
      </c>
      <c r="E617" t="s">
        <v>77</v>
      </c>
      <c r="F617" t="s">
        <v>1241</v>
      </c>
      <c r="G617" t="s">
        <v>149</v>
      </c>
      <c r="H617">
        <v>14</v>
      </c>
      <c r="I617" t="s">
        <v>1242</v>
      </c>
      <c r="J617" t="s">
        <v>556</v>
      </c>
      <c r="K617" t="s">
        <v>99</v>
      </c>
      <c r="L617" t="s">
        <v>551</v>
      </c>
      <c r="M617" t="s">
        <v>557</v>
      </c>
      <c r="N617" t="s">
        <v>558</v>
      </c>
      <c r="R617" t="s">
        <v>554</v>
      </c>
      <c r="S617">
        <v>-23.386240000000001</v>
      </c>
      <c r="T617">
        <v>16.967949999999998</v>
      </c>
      <c r="U617">
        <v>1</v>
      </c>
      <c r="V617">
        <v>1</v>
      </c>
    </row>
    <row r="618" spans="1:22" x14ac:dyDescent="0.3">
      <c r="A618" t="s">
        <v>1239</v>
      </c>
      <c r="B618" t="s">
        <v>1240</v>
      </c>
      <c r="C618" t="s">
        <v>546</v>
      </c>
      <c r="D618" t="s">
        <v>818</v>
      </c>
      <c r="E618" t="s">
        <v>77</v>
      </c>
      <c r="F618" t="s">
        <v>1241</v>
      </c>
      <c r="G618" t="s">
        <v>149</v>
      </c>
      <c r="H618">
        <v>14</v>
      </c>
      <c r="I618" t="s">
        <v>1242</v>
      </c>
      <c r="J618" t="s">
        <v>556</v>
      </c>
      <c r="K618" t="s">
        <v>99</v>
      </c>
      <c r="L618" t="s">
        <v>551</v>
      </c>
      <c r="M618" t="s">
        <v>557</v>
      </c>
      <c r="N618" t="s">
        <v>558</v>
      </c>
      <c r="O618" t="s">
        <v>559</v>
      </c>
      <c r="P618" t="s">
        <v>560</v>
      </c>
      <c r="Q618" t="s">
        <v>561</v>
      </c>
      <c r="R618" t="s">
        <v>562</v>
      </c>
      <c r="S618">
        <v>-0.22275</v>
      </c>
      <c r="T618">
        <v>0.46970000000000001</v>
      </c>
      <c r="U618">
        <v>251.64285709999999</v>
      </c>
      <c r="V618">
        <v>168.7764143</v>
      </c>
    </row>
    <row r="619" spans="1:22" x14ac:dyDescent="0.3">
      <c r="A619" t="s">
        <v>1239</v>
      </c>
      <c r="B619" t="s">
        <v>1240</v>
      </c>
      <c r="C619" t="s">
        <v>546</v>
      </c>
      <c r="D619" t="s">
        <v>818</v>
      </c>
      <c r="E619" t="s">
        <v>77</v>
      </c>
      <c r="F619" t="s">
        <v>1241</v>
      </c>
      <c r="G619" t="s">
        <v>149</v>
      </c>
      <c r="H619">
        <v>14</v>
      </c>
      <c r="I619" t="s">
        <v>1242</v>
      </c>
      <c r="J619" t="s">
        <v>556</v>
      </c>
      <c r="K619" t="s">
        <v>99</v>
      </c>
      <c r="L619" t="s">
        <v>551</v>
      </c>
      <c r="M619" t="s">
        <v>557</v>
      </c>
      <c r="N619" t="s">
        <v>558</v>
      </c>
      <c r="O619" t="s">
        <v>611</v>
      </c>
      <c r="P619" t="s">
        <v>612</v>
      </c>
      <c r="Q619" t="s">
        <v>613</v>
      </c>
      <c r="R619" t="s">
        <v>562</v>
      </c>
      <c r="S619">
        <v>4.7122400000000004</v>
      </c>
      <c r="T619">
        <v>2.3055599999999998</v>
      </c>
      <c r="U619">
        <v>19.714285700000001</v>
      </c>
      <c r="V619">
        <v>2.5246042000000002</v>
      </c>
    </row>
    <row r="620" spans="1:22" x14ac:dyDescent="0.3">
      <c r="A620" t="s">
        <v>1243</v>
      </c>
      <c r="B620" t="s">
        <v>1244</v>
      </c>
      <c r="C620" t="s">
        <v>546</v>
      </c>
      <c r="E620" t="s">
        <v>77</v>
      </c>
      <c r="F620" t="s">
        <v>1245</v>
      </c>
      <c r="G620" t="s">
        <v>1021</v>
      </c>
      <c r="H620">
        <v>7</v>
      </c>
      <c r="I620" t="s">
        <v>578</v>
      </c>
      <c r="J620" t="s">
        <v>550</v>
      </c>
      <c r="K620" t="s">
        <v>19</v>
      </c>
      <c r="M620" t="s">
        <v>552</v>
      </c>
      <c r="N620" t="s">
        <v>553</v>
      </c>
      <c r="O620" t="s">
        <v>579</v>
      </c>
      <c r="P620" t="s">
        <v>580</v>
      </c>
      <c r="Q620" t="s">
        <v>581</v>
      </c>
      <c r="R620" t="s">
        <v>562</v>
      </c>
      <c r="S620">
        <v>0.31618000000000002</v>
      </c>
      <c r="T620">
        <v>0.39315</v>
      </c>
      <c r="U620">
        <v>9.1671429</v>
      </c>
      <c r="V620">
        <v>1.689859</v>
      </c>
    </row>
    <row r="621" spans="1:22" x14ac:dyDescent="0.3">
      <c r="A621" t="s">
        <v>1239</v>
      </c>
      <c r="B621" t="s">
        <v>1240</v>
      </c>
      <c r="C621" t="s">
        <v>546</v>
      </c>
      <c r="D621" t="s">
        <v>818</v>
      </c>
      <c r="E621" t="s">
        <v>77</v>
      </c>
      <c r="F621" t="s">
        <v>1241</v>
      </c>
      <c r="G621" t="s">
        <v>149</v>
      </c>
      <c r="H621">
        <v>14</v>
      </c>
      <c r="I621" t="s">
        <v>1242</v>
      </c>
      <c r="J621" t="s">
        <v>556</v>
      </c>
      <c r="K621" t="s">
        <v>99</v>
      </c>
      <c r="L621" t="s">
        <v>551</v>
      </c>
      <c r="M621" t="s">
        <v>557</v>
      </c>
      <c r="N621" t="s">
        <v>558</v>
      </c>
      <c r="O621" t="s">
        <v>569</v>
      </c>
      <c r="P621" t="s">
        <v>570</v>
      </c>
      <c r="Q621" t="s">
        <v>653</v>
      </c>
      <c r="R621" t="s">
        <v>562</v>
      </c>
      <c r="S621">
        <v>-4.897E-2</v>
      </c>
      <c r="T621">
        <v>1.1135699999999999</v>
      </c>
      <c r="U621">
        <v>0.28714289999999998</v>
      </c>
      <c r="V621">
        <v>8.9565500000000006E-2</v>
      </c>
    </row>
    <row r="622" spans="1:22" x14ac:dyDescent="0.3">
      <c r="A622" t="s">
        <v>1246</v>
      </c>
      <c r="B622" t="s">
        <v>1247</v>
      </c>
      <c r="C622" t="s">
        <v>546</v>
      </c>
      <c r="E622" t="s">
        <v>77</v>
      </c>
      <c r="F622" t="s">
        <v>1248</v>
      </c>
      <c r="G622" t="s">
        <v>1249</v>
      </c>
      <c r="H622">
        <v>10</v>
      </c>
      <c r="I622" t="s">
        <v>1242</v>
      </c>
      <c r="J622" t="s">
        <v>556</v>
      </c>
      <c r="K622" t="s">
        <v>99</v>
      </c>
      <c r="M622" t="s">
        <v>557</v>
      </c>
      <c r="N622" t="s">
        <v>558</v>
      </c>
      <c r="R622" t="s">
        <v>554</v>
      </c>
      <c r="S622">
        <v>9.2430000000000003</v>
      </c>
      <c r="T622">
        <v>8.6242999999999999</v>
      </c>
      <c r="U622">
        <v>1</v>
      </c>
      <c r="V622">
        <v>1</v>
      </c>
    </row>
    <row r="623" spans="1:22" x14ac:dyDescent="0.3">
      <c r="A623" t="s">
        <v>1246</v>
      </c>
      <c r="B623" t="s">
        <v>1247</v>
      </c>
      <c r="C623" t="s">
        <v>546</v>
      </c>
      <c r="E623" t="s">
        <v>77</v>
      </c>
      <c r="F623" t="s">
        <v>1248</v>
      </c>
      <c r="G623" t="s">
        <v>1249</v>
      </c>
      <c r="H623">
        <v>10</v>
      </c>
      <c r="I623" t="s">
        <v>1242</v>
      </c>
      <c r="J623" t="s">
        <v>556</v>
      </c>
      <c r="K623" t="s">
        <v>99</v>
      </c>
      <c r="M623" t="s">
        <v>557</v>
      </c>
      <c r="N623" t="s">
        <v>558</v>
      </c>
      <c r="O623" t="s">
        <v>559</v>
      </c>
      <c r="P623" t="s">
        <v>560</v>
      </c>
      <c r="Q623" t="s">
        <v>561</v>
      </c>
      <c r="R623" t="s">
        <v>562</v>
      </c>
      <c r="S623">
        <v>-1.4253</v>
      </c>
      <c r="T623">
        <v>2.1808999999999998</v>
      </c>
      <c r="U623">
        <v>139.9</v>
      </c>
      <c r="V623">
        <v>38.570138100000001</v>
      </c>
    </row>
    <row r="624" spans="1:22" x14ac:dyDescent="0.3">
      <c r="A624" t="s">
        <v>1246</v>
      </c>
      <c r="B624" t="s">
        <v>1247</v>
      </c>
      <c r="C624" t="s">
        <v>546</v>
      </c>
      <c r="E624" t="s">
        <v>77</v>
      </c>
      <c r="F624" t="s">
        <v>1248</v>
      </c>
      <c r="G624" t="s">
        <v>1249</v>
      </c>
      <c r="H624">
        <v>10</v>
      </c>
      <c r="I624" t="s">
        <v>1242</v>
      </c>
      <c r="J624" t="s">
        <v>556</v>
      </c>
      <c r="K624" t="s">
        <v>99</v>
      </c>
      <c r="M624" t="s">
        <v>557</v>
      </c>
      <c r="N624" t="s">
        <v>558</v>
      </c>
      <c r="O624" t="s">
        <v>611</v>
      </c>
      <c r="P624" t="s">
        <v>612</v>
      </c>
      <c r="Q624" t="s">
        <v>613</v>
      </c>
      <c r="R624" t="s">
        <v>562</v>
      </c>
      <c r="S624">
        <v>-0.89459999999999995</v>
      </c>
      <c r="T624">
        <v>5.9584000000000001</v>
      </c>
      <c r="U624">
        <v>21.7</v>
      </c>
      <c r="V624">
        <v>2.5841397000000002</v>
      </c>
    </row>
    <row r="625" spans="1:22" x14ac:dyDescent="0.3">
      <c r="A625" t="s">
        <v>1246</v>
      </c>
      <c r="B625" t="s">
        <v>1247</v>
      </c>
      <c r="C625" t="s">
        <v>546</v>
      </c>
      <c r="E625" t="s">
        <v>77</v>
      </c>
      <c r="F625" t="s">
        <v>1248</v>
      </c>
      <c r="G625" t="s">
        <v>1249</v>
      </c>
      <c r="H625">
        <v>10</v>
      </c>
      <c r="I625" t="s">
        <v>1242</v>
      </c>
      <c r="J625" t="s">
        <v>556</v>
      </c>
      <c r="K625" t="s">
        <v>99</v>
      </c>
      <c r="M625" t="s">
        <v>557</v>
      </c>
      <c r="N625" t="s">
        <v>558</v>
      </c>
      <c r="O625" t="s">
        <v>566</v>
      </c>
      <c r="P625" t="s">
        <v>567</v>
      </c>
      <c r="Q625" t="s">
        <v>568</v>
      </c>
      <c r="R625" t="s">
        <v>562</v>
      </c>
      <c r="S625">
        <v>0.62150000000000005</v>
      </c>
      <c r="T625">
        <v>0.66149999999999998</v>
      </c>
      <c r="U625">
        <v>5.0042859999999996</v>
      </c>
      <c r="V625">
        <v>1.8561297999999999</v>
      </c>
    </row>
    <row r="626" spans="1:22" x14ac:dyDescent="0.3">
      <c r="A626" t="s">
        <v>1246</v>
      </c>
      <c r="B626" t="s">
        <v>1247</v>
      </c>
      <c r="C626" t="s">
        <v>546</v>
      </c>
      <c r="E626" t="s">
        <v>77</v>
      </c>
      <c r="F626" t="s">
        <v>1248</v>
      </c>
      <c r="G626" t="s">
        <v>1249</v>
      </c>
      <c r="H626">
        <v>10</v>
      </c>
      <c r="I626" t="s">
        <v>1242</v>
      </c>
      <c r="J626" t="s">
        <v>556</v>
      </c>
      <c r="K626" t="s">
        <v>99</v>
      </c>
      <c r="M626" t="s">
        <v>557</v>
      </c>
      <c r="N626" t="s">
        <v>558</v>
      </c>
      <c r="O626" t="s">
        <v>563</v>
      </c>
      <c r="P626" t="s">
        <v>564</v>
      </c>
      <c r="Q626" t="s">
        <v>565</v>
      </c>
      <c r="R626" t="s">
        <v>562</v>
      </c>
      <c r="S626">
        <v>0.30299999999999999</v>
      </c>
      <c r="T626">
        <v>0.4657</v>
      </c>
      <c r="U626">
        <v>0.48499999999999999</v>
      </c>
      <c r="V626">
        <v>0.2731809</v>
      </c>
    </row>
    <row r="627" spans="1:22" x14ac:dyDescent="0.3">
      <c r="A627" t="s">
        <v>1246</v>
      </c>
      <c r="B627" t="s">
        <v>1247</v>
      </c>
      <c r="C627" t="s">
        <v>546</v>
      </c>
      <c r="E627" t="s">
        <v>77</v>
      </c>
      <c r="F627" t="s">
        <v>1248</v>
      </c>
      <c r="G627" t="s">
        <v>1249</v>
      </c>
      <c r="H627">
        <v>10</v>
      </c>
      <c r="I627" t="s">
        <v>734</v>
      </c>
      <c r="J627" t="s">
        <v>550</v>
      </c>
      <c r="K627" t="s">
        <v>99</v>
      </c>
      <c r="M627" t="s">
        <v>552</v>
      </c>
      <c r="N627" t="s">
        <v>553</v>
      </c>
      <c r="R627" t="s">
        <v>554</v>
      </c>
      <c r="S627">
        <v>2.1766000000000001</v>
      </c>
      <c r="T627">
        <v>5.2164999999999999</v>
      </c>
      <c r="U627">
        <v>1</v>
      </c>
      <c r="V627">
        <v>1</v>
      </c>
    </row>
    <row r="628" spans="1:22" x14ac:dyDescent="0.3">
      <c r="A628" t="s">
        <v>1246</v>
      </c>
      <c r="B628" t="s">
        <v>1247</v>
      </c>
      <c r="C628" t="s">
        <v>546</v>
      </c>
      <c r="E628" t="s">
        <v>77</v>
      </c>
      <c r="F628" t="s">
        <v>1248</v>
      </c>
      <c r="G628" t="s">
        <v>1249</v>
      </c>
      <c r="H628">
        <v>10</v>
      </c>
      <c r="I628" t="s">
        <v>734</v>
      </c>
      <c r="J628" t="s">
        <v>550</v>
      </c>
      <c r="K628" t="s">
        <v>99</v>
      </c>
      <c r="M628" t="s">
        <v>552</v>
      </c>
      <c r="N628" t="s">
        <v>553</v>
      </c>
      <c r="O628" t="s">
        <v>559</v>
      </c>
      <c r="P628" t="s">
        <v>560</v>
      </c>
      <c r="Q628" t="s">
        <v>561</v>
      </c>
      <c r="R628" t="s">
        <v>562</v>
      </c>
      <c r="S628">
        <v>-0.39419999999999999</v>
      </c>
      <c r="T628">
        <v>1.337</v>
      </c>
      <c r="U628">
        <v>139.9</v>
      </c>
      <c r="V628">
        <v>38.570138100000001</v>
      </c>
    </row>
    <row r="629" spans="1:22" x14ac:dyDescent="0.3">
      <c r="A629" t="s">
        <v>1246</v>
      </c>
      <c r="B629" t="s">
        <v>1247</v>
      </c>
      <c r="C629" t="s">
        <v>546</v>
      </c>
      <c r="E629" t="s">
        <v>77</v>
      </c>
      <c r="F629" t="s">
        <v>1248</v>
      </c>
      <c r="G629" t="s">
        <v>1249</v>
      </c>
      <c r="H629">
        <v>10</v>
      </c>
      <c r="I629" t="s">
        <v>734</v>
      </c>
      <c r="J629" t="s">
        <v>550</v>
      </c>
      <c r="K629" t="s">
        <v>99</v>
      </c>
      <c r="M629" t="s">
        <v>552</v>
      </c>
      <c r="N629" t="s">
        <v>553</v>
      </c>
      <c r="O629" t="s">
        <v>611</v>
      </c>
      <c r="P629" t="s">
        <v>612</v>
      </c>
      <c r="Q629" t="s">
        <v>613</v>
      </c>
      <c r="R629" t="s">
        <v>562</v>
      </c>
      <c r="S629">
        <v>0.9415</v>
      </c>
      <c r="T629">
        <v>3.6989999999999998</v>
      </c>
      <c r="U629">
        <v>21.7</v>
      </c>
      <c r="V629">
        <v>2.5841397000000002</v>
      </c>
    </row>
    <row r="630" spans="1:22" x14ac:dyDescent="0.3">
      <c r="A630" t="s">
        <v>1246</v>
      </c>
      <c r="B630" t="s">
        <v>1247</v>
      </c>
      <c r="C630" t="s">
        <v>546</v>
      </c>
      <c r="E630" t="s">
        <v>77</v>
      </c>
      <c r="F630" t="s">
        <v>1248</v>
      </c>
      <c r="G630" t="s">
        <v>1249</v>
      </c>
      <c r="H630">
        <v>10</v>
      </c>
      <c r="I630" t="s">
        <v>734</v>
      </c>
      <c r="J630" t="s">
        <v>550</v>
      </c>
      <c r="K630" t="s">
        <v>99</v>
      </c>
      <c r="M630" t="s">
        <v>552</v>
      </c>
      <c r="N630" t="s">
        <v>553</v>
      </c>
      <c r="O630" t="s">
        <v>566</v>
      </c>
      <c r="P630" t="s">
        <v>567</v>
      </c>
      <c r="Q630" t="s">
        <v>568</v>
      </c>
      <c r="R630" t="s">
        <v>562</v>
      </c>
      <c r="S630">
        <v>-0.71499999999999997</v>
      </c>
      <c r="T630">
        <v>0.38969999999999999</v>
      </c>
      <c r="U630">
        <v>5.0042859999999996</v>
      </c>
      <c r="V630">
        <v>1.8561297999999999</v>
      </c>
    </row>
    <row r="631" spans="1:22" x14ac:dyDescent="0.3">
      <c r="A631" t="s">
        <v>1246</v>
      </c>
      <c r="B631" t="s">
        <v>1247</v>
      </c>
      <c r="C631" t="s">
        <v>546</v>
      </c>
      <c r="E631" t="s">
        <v>77</v>
      </c>
      <c r="F631" t="s">
        <v>1248</v>
      </c>
      <c r="G631" t="s">
        <v>1249</v>
      </c>
      <c r="H631">
        <v>10</v>
      </c>
      <c r="I631" t="s">
        <v>734</v>
      </c>
      <c r="J631" t="s">
        <v>550</v>
      </c>
      <c r="K631" t="s">
        <v>99</v>
      </c>
      <c r="M631" t="s">
        <v>552</v>
      </c>
      <c r="N631" t="s">
        <v>553</v>
      </c>
      <c r="O631" t="s">
        <v>563</v>
      </c>
      <c r="P631" t="s">
        <v>564</v>
      </c>
      <c r="Q631" t="s">
        <v>565</v>
      </c>
      <c r="R631" t="s">
        <v>562</v>
      </c>
      <c r="S631">
        <v>-0.1128</v>
      </c>
      <c r="T631">
        <v>0.28839999999999999</v>
      </c>
      <c r="U631">
        <v>0.48499999999999999</v>
      </c>
      <c r="V631">
        <v>0.2731809</v>
      </c>
    </row>
    <row r="632" spans="1:22" x14ac:dyDescent="0.3">
      <c r="A632" t="s">
        <v>727</v>
      </c>
      <c r="B632" t="s">
        <v>728</v>
      </c>
      <c r="C632" t="s">
        <v>546</v>
      </c>
      <c r="E632" t="s">
        <v>77</v>
      </c>
      <c r="F632" t="s">
        <v>729</v>
      </c>
      <c r="G632" t="s">
        <v>172</v>
      </c>
      <c r="H632">
        <v>15</v>
      </c>
      <c r="I632" t="s">
        <v>730</v>
      </c>
      <c r="J632" t="s">
        <v>550</v>
      </c>
      <c r="K632" t="s">
        <v>655</v>
      </c>
      <c r="M632" t="s">
        <v>552</v>
      </c>
      <c r="N632" t="s">
        <v>553</v>
      </c>
      <c r="R632" t="s">
        <v>554</v>
      </c>
      <c r="S632">
        <v>-4.4386000000000001</v>
      </c>
      <c r="T632">
        <v>5.0087000000000002</v>
      </c>
      <c r="U632">
        <v>1</v>
      </c>
      <c r="V632">
        <v>1</v>
      </c>
    </row>
    <row r="633" spans="1:22" x14ac:dyDescent="0.3">
      <c r="A633" t="s">
        <v>727</v>
      </c>
      <c r="B633" t="s">
        <v>728</v>
      </c>
      <c r="C633" t="s">
        <v>546</v>
      </c>
      <c r="E633" t="s">
        <v>77</v>
      </c>
      <c r="F633" t="s">
        <v>729</v>
      </c>
      <c r="G633" t="s">
        <v>172</v>
      </c>
      <c r="H633">
        <v>15</v>
      </c>
      <c r="I633" t="s">
        <v>730</v>
      </c>
      <c r="J633" t="s">
        <v>550</v>
      </c>
      <c r="K633" t="s">
        <v>655</v>
      </c>
      <c r="M633" t="s">
        <v>552</v>
      </c>
      <c r="N633" t="s">
        <v>553</v>
      </c>
      <c r="O633" t="s">
        <v>559</v>
      </c>
      <c r="P633" t="s">
        <v>560</v>
      </c>
      <c r="Q633" t="s">
        <v>561</v>
      </c>
      <c r="R633" t="s">
        <v>562</v>
      </c>
      <c r="S633">
        <v>0.1462</v>
      </c>
      <c r="T633">
        <v>0.50070000000000003</v>
      </c>
      <c r="U633">
        <v>145.53333330000001</v>
      </c>
      <c r="V633">
        <v>49.178779800000001</v>
      </c>
    </row>
    <row r="634" spans="1:22" x14ac:dyDescent="0.3">
      <c r="A634" t="s">
        <v>727</v>
      </c>
      <c r="B634" t="s">
        <v>728</v>
      </c>
      <c r="C634" t="s">
        <v>546</v>
      </c>
      <c r="E634" t="s">
        <v>77</v>
      </c>
      <c r="F634" t="s">
        <v>729</v>
      </c>
      <c r="G634" t="s">
        <v>172</v>
      </c>
      <c r="H634">
        <v>15</v>
      </c>
      <c r="I634" t="s">
        <v>730</v>
      </c>
      <c r="J634" t="s">
        <v>550</v>
      </c>
      <c r="K634" t="s">
        <v>655</v>
      </c>
      <c r="M634" t="s">
        <v>552</v>
      </c>
      <c r="N634" t="s">
        <v>553</v>
      </c>
      <c r="O634" t="s">
        <v>611</v>
      </c>
      <c r="P634" t="s">
        <v>612</v>
      </c>
      <c r="Q634" t="s">
        <v>613</v>
      </c>
      <c r="R634" t="s">
        <v>562</v>
      </c>
      <c r="S634">
        <v>1.2932999999999999</v>
      </c>
      <c r="T634">
        <v>1.4550000000000001</v>
      </c>
      <c r="U634">
        <v>19.68</v>
      </c>
      <c r="V634">
        <v>2.3492248</v>
      </c>
    </row>
    <row r="635" spans="1:22" x14ac:dyDescent="0.3">
      <c r="A635" t="s">
        <v>1243</v>
      </c>
      <c r="B635" t="s">
        <v>1244</v>
      </c>
      <c r="C635" t="s">
        <v>546</v>
      </c>
      <c r="E635" t="s">
        <v>77</v>
      </c>
      <c r="F635" t="s">
        <v>1245</v>
      </c>
      <c r="G635" t="s">
        <v>1021</v>
      </c>
      <c r="H635">
        <v>7</v>
      </c>
      <c r="I635" t="s">
        <v>589</v>
      </c>
      <c r="J635" t="s">
        <v>589</v>
      </c>
      <c r="K635" t="s">
        <v>19</v>
      </c>
      <c r="M635" t="s">
        <v>557</v>
      </c>
      <c r="N635" t="s">
        <v>558</v>
      </c>
      <c r="O635" t="s">
        <v>579</v>
      </c>
      <c r="P635" t="s">
        <v>580</v>
      </c>
      <c r="Q635" t="s">
        <v>581</v>
      </c>
      <c r="R635" t="s">
        <v>562</v>
      </c>
      <c r="S635">
        <v>0.41288200000000003</v>
      </c>
      <c r="T635">
        <v>9.9395999999999998E-2</v>
      </c>
      <c r="U635">
        <v>9.1671429</v>
      </c>
      <c r="V635">
        <v>1.689859</v>
      </c>
    </row>
    <row r="636" spans="1:22" x14ac:dyDescent="0.3">
      <c r="A636" t="s">
        <v>1044</v>
      </c>
      <c r="B636" t="s">
        <v>1045</v>
      </c>
      <c r="C636" t="s">
        <v>574</v>
      </c>
      <c r="E636" t="s">
        <v>596</v>
      </c>
      <c r="F636" t="s">
        <v>1046</v>
      </c>
      <c r="G636" t="s">
        <v>199</v>
      </c>
      <c r="H636">
        <v>25</v>
      </c>
      <c r="I636" t="s">
        <v>1047</v>
      </c>
      <c r="J636" t="s">
        <v>550</v>
      </c>
      <c r="K636" t="s">
        <v>655</v>
      </c>
      <c r="M636" t="s">
        <v>647</v>
      </c>
      <c r="N636" t="s">
        <v>553</v>
      </c>
      <c r="O636" t="s">
        <v>586</v>
      </c>
      <c r="P636" t="s">
        <v>587</v>
      </c>
      <c r="Q636" t="s">
        <v>946</v>
      </c>
      <c r="R636" t="s">
        <v>562</v>
      </c>
      <c r="S636">
        <v>-0.4622</v>
      </c>
      <c r="T636">
        <v>0.14680000000000001</v>
      </c>
      <c r="U636">
        <v>0.38351943462897486</v>
      </c>
      <c r="V636">
        <v>0.23346086965097299</v>
      </c>
    </row>
    <row r="637" spans="1:22" x14ac:dyDescent="0.3">
      <c r="A637" t="s">
        <v>727</v>
      </c>
      <c r="B637" t="s">
        <v>728</v>
      </c>
      <c r="C637" t="s">
        <v>546</v>
      </c>
      <c r="E637" t="s">
        <v>77</v>
      </c>
      <c r="F637" t="s">
        <v>729</v>
      </c>
      <c r="G637" t="s">
        <v>172</v>
      </c>
      <c r="H637">
        <v>15</v>
      </c>
      <c r="I637" t="s">
        <v>656</v>
      </c>
      <c r="J637" t="s">
        <v>657</v>
      </c>
      <c r="K637" t="s">
        <v>655</v>
      </c>
      <c r="M637" t="s">
        <v>592</v>
      </c>
      <c r="N637" t="s">
        <v>558</v>
      </c>
      <c r="R637" t="s">
        <v>554</v>
      </c>
      <c r="S637">
        <v>-4.6120999999999999</v>
      </c>
      <c r="T637">
        <v>7.3174999999999999</v>
      </c>
      <c r="U637">
        <v>1</v>
      </c>
      <c r="V637">
        <v>1</v>
      </c>
    </row>
    <row r="638" spans="1:22" x14ac:dyDescent="0.3">
      <c r="A638" t="s">
        <v>727</v>
      </c>
      <c r="B638" t="s">
        <v>728</v>
      </c>
      <c r="C638" t="s">
        <v>546</v>
      </c>
      <c r="E638" t="s">
        <v>77</v>
      </c>
      <c r="F638" t="s">
        <v>729</v>
      </c>
      <c r="G638" t="s">
        <v>172</v>
      </c>
      <c r="H638">
        <v>15</v>
      </c>
      <c r="I638" t="s">
        <v>656</v>
      </c>
      <c r="J638" t="s">
        <v>657</v>
      </c>
      <c r="K638" t="s">
        <v>655</v>
      </c>
      <c r="M638" t="s">
        <v>592</v>
      </c>
      <c r="N638" t="s">
        <v>558</v>
      </c>
      <c r="O638" t="s">
        <v>559</v>
      </c>
      <c r="P638" t="s">
        <v>560</v>
      </c>
      <c r="Q638" t="s">
        <v>561</v>
      </c>
      <c r="R638" t="s">
        <v>562</v>
      </c>
      <c r="S638">
        <v>0.5917</v>
      </c>
      <c r="T638">
        <v>0.99280000000000002</v>
      </c>
      <c r="U638">
        <v>145.53333330000001</v>
      </c>
      <c r="V638">
        <v>49.178779800000001</v>
      </c>
    </row>
    <row r="639" spans="1:22" x14ac:dyDescent="0.3">
      <c r="A639" t="s">
        <v>727</v>
      </c>
      <c r="B639" t="s">
        <v>728</v>
      </c>
      <c r="C639" t="s">
        <v>546</v>
      </c>
      <c r="E639" t="s">
        <v>77</v>
      </c>
      <c r="F639" t="s">
        <v>729</v>
      </c>
      <c r="G639" t="s">
        <v>172</v>
      </c>
      <c r="H639">
        <v>15</v>
      </c>
      <c r="I639" t="s">
        <v>656</v>
      </c>
      <c r="J639" t="s">
        <v>657</v>
      </c>
      <c r="K639" t="s">
        <v>655</v>
      </c>
      <c r="M639" t="s">
        <v>592</v>
      </c>
      <c r="N639" t="s">
        <v>558</v>
      </c>
      <c r="O639" t="s">
        <v>611</v>
      </c>
      <c r="P639" t="s">
        <v>612</v>
      </c>
      <c r="Q639" t="s">
        <v>613</v>
      </c>
      <c r="R639" t="s">
        <v>562</v>
      </c>
      <c r="S639">
        <v>1.1472</v>
      </c>
      <c r="T639">
        <v>2.1686999999999999</v>
      </c>
      <c r="U639">
        <v>19.68</v>
      </c>
      <c r="V639">
        <v>2.3492248</v>
      </c>
    </row>
    <row r="640" spans="1:22" x14ac:dyDescent="0.3">
      <c r="A640" t="s">
        <v>745</v>
      </c>
      <c r="B640" t="s">
        <v>746</v>
      </c>
      <c r="C640" t="s">
        <v>574</v>
      </c>
      <c r="D640" t="s">
        <v>747</v>
      </c>
      <c r="E640" t="s">
        <v>596</v>
      </c>
      <c r="F640" t="s">
        <v>748</v>
      </c>
      <c r="G640" t="s">
        <v>749</v>
      </c>
      <c r="H640">
        <v>84</v>
      </c>
      <c r="I640" t="s">
        <v>750</v>
      </c>
      <c r="J640" t="s">
        <v>550</v>
      </c>
      <c r="K640" t="s">
        <v>99</v>
      </c>
      <c r="L640" t="s">
        <v>551</v>
      </c>
      <c r="M640" t="s">
        <v>552</v>
      </c>
      <c r="N640" t="s">
        <v>553</v>
      </c>
      <c r="O640" t="s">
        <v>579</v>
      </c>
      <c r="P640" t="s">
        <v>580</v>
      </c>
      <c r="Q640" t="s">
        <v>581</v>
      </c>
      <c r="R640" t="s">
        <v>562</v>
      </c>
      <c r="S640">
        <v>0.72413000000000005</v>
      </c>
      <c r="T640">
        <v>0.21451000000000001</v>
      </c>
      <c r="U640">
        <v>7.5564285714285715</v>
      </c>
      <c r="V640">
        <v>1.6714797746562566</v>
      </c>
    </row>
    <row r="641" spans="1:22" x14ac:dyDescent="0.3">
      <c r="A641" t="s">
        <v>1250</v>
      </c>
      <c r="B641" t="s">
        <v>1251</v>
      </c>
      <c r="C641" t="s">
        <v>546</v>
      </c>
      <c r="E641" t="s">
        <v>596</v>
      </c>
      <c r="F641" t="s">
        <v>1252</v>
      </c>
      <c r="G641" t="s">
        <v>1253</v>
      </c>
      <c r="H641">
        <v>28</v>
      </c>
      <c r="I641" t="s">
        <v>1254</v>
      </c>
      <c r="J641" t="s">
        <v>550</v>
      </c>
      <c r="K641" t="s">
        <v>99</v>
      </c>
      <c r="M641" t="s">
        <v>552</v>
      </c>
      <c r="N641" t="s">
        <v>553</v>
      </c>
      <c r="O641" t="s">
        <v>586</v>
      </c>
      <c r="P641" t="s">
        <v>587</v>
      </c>
      <c r="Q641" t="s">
        <v>1255</v>
      </c>
      <c r="R641" t="s">
        <v>562</v>
      </c>
      <c r="S641">
        <v>-5.6500000000000002E-2</v>
      </c>
      <c r="T641">
        <v>5.4280000000000002E-2</v>
      </c>
      <c r="U641">
        <v>0.37060710000000002</v>
      </c>
      <c r="V641">
        <v>0.3325245</v>
      </c>
    </row>
    <row r="642" spans="1:22" x14ac:dyDescent="0.3">
      <c r="A642" t="s">
        <v>1256</v>
      </c>
      <c r="B642" t="s">
        <v>1257</v>
      </c>
      <c r="C642" t="s">
        <v>546</v>
      </c>
      <c r="E642" t="s">
        <v>77</v>
      </c>
      <c r="F642" t="s">
        <v>1258</v>
      </c>
      <c r="G642" t="s">
        <v>623</v>
      </c>
      <c r="H642">
        <v>9</v>
      </c>
      <c r="I642" t="s">
        <v>1259</v>
      </c>
      <c r="J642" t="s">
        <v>585</v>
      </c>
      <c r="K642" t="s">
        <v>99</v>
      </c>
      <c r="M642" t="s">
        <v>552</v>
      </c>
      <c r="N642" t="s">
        <v>553</v>
      </c>
      <c r="R642" t="s">
        <v>554</v>
      </c>
      <c r="S642">
        <v>0.95428000000000002</v>
      </c>
      <c r="T642">
        <v>7.0079500000000001</v>
      </c>
      <c r="U642">
        <v>1</v>
      </c>
      <c r="V642">
        <v>1</v>
      </c>
    </row>
    <row r="643" spans="1:22" x14ac:dyDescent="0.3">
      <c r="A643" t="s">
        <v>1260</v>
      </c>
      <c r="B643" t="s">
        <v>1261</v>
      </c>
      <c r="C643" t="s">
        <v>546</v>
      </c>
      <c r="E643" t="s">
        <v>77</v>
      </c>
      <c r="F643" t="s">
        <v>1262</v>
      </c>
      <c r="G643" t="s">
        <v>1037</v>
      </c>
      <c r="H643">
        <v>17</v>
      </c>
      <c r="I643" t="s">
        <v>734</v>
      </c>
      <c r="J643" t="s">
        <v>550</v>
      </c>
      <c r="K643" t="s">
        <v>177</v>
      </c>
      <c r="M643" t="s">
        <v>552</v>
      </c>
      <c r="N643" t="s">
        <v>553</v>
      </c>
      <c r="O643" t="s">
        <v>579</v>
      </c>
      <c r="P643" t="s">
        <v>580</v>
      </c>
      <c r="Q643" t="s">
        <v>581</v>
      </c>
      <c r="R643" t="s">
        <v>562</v>
      </c>
      <c r="S643">
        <v>-0.22405</v>
      </c>
      <c r="T643">
        <v>0.42604999999999998</v>
      </c>
      <c r="U643">
        <v>4.4000000000000004</v>
      </c>
      <c r="V643">
        <v>1.6469669</v>
      </c>
    </row>
    <row r="644" spans="1:22" x14ac:dyDescent="0.3">
      <c r="A644" t="s">
        <v>1256</v>
      </c>
      <c r="B644" t="s">
        <v>1257</v>
      </c>
      <c r="C644" t="s">
        <v>546</v>
      </c>
      <c r="E644" t="s">
        <v>77</v>
      </c>
      <c r="F644" t="s">
        <v>1258</v>
      </c>
      <c r="G644" t="s">
        <v>623</v>
      </c>
      <c r="H644">
        <v>9</v>
      </c>
      <c r="I644" t="s">
        <v>1259</v>
      </c>
      <c r="J644" t="s">
        <v>585</v>
      </c>
      <c r="K644" t="s">
        <v>99</v>
      </c>
      <c r="M644" t="s">
        <v>552</v>
      </c>
      <c r="N644" t="s">
        <v>553</v>
      </c>
      <c r="O644" t="s">
        <v>569</v>
      </c>
      <c r="P644" t="s">
        <v>570</v>
      </c>
      <c r="Q644" t="s">
        <v>653</v>
      </c>
      <c r="R644" t="s">
        <v>562</v>
      </c>
      <c r="S644">
        <v>-4.1480000000000003E-2</v>
      </c>
      <c r="T644">
        <v>8.6679999999999993E-2</v>
      </c>
      <c r="U644">
        <v>0.22600000000000001</v>
      </c>
      <c r="V644">
        <v>0.13519990000000001</v>
      </c>
    </row>
    <row r="645" spans="1:22" x14ac:dyDescent="0.3">
      <c r="A645" t="s">
        <v>1256</v>
      </c>
      <c r="B645" t="s">
        <v>1257</v>
      </c>
      <c r="C645" t="s">
        <v>546</v>
      </c>
      <c r="E645" t="s">
        <v>77</v>
      </c>
      <c r="F645" t="s">
        <v>1258</v>
      </c>
      <c r="G645" t="s">
        <v>623</v>
      </c>
      <c r="H645">
        <v>9</v>
      </c>
      <c r="I645" t="s">
        <v>1259</v>
      </c>
      <c r="J645" t="s">
        <v>585</v>
      </c>
      <c r="K645" t="s">
        <v>99</v>
      </c>
      <c r="M645" t="s">
        <v>552</v>
      </c>
      <c r="N645" t="s">
        <v>553</v>
      </c>
      <c r="O645" t="s">
        <v>611</v>
      </c>
      <c r="P645" t="s">
        <v>612</v>
      </c>
      <c r="Q645" t="s">
        <v>613</v>
      </c>
      <c r="R645" t="s">
        <v>562</v>
      </c>
      <c r="S645">
        <v>1.0140199999999999</v>
      </c>
      <c r="T645">
        <v>2.2512500000000002</v>
      </c>
      <c r="U645">
        <v>1.0140199999999999</v>
      </c>
      <c r="V645">
        <v>2.2512500000000002</v>
      </c>
    </row>
    <row r="646" spans="1:22" x14ac:dyDescent="0.3">
      <c r="A646" t="s">
        <v>820</v>
      </c>
      <c r="B646" t="s">
        <v>821</v>
      </c>
      <c r="C646" t="s">
        <v>546</v>
      </c>
      <c r="E646" t="s">
        <v>77</v>
      </c>
      <c r="F646" t="s">
        <v>822</v>
      </c>
      <c r="G646" t="s">
        <v>635</v>
      </c>
      <c r="H646">
        <v>10</v>
      </c>
      <c r="I646" t="s">
        <v>100</v>
      </c>
      <c r="J646" t="s">
        <v>550</v>
      </c>
      <c r="K646" t="s">
        <v>99</v>
      </c>
      <c r="M646" t="s">
        <v>552</v>
      </c>
      <c r="N646" t="s">
        <v>553</v>
      </c>
      <c r="R646" t="s">
        <v>554</v>
      </c>
      <c r="S646">
        <v>-6.5062199999999999</v>
      </c>
      <c r="T646">
        <v>15.37462</v>
      </c>
      <c r="U646">
        <v>1</v>
      </c>
      <c r="V646">
        <v>1</v>
      </c>
    </row>
    <row r="647" spans="1:22" x14ac:dyDescent="0.3">
      <c r="A647" t="s">
        <v>820</v>
      </c>
      <c r="B647" t="s">
        <v>821</v>
      </c>
      <c r="C647" t="s">
        <v>546</v>
      </c>
      <c r="E647" t="s">
        <v>77</v>
      </c>
      <c r="F647" t="s">
        <v>822</v>
      </c>
      <c r="G647" t="s">
        <v>635</v>
      </c>
      <c r="H647">
        <v>10</v>
      </c>
      <c r="I647" t="s">
        <v>100</v>
      </c>
      <c r="J647" t="s">
        <v>550</v>
      </c>
      <c r="K647" t="s">
        <v>99</v>
      </c>
      <c r="M647" t="s">
        <v>552</v>
      </c>
      <c r="N647" t="s">
        <v>553</v>
      </c>
      <c r="O647" t="s">
        <v>559</v>
      </c>
      <c r="P647" t="s">
        <v>560</v>
      </c>
      <c r="Q647" t="s">
        <v>561</v>
      </c>
      <c r="R647" t="s">
        <v>562</v>
      </c>
      <c r="S647">
        <v>-0.87165999999999999</v>
      </c>
      <c r="T647">
        <v>0.58665999999999996</v>
      </c>
      <c r="U647">
        <v>246.108</v>
      </c>
      <c r="V647">
        <v>133.65936919999999</v>
      </c>
    </row>
    <row r="648" spans="1:22" x14ac:dyDescent="0.3">
      <c r="A648" t="s">
        <v>1263</v>
      </c>
      <c r="B648" t="s">
        <v>1264</v>
      </c>
      <c r="C648" t="s">
        <v>546</v>
      </c>
      <c r="D648" t="s">
        <v>1265</v>
      </c>
      <c r="E648" t="s">
        <v>77</v>
      </c>
      <c r="F648" t="s">
        <v>1266</v>
      </c>
      <c r="G648" t="s">
        <v>1267</v>
      </c>
      <c r="H648">
        <v>17</v>
      </c>
      <c r="I648" t="s">
        <v>1268</v>
      </c>
      <c r="J648" t="s">
        <v>550</v>
      </c>
      <c r="K648" t="s">
        <v>99</v>
      </c>
      <c r="M648" t="s">
        <v>552</v>
      </c>
      <c r="N648" t="s">
        <v>553</v>
      </c>
      <c r="O648" t="s">
        <v>579</v>
      </c>
      <c r="P648" t="s">
        <v>580</v>
      </c>
      <c r="Q648" t="s">
        <v>581</v>
      </c>
      <c r="R648" t="s">
        <v>562</v>
      </c>
      <c r="S648">
        <v>-0.23404</v>
      </c>
      <c r="T648">
        <v>0.26745000000000002</v>
      </c>
      <c r="U648">
        <v>5.5705882000000004</v>
      </c>
      <c r="V648">
        <v>1.6139101</v>
      </c>
    </row>
    <row r="649" spans="1:22" x14ac:dyDescent="0.3">
      <c r="A649" t="s">
        <v>820</v>
      </c>
      <c r="B649" t="s">
        <v>821</v>
      </c>
      <c r="C649" t="s">
        <v>546</v>
      </c>
      <c r="E649" t="s">
        <v>77</v>
      </c>
      <c r="F649" t="s">
        <v>822</v>
      </c>
      <c r="G649" t="s">
        <v>635</v>
      </c>
      <c r="H649">
        <v>10</v>
      </c>
      <c r="I649" t="s">
        <v>100</v>
      </c>
      <c r="J649" t="s">
        <v>550</v>
      </c>
      <c r="K649" t="s">
        <v>99</v>
      </c>
      <c r="M649" t="s">
        <v>552</v>
      </c>
      <c r="N649" t="s">
        <v>553</v>
      </c>
      <c r="O649" t="s">
        <v>569</v>
      </c>
      <c r="P649" t="s">
        <v>570</v>
      </c>
      <c r="Q649" t="s">
        <v>571</v>
      </c>
      <c r="R649" t="s">
        <v>562</v>
      </c>
      <c r="S649">
        <v>0.21376999999999999</v>
      </c>
      <c r="T649">
        <v>0.29943999999999998</v>
      </c>
      <c r="U649">
        <v>1.0760000000000001</v>
      </c>
      <c r="V649">
        <v>0.76143430000000001</v>
      </c>
    </row>
    <row r="650" spans="1:22" x14ac:dyDescent="0.3">
      <c r="A650" t="s">
        <v>820</v>
      </c>
      <c r="B650" t="s">
        <v>821</v>
      </c>
      <c r="C650" t="s">
        <v>546</v>
      </c>
      <c r="E650" t="s">
        <v>77</v>
      </c>
      <c r="F650" t="s">
        <v>822</v>
      </c>
      <c r="G650" t="s">
        <v>635</v>
      </c>
      <c r="H650">
        <v>10</v>
      </c>
      <c r="I650" t="s">
        <v>100</v>
      </c>
      <c r="J650" t="s">
        <v>550</v>
      </c>
      <c r="K650" t="s">
        <v>99</v>
      </c>
      <c r="M650" t="s">
        <v>552</v>
      </c>
      <c r="N650" t="s">
        <v>553</v>
      </c>
      <c r="O650" t="s">
        <v>611</v>
      </c>
      <c r="P650" t="s">
        <v>612</v>
      </c>
      <c r="Q650" t="s">
        <v>613</v>
      </c>
      <c r="R650" t="s">
        <v>562</v>
      </c>
      <c r="S650">
        <v>4.2041000000000004</v>
      </c>
      <c r="T650">
        <v>4.7250199999999998</v>
      </c>
      <c r="U650">
        <v>24.78</v>
      </c>
      <c r="V650">
        <v>1.2497111000000001</v>
      </c>
    </row>
    <row r="651" spans="1:22" x14ac:dyDescent="0.3">
      <c r="A651" t="s">
        <v>820</v>
      </c>
      <c r="B651" t="s">
        <v>821</v>
      </c>
      <c r="C651" t="s">
        <v>546</v>
      </c>
      <c r="E651" t="s">
        <v>77</v>
      </c>
      <c r="F651" t="s">
        <v>822</v>
      </c>
      <c r="G651" t="s">
        <v>635</v>
      </c>
      <c r="H651">
        <v>10</v>
      </c>
      <c r="I651" t="s">
        <v>589</v>
      </c>
      <c r="J651" t="s">
        <v>589</v>
      </c>
      <c r="K651" t="s">
        <v>99</v>
      </c>
      <c r="M651" t="s">
        <v>557</v>
      </c>
      <c r="N651" t="s">
        <v>558</v>
      </c>
      <c r="R651" t="s">
        <v>554</v>
      </c>
      <c r="S651">
        <v>6.7952000000000004</v>
      </c>
      <c r="T651">
        <v>27.6492</v>
      </c>
      <c r="U651">
        <v>1</v>
      </c>
      <c r="V651">
        <v>1</v>
      </c>
    </row>
    <row r="652" spans="1:22" x14ac:dyDescent="0.3">
      <c r="A652" t="s">
        <v>820</v>
      </c>
      <c r="B652" t="s">
        <v>821</v>
      </c>
      <c r="C652" t="s">
        <v>546</v>
      </c>
      <c r="E652" t="s">
        <v>77</v>
      </c>
      <c r="F652" t="s">
        <v>822</v>
      </c>
      <c r="G652" t="s">
        <v>635</v>
      </c>
      <c r="H652">
        <v>10</v>
      </c>
      <c r="I652" t="s">
        <v>589</v>
      </c>
      <c r="J652" t="s">
        <v>589</v>
      </c>
      <c r="K652" t="s">
        <v>99</v>
      </c>
      <c r="M652" t="s">
        <v>557</v>
      </c>
      <c r="N652" t="s">
        <v>558</v>
      </c>
      <c r="O652" t="s">
        <v>559</v>
      </c>
      <c r="P652" t="s">
        <v>560</v>
      </c>
      <c r="Q652" t="s">
        <v>561</v>
      </c>
      <c r="R652" t="s">
        <v>562</v>
      </c>
      <c r="S652">
        <v>0.41699999999999998</v>
      </c>
      <c r="T652">
        <v>1.0965</v>
      </c>
      <c r="U652">
        <v>246.108</v>
      </c>
      <c r="V652">
        <v>133.65936919999999</v>
      </c>
    </row>
    <row r="653" spans="1:22" x14ac:dyDescent="0.3">
      <c r="A653" t="s">
        <v>1263</v>
      </c>
      <c r="B653" t="s">
        <v>1264</v>
      </c>
      <c r="C653" t="s">
        <v>546</v>
      </c>
      <c r="D653" t="s">
        <v>1265</v>
      </c>
      <c r="E653" t="s">
        <v>77</v>
      </c>
      <c r="F653" t="s">
        <v>1266</v>
      </c>
      <c r="G653" t="s">
        <v>1267</v>
      </c>
      <c r="H653">
        <v>17</v>
      </c>
      <c r="I653" t="s">
        <v>589</v>
      </c>
      <c r="J653" t="s">
        <v>589</v>
      </c>
      <c r="K653" t="s">
        <v>99</v>
      </c>
      <c r="M653" t="s">
        <v>557</v>
      </c>
      <c r="N653" t="s">
        <v>558</v>
      </c>
      <c r="O653" t="s">
        <v>579</v>
      </c>
      <c r="P653" t="s">
        <v>580</v>
      </c>
      <c r="Q653" t="s">
        <v>581</v>
      </c>
      <c r="R653" t="s">
        <v>562</v>
      </c>
      <c r="S653">
        <v>0.42333999999999999</v>
      </c>
      <c r="T653">
        <v>0.48379</v>
      </c>
      <c r="U653">
        <v>5.5705882000000004</v>
      </c>
      <c r="V653">
        <v>1.6139101</v>
      </c>
    </row>
    <row r="654" spans="1:22" x14ac:dyDescent="0.3">
      <c r="A654" t="s">
        <v>820</v>
      </c>
      <c r="B654" t="s">
        <v>821</v>
      </c>
      <c r="C654" t="s">
        <v>546</v>
      </c>
      <c r="E654" t="s">
        <v>77</v>
      </c>
      <c r="F654" t="s">
        <v>822</v>
      </c>
      <c r="G654" t="s">
        <v>635</v>
      </c>
      <c r="H654">
        <v>10</v>
      </c>
      <c r="I654" t="s">
        <v>589</v>
      </c>
      <c r="J654" t="s">
        <v>589</v>
      </c>
      <c r="K654" t="s">
        <v>99</v>
      </c>
      <c r="M654" t="s">
        <v>557</v>
      </c>
      <c r="N654" t="s">
        <v>558</v>
      </c>
      <c r="O654" t="s">
        <v>569</v>
      </c>
      <c r="P654" t="s">
        <v>570</v>
      </c>
      <c r="Q654" t="s">
        <v>571</v>
      </c>
      <c r="R654" t="s">
        <v>562</v>
      </c>
      <c r="S654">
        <v>-0.94450000000000001</v>
      </c>
      <c r="T654">
        <v>0.60409999999999997</v>
      </c>
      <c r="U654">
        <v>1.0760000000000001</v>
      </c>
      <c r="V654">
        <v>0.76143430000000001</v>
      </c>
    </row>
    <row r="655" spans="1:22" x14ac:dyDescent="0.3">
      <c r="A655" t="s">
        <v>820</v>
      </c>
      <c r="B655" t="s">
        <v>821</v>
      </c>
      <c r="C655" t="s">
        <v>546</v>
      </c>
      <c r="E655" t="s">
        <v>77</v>
      </c>
      <c r="F655" t="s">
        <v>822</v>
      </c>
      <c r="G655" t="s">
        <v>635</v>
      </c>
      <c r="H655">
        <v>10</v>
      </c>
      <c r="I655" t="s">
        <v>589</v>
      </c>
      <c r="J655" t="s">
        <v>589</v>
      </c>
      <c r="K655" t="s">
        <v>99</v>
      </c>
      <c r="M655" t="s">
        <v>557</v>
      </c>
      <c r="N655" t="s">
        <v>558</v>
      </c>
      <c r="O655" t="s">
        <v>611</v>
      </c>
      <c r="P655" t="s">
        <v>612</v>
      </c>
      <c r="Q655" t="s">
        <v>613</v>
      </c>
      <c r="R655" t="s">
        <v>562</v>
      </c>
      <c r="S655">
        <v>-2.7164000000000001</v>
      </c>
      <c r="T655">
        <v>8.5037000000000003</v>
      </c>
      <c r="U655">
        <v>24.78</v>
      </c>
      <c r="V655">
        <v>1.2497111000000001</v>
      </c>
    </row>
    <row r="656" spans="1:22" x14ac:dyDescent="0.3">
      <c r="A656" t="s">
        <v>731</v>
      </c>
      <c r="B656" t="s">
        <v>732</v>
      </c>
      <c r="C656" t="s">
        <v>546</v>
      </c>
      <c r="E656" t="s">
        <v>77</v>
      </c>
      <c r="F656" t="s">
        <v>733</v>
      </c>
      <c r="G656" t="s">
        <v>149</v>
      </c>
      <c r="H656">
        <v>15</v>
      </c>
      <c r="I656" t="s">
        <v>734</v>
      </c>
      <c r="J656" t="s">
        <v>550</v>
      </c>
      <c r="K656" t="s">
        <v>99</v>
      </c>
      <c r="M656" t="s">
        <v>552</v>
      </c>
      <c r="N656" t="s">
        <v>553</v>
      </c>
      <c r="R656" t="s">
        <v>554</v>
      </c>
      <c r="S656">
        <v>5.6507899999999998</v>
      </c>
      <c r="T656">
        <v>3.9063300000000001</v>
      </c>
      <c r="U656">
        <v>1</v>
      </c>
      <c r="V656">
        <v>1</v>
      </c>
    </row>
    <row r="657" spans="1:22" x14ac:dyDescent="0.3">
      <c r="A657" t="s">
        <v>731</v>
      </c>
      <c r="B657" t="s">
        <v>732</v>
      </c>
      <c r="C657" t="s">
        <v>546</v>
      </c>
      <c r="E657" t="s">
        <v>77</v>
      </c>
      <c r="F657" t="s">
        <v>733</v>
      </c>
      <c r="G657" t="s">
        <v>149</v>
      </c>
      <c r="H657">
        <v>15</v>
      </c>
      <c r="I657" t="s">
        <v>734</v>
      </c>
      <c r="J657" t="s">
        <v>550</v>
      </c>
      <c r="K657" t="s">
        <v>99</v>
      </c>
      <c r="M657" t="s">
        <v>552</v>
      </c>
      <c r="N657" t="s">
        <v>553</v>
      </c>
      <c r="O657" t="s">
        <v>559</v>
      </c>
      <c r="P657" t="s">
        <v>560</v>
      </c>
      <c r="Q657" t="s">
        <v>561</v>
      </c>
      <c r="R657" t="s">
        <v>562</v>
      </c>
      <c r="S657">
        <v>-0.29808000000000001</v>
      </c>
      <c r="T657">
        <v>0.29810999999999999</v>
      </c>
      <c r="U657">
        <v>928.26666666999995</v>
      </c>
      <c r="V657">
        <v>887.35211779999997</v>
      </c>
    </row>
    <row r="658" spans="1:22" x14ac:dyDescent="0.3">
      <c r="A658" t="s">
        <v>777</v>
      </c>
      <c r="B658" t="s">
        <v>778</v>
      </c>
      <c r="C658" t="s">
        <v>574</v>
      </c>
      <c r="E658" t="s">
        <v>576</v>
      </c>
      <c r="F658" t="s">
        <v>779</v>
      </c>
      <c r="G658" t="s">
        <v>168</v>
      </c>
      <c r="H658">
        <v>108</v>
      </c>
      <c r="I658" t="s">
        <v>687</v>
      </c>
      <c r="J658" t="s">
        <v>550</v>
      </c>
      <c r="K658" t="s">
        <v>99</v>
      </c>
      <c r="M658" t="s">
        <v>552</v>
      </c>
      <c r="N658" t="s">
        <v>553</v>
      </c>
      <c r="O658" t="s">
        <v>579</v>
      </c>
      <c r="P658" t="s">
        <v>580</v>
      </c>
      <c r="Q658" t="s">
        <v>581</v>
      </c>
      <c r="R658" t="s">
        <v>562</v>
      </c>
      <c r="S658">
        <v>-3.5380000000000002E-2</v>
      </c>
      <c r="T658">
        <v>0.19619</v>
      </c>
      <c r="U658">
        <v>10.647870370370372</v>
      </c>
      <c r="V658">
        <v>1.5333141986028684</v>
      </c>
    </row>
    <row r="659" spans="1:22" x14ac:dyDescent="0.3">
      <c r="A659" t="s">
        <v>731</v>
      </c>
      <c r="B659" t="s">
        <v>732</v>
      </c>
      <c r="C659" t="s">
        <v>546</v>
      </c>
      <c r="E659" t="s">
        <v>77</v>
      </c>
      <c r="F659" t="s">
        <v>733</v>
      </c>
      <c r="G659" t="s">
        <v>149</v>
      </c>
      <c r="H659">
        <v>15</v>
      </c>
      <c r="I659" t="s">
        <v>734</v>
      </c>
      <c r="J659" t="s">
        <v>550</v>
      </c>
      <c r="K659" t="s">
        <v>99</v>
      </c>
      <c r="M659" t="s">
        <v>552</v>
      </c>
      <c r="N659" t="s">
        <v>553</v>
      </c>
      <c r="O659" t="s">
        <v>566</v>
      </c>
      <c r="P659" t="s">
        <v>567</v>
      </c>
      <c r="Q659" t="s">
        <v>568</v>
      </c>
      <c r="R659" t="s">
        <v>562</v>
      </c>
      <c r="S659">
        <v>4.5870000000000001E-2</v>
      </c>
      <c r="T659">
        <v>9.1399999999999995E-2</v>
      </c>
      <c r="U659">
        <v>0.57666667000000005</v>
      </c>
      <c r="V659">
        <v>0.77847529999999998</v>
      </c>
    </row>
    <row r="660" spans="1:22" x14ac:dyDescent="0.3">
      <c r="A660" t="s">
        <v>731</v>
      </c>
      <c r="B660" t="s">
        <v>732</v>
      </c>
      <c r="C660" t="s">
        <v>546</v>
      </c>
      <c r="E660" t="s">
        <v>77</v>
      </c>
      <c r="F660" t="s">
        <v>733</v>
      </c>
      <c r="G660" t="s">
        <v>149</v>
      </c>
      <c r="H660">
        <v>15</v>
      </c>
      <c r="I660" t="s">
        <v>734</v>
      </c>
      <c r="J660" t="s">
        <v>550</v>
      </c>
      <c r="K660" t="s">
        <v>99</v>
      </c>
      <c r="M660" t="s">
        <v>552</v>
      </c>
      <c r="N660" t="s">
        <v>553</v>
      </c>
      <c r="O660" t="s">
        <v>611</v>
      </c>
      <c r="P660" t="s">
        <v>612</v>
      </c>
      <c r="Q660" t="s">
        <v>613</v>
      </c>
      <c r="R660" t="s">
        <v>562</v>
      </c>
      <c r="S660">
        <v>-0.83387</v>
      </c>
      <c r="T660">
        <v>1.0942700000000001</v>
      </c>
      <c r="U660">
        <v>24.293333329999999</v>
      </c>
      <c r="V660">
        <v>3.3156482999999999</v>
      </c>
    </row>
    <row r="661" spans="1:22" x14ac:dyDescent="0.3">
      <c r="A661" t="s">
        <v>1269</v>
      </c>
      <c r="B661" t="s">
        <v>1270</v>
      </c>
      <c r="C661" t="s">
        <v>546</v>
      </c>
      <c r="E661" t="s">
        <v>576</v>
      </c>
      <c r="F661" t="s">
        <v>1271</v>
      </c>
      <c r="G661" t="s">
        <v>149</v>
      </c>
      <c r="H661">
        <v>670</v>
      </c>
      <c r="I661" t="s">
        <v>929</v>
      </c>
      <c r="J661" t="s">
        <v>550</v>
      </c>
      <c r="K661" t="s">
        <v>99</v>
      </c>
      <c r="M661" t="s">
        <v>552</v>
      </c>
      <c r="N661" t="s">
        <v>553</v>
      </c>
      <c r="O661" t="s">
        <v>586</v>
      </c>
      <c r="P661" t="s">
        <v>587</v>
      </c>
      <c r="Q661" t="s">
        <v>1272</v>
      </c>
      <c r="R661" t="s">
        <v>562</v>
      </c>
      <c r="S661">
        <v>-6.2143999999999998E-2</v>
      </c>
      <c r="T661">
        <v>1.0973E-2</v>
      </c>
      <c r="U661">
        <v>0.3546376</v>
      </c>
      <c r="V661">
        <v>0.30334440000000001</v>
      </c>
    </row>
    <row r="662" spans="1:22" x14ac:dyDescent="0.3">
      <c r="A662" t="s">
        <v>1273</v>
      </c>
      <c r="B662" t="s">
        <v>1274</v>
      </c>
      <c r="C662" t="s">
        <v>546</v>
      </c>
      <c r="E662" t="s">
        <v>77</v>
      </c>
      <c r="F662" t="s">
        <v>1275</v>
      </c>
      <c r="G662" t="s">
        <v>187</v>
      </c>
      <c r="H662">
        <v>8</v>
      </c>
      <c r="I662" t="s">
        <v>618</v>
      </c>
      <c r="J662" t="s">
        <v>619</v>
      </c>
      <c r="K662" t="s">
        <v>177</v>
      </c>
      <c r="M662" t="s">
        <v>592</v>
      </c>
      <c r="N662" t="s">
        <v>558</v>
      </c>
      <c r="R662" t="s">
        <v>554</v>
      </c>
      <c r="S662">
        <v>0.76690000000000003</v>
      </c>
      <c r="T662">
        <v>1.8798999999999999</v>
      </c>
      <c r="U662">
        <v>1</v>
      </c>
      <c r="V662">
        <v>1</v>
      </c>
    </row>
    <row r="663" spans="1:22" x14ac:dyDescent="0.3">
      <c r="A663" t="s">
        <v>1273</v>
      </c>
      <c r="B663" t="s">
        <v>1274</v>
      </c>
      <c r="C663" t="s">
        <v>546</v>
      </c>
      <c r="E663" t="s">
        <v>77</v>
      </c>
      <c r="F663" t="s">
        <v>1275</v>
      </c>
      <c r="G663" t="s">
        <v>187</v>
      </c>
      <c r="H663">
        <v>8</v>
      </c>
      <c r="I663" t="s">
        <v>618</v>
      </c>
      <c r="J663" t="s">
        <v>619</v>
      </c>
      <c r="K663" t="s">
        <v>177</v>
      </c>
      <c r="M663" t="s">
        <v>592</v>
      </c>
      <c r="N663" t="s">
        <v>558</v>
      </c>
      <c r="O663" t="s">
        <v>566</v>
      </c>
      <c r="P663" t="s">
        <v>567</v>
      </c>
      <c r="Q663" t="s">
        <v>724</v>
      </c>
      <c r="R663" t="s">
        <v>562</v>
      </c>
      <c r="S663">
        <v>1.7306999999999999</v>
      </c>
      <c r="T663">
        <v>1.581</v>
      </c>
      <c r="U663">
        <v>2.9238749999999998</v>
      </c>
      <c r="V663">
        <v>0.96231250000000002</v>
      </c>
    </row>
    <row r="664" spans="1:22" x14ac:dyDescent="0.3">
      <c r="A664" t="s">
        <v>1273</v>
      </c>
      <c r="B664" t="s">
        <v>1274</v>
      </c>
      <c r="C664" t="s">
        <v>546</v>
      </c>
      <c r="E664" t="s">
        <v>77</v>
      </c>
      <c r="F664" t="s">
        <v>1275</v>
      </c>
      <c r="G664" t="s">
        <v>187</v>
      </c>
      <c r="H664">
        <v>8</v>
      </c>
      <c r="I664" t="s">
        <v>618</v>
      </c>
      <c r="J664" t="s">
        <v>619</v>
      </c>
      <c r="K664" t="s">
        <v>177</v>
      </c>
      <c r="M664" t="s">
        <v>592</v>
      </c>
      <c r="N664" t="s">
        <v>558</v>
      </c>
      <c r="O664" t="s">
        <v>563</v>
      </c>
      <c r="P664" t="s">
        <v>564</v>
      </c>
      <c r="Q664" t="s">
        <v>720</v>
      </c>
      <c r="R664" t="s">
        <v>562</v>
      </c>
      <c r="S664">
        <v>-2.0270000000000001</v>
      </c>
      <c r="T664">
        <v>1.111</v>
      </c>
      <c r="U664">
        <v>0.832125</v>
      </c>
      <c r="V664">
        <v>0.39371289999999998</v>
      </c>
    </row>
    <row r="665" spans="1:22" x14ac:dyDescent="0.3">
      <c r="A665" t="s">
        <v>1276</v>
      </c>
      <c r="B665" t="s">
        <v>1277</v>
      </c>
      <c r="C665" t="s">
        <v>546</v>
      </c>
      <c r="E665" t="s">
        <v>77</v>
      </c>
      <c r="F665" t="s">
        <v>1278</v>
      </c>
      <c r="G665" t="s">
        <v>1279</v>
      </c>
      <c r="H665">
        <v>22</v>
      </c>
      <c r="I665" t="s">
        <v>652</v>
      </c>
      <c r="J665" t="s">
        <v>550</v>
      </c>
      <c r="K665" t="s">
        <v>99</v>
      </c>
      <c r="L665" t="s">
        <v>551</v>
      </c>
      <c r="M665" t="s">
        <v>552</v>
      </c>
      <c r="N665" t="s">
        <v>553</v>
      </c>
      <c r="R665" t="s">
        <v>554</v>
      </c>
      <c r="S665">
        <v>1.4838</v>
      </c>
      <c r="T665">
        <v>2.5886999999999998</v>
      </c>
      <c r="U665">
        <v>1</v>
      </c>
      <c r="V665">
        <v>1</v>
      </c>
    </row>
    <row r="666" spans="1:22" x14ac:dyDescent="0.3">
      <c r="A666" t="s">
        <v>777</v>
      </c>
      <c r="B666" t="s">
        <v>778</v>
      </c>
      <c r="C666" t="s">
        <v>574</v>
      </c>
      <c r="E666" t="s">
        <v>576</v>
      </c>
      <c r="F666" t="s">
        <v>779</v>
      </c>
      <c r="G666" t="s">
        <v>168</v>
      </c>
      <c r="H666">
        <v>108</v>
      </c>
      <c r="I666" t="s">
        <v>776</v>
      </c>
      <c r="J666" t="s">
        <v>556</v>
      </c>
      <c r="K666" t="s">
        <v>99</v>
      </c>
      <c r="M666" t="s">
        <v>557</v>
      </c>
      <c r="N666" t="s">
        <v>558</v>
      </c>
      <c r="O666" t="s">
        <v>579</v>
      </c>
      <c r="P666" t="s">
        <v>580</v>
      </c>
      <c r="Q666" t="s">
        <v>581</v>
      </c>
      <c r="R666" t="s">
        <v>562</v>
      </c>
      <c r="S666">
        <v>7.4090000000000003E-2</v>
      </c>
      <c r="T666">
        <v>0.64141999999999999</v>
      </c>
      <c r="U666">
        <v>10.647870370370372</v>
      </c>
      <c r="V666">
        <v>1.5333141986028684</v>
      </c>
    </row>
    <row r="667" spans="1:22" x14ac:dyDescent="0.3">
      <c r="A667" t="s">
        <v>1280</v>
      </c>
      <c r="B667" t="s">
        <v>1281</v>
      </c>
      <c r="C667" t="s">
        <v>546</v>
      </c>
      <c r="E667" t="s">
        <v>77</v>
      </c>
      <c r="F667" t="s">
        <v>1282</v>
      </c>
      <c r="G667" t="s">
        <v>149</v>
      </c>
      <c r="H667">
        <v>10</v>
      </c>
      <c r="I667" t="s">
        <v>578</v>
      </c>
      <c r="J667" t="s">
        <v>550</v>
      </c>
      <c r="K667" t="s">
        <v>14</v>
      </c>
      <c r="M667" t="s">
        <v>552</v>
      </c>
      <c r="N667" t="s">
        <v>553</v>
      </c>
      <c r="R667" t="s">
        <v>554</v>
      </c>
      <c r="S667">
        <v>0.81189999999999996</v>
      </c>
      <c r="T667">
        <v>6.8348000000000004</v>
      </c>
      <c r="U667">
        <v>1</v>
      </c>
      <c r="V667">
        <v>1</v>
      </c>
    </row>
    <row r="668" spans="1:22" x14ac:dyDescent="0.3">
      <c r="A668" t="s">
        <v>1280</v>
      </c>
      <c r="B668" t="s">
        <v>1281</v>
      </c>
      <c r="C668" t="s">
        <v>546</v>
      </c>
      <c r="E668" t="s">
        <v>77</v>
      </c>
      <c r="F668" t="s">
        <v>1282</v>
      </c>
      <c r="G668" t="s">
        <v>149</v>
      </c>
      <c r="H668">
        <v>10</v>
      </c>
      <c r="I668" t="s">
        <v>578</v>
      </c>
      <c r="J668" t="s">
        <v>550</v>
      </c>
      <c r="K668" t="s">
        <v>14</v>
      </c>
      <c r="M668" t="s">
        <v>552</v>
      </c>
      <c r="N668" t="s">
        <v>553</v>
      </c>
      <c r="O668" t="s">
        <v>559</v>
      </c>
      <c r="P668" t="s">
        <v>560</v>
      </c>
      <c r="Q668" t="s">
        <v>561</v>
      </c>
      <c r="R668" t="s">
        <v>562</v>
      </c>
      <c r="S668">
        <v>9.3299999999999994E-2</v>
      </c>
      <c r="T668">
        <v>0.379</v>
      </c>
      <c r="U668">
        <v>1243.3</v>
      </c>
      <c r="V668">
        <v>349.84696650000001</v>
      </c>
    </row>
    <row r="669" spans="1:22" x14ac:dyDescent="0.3">
      <c r="A669" t="s">
        <v>1280</v>
      </c>
      <c r="B669" t="s">
        <v>1281</v>
      </c>
      <c r="C669" t="s">
        <v>546</v>
      </c>
      <c r="E669" t="s">
        <v>77</v>
      </c>
      <c r="F669" t="s">
        <v>1282</v>
      </c>
      <c r="G669" t="s">
        <v>149</v>
      </c>
      <c r="H669">
        <v>10</v>
      </c>
      <c r="I669" t="s">
        <v>578</v>
      </c>
      <c r="J669" t="s">
        <v>550</v>
      </c>
      <c r="K669" t="s">
        <v>14</v>
      </c>
      <c r="M669" t="s">
        <v>552</v>
      </c>
      <c r="N669" t="s">
        <v>553</v>
      </c>
      <c r="O669" t="s">
        <v>611</v>
      </c>
      <c r="P669" t="s">
        <v>612</v>
      </c>
      <c r="Q669" t="s">
        <v>613</v>
      </c>
      <c r="R669" t="s">
        <v>562</v>
      </c>
      <c r="S669">
        <v>0.51949999999999996</v>
      </c>
      <c r="T669">
        <v>1.4649000000000001</v>
      </c>
      <c r="U669">
        <v>27.49</v>
      </c>
      <c r="V669">
        <v>1.8119664</v>
      </c>
    </row>
    <row r="670" spans="1:22" x14ac:dyDescent="0.3">
      <c r="A670" t="s">
        <v>1280</v>
      </c>
      <c r="B670" t="s">
        <v>1281</v>
      </c>
      <c r="C670" t="s">
        <v>546</v>
      </c>
      <c r="E670" t="s">
        <v>77</v>
      </c>
      <c r="F670" t="s">
        <v>1282</v>
      </c>
      <c r="G670" t="s">
        <v>149</v>
      </c>
      <c r="H670">
        <v>10</v>
      </c>
      <c r="I670" t="s">
        <v>578</v>
      </c>
      <c r="J670" t="s">
        <v>550</v>
      </c>
      <c r="K670" t="s">
        <v>14</v>
      </c>
      <c r="M670" t="s">
        <v>552</v>
      </c>
      <c r="N670" t="s">
        <v>553</v>
      </c>
      <c r="O670" t="s">
        <v>569</v>
      </c>
      <c r="P670" t="s">
        <v>570</v>
      </c>
      <c r="Q670" t="s">
        <v>653</v>
      </c>
      <c r="R670" t="s">
        <v>562</v>
      </c>
      <c r="S670">
        <v>0.13</v>
      </c>
      <c r="T670">
        <v>0.19670000000000001</v>
      </c>
      <c r="U670">
        <v>0.3</v>
      </c>
      <c r="V670">
        <v>0.11303879999999999</v>
      </c>
    </row>
    <row r="671" spans="1:22" x14ac:dyDescent="0.3">
      <c r="A671" t="s">
        <v>1280</v>
      </c>
      <c r="B671" t="s">
        <v>1281</v>
      </c>
      <c r="C671" t="s">
        <v>546</v>
      </c>
      <c r="E671" t="s">
        <v>77</v>
      </c>
      <c r="F671" t="s">
        <v>1282</v>
      </c>
      <c r="G671" t="s">
        <v>149</v>
      </c>
      <c r="H671">
        <v>10</v>
      </c>
      <c r="I671" t="s">
        <v>589</v>
      </c>
      <c r="J671" t="s">
        <v>589</v>
      </c>
      <c r="K671" t="s">
        <v>14</v>
      </c>
      <c r="M671" t="s">
        <v>557</v>
      </c>
      <c r="N671" t="s">
        <v>558</v>
      </c>
      <c r="R671" t="s">
        <v>554</v>
      </c>
      <c r="S671">
        <v>-12.079549999999999</v>
      </c>
      <c r="T671">
        <v>7.9531200000000002</v>
      </c>
      <c r="U671">
        <v>1</v>
      </c>
      <c r="V671">
        <v>1</v>
      </c>
    </row>
    <row r="672" spans="1:22" x14ac:dyDescent="0.3">
      <c r="A672" t="s">
        <v>1280</v>
      </c>
      <c r="B672" t="s">
        <v>1281</v>
      </c>
      <c r="C672" t="s">
        <v>546</v>
      </c>
      <c r="E672" t="s">
        <v>77</v>
      </c>
      <c r="F672" t="s">
        <v>1282</v>
      </c>
      <c r="G672" t="s">
        <v>149</v>
      </c>
      <c r="H672">
        <v>10</v>
      </c>
      <c r="I672" t="s">
        <v>589</v>
      </c>
      <c r="J672" t="s">
        <v>589</v>
      </c>
      <c r="K672" t="s">
        <v>14</v>
      </c>
      <c r="M672" t="s">
        <v>557</v>
      </c>
      <c r="N672" t="s">
        <v>558</v>
      </c>
      <c r="O672" t="s">
        <v>559</v>
      </c>
      <c r="P672" t="s">
        <v>560</v>
      </c>
      <c r="Q672" t="s">
        <v>561</v>
      </c>
      <c r="R672" t="s">
        <v>562</v>
      </c>
      <c r="S672">
        <v>0.83316000000000001</v>
      </c>
      <c r="T672">
        <v>0.45075999999999999</v>
      </c>
      <c r="U672">
        <v>1243.3</v>
      </c>
      <c r="V672">
        <v>349.84696650000001</v>
      </c>
    </row>
    <row r="673" spans="1:22" x14ac:dyDescent="0.3">
      <c r="A673" t="s">
        <v>1280</v>
      </c>
      <c r="B673" t="s">
        <v>1281</v>
      </c>
      <c r="C673" t="s">
        <v>546</v>
      </c>
      <c r="E673" t="s">
        <v>77</v>
      </c>
      <c r="F673" t="s">
        <v>1282</v>
      </c>
      <c r="G673" t="s">
        <v>149</v>
      </c>
      <c r="H673">
        <v>10</v>
      </c>
      <c r="I673" t="s">
        <v>589</v>
      </c>
      <c r="J673" t="s">
        <v>589</v>
      </c>
      <c r="K673" t="s">
        <v>14</v>
      </c>
      <c r="M673" t="s">
        <v>557</v>
      </c>
      <c r="N673" t="s">
        <v>558</v>
      </c>
      <c r="O673" t="s">
        <v>611</v>
      </c>
      <c r="P673" t="s">
        <v>612</v>
      </c>
      <c r="Q673" t="s">
        <v>613</v>
      </c>
      <c r="R673" t="s">
        <v>562</v>
      </c>
      <c r="S673">
        <v>1.72211</v>
      </c>
      <c r="T673">
        <v>1.6920900000000001</v>
      </c>
      <c r="U673">
        <v>27.49</v>
      </c>
      <c r="V673">
        <v>1.8119664</v>
      </c>
    </row>
    <row r="674" spans="1:22" x14ac:dyDescent="0.3">
      <c r="A674" t="s">
        <v>1280</v>
      </c>
      <c r="B674" t="s">
        <v>1281</v>
      </c>
      <c r="C674" t="s">
        <v>546</v>
      </c>
      <c r="E674" t="s">
        <v>77</v>
      </c>
      <c r="F674" t="s">
        <v>1282</v>
      </c>
      <c r="G674" t="s">
        <v>149</v>
      </c>
      <c r="H674">
        <v>10</v>
      </c>
      <c r="I674" t="s">
        <v>589</v>
      </c>
      <c r="J674" t="s">
        <v>589</v>
      </c>
      <c r="K674" t="s">
        <v>14</v>
      </c>
      <c r="M674" t="s">
        <v>557</v>
      </c>
      <c r="N674" t="s">
        <v>558</v>
      </c>
      <c r="O674" t="s">
        <v>569</v>
      </c>
      <c r="P674" t="s">
        <v>570</v>
      </c>
      <c r="Q674" t="s">
        <v>653</v>
      </c>
      <c r="R674" t="s">
        <v>562</v>
      </c>
      <c r="S674">
        <v>-9.8269999999999996E-2</v>
      </c>
      <c r="T674">
        <v>0.22814999999999999</v>
      </c>
      <c r="U674">
        <v>0.3</v>
      </c>
      <c r="V674">
        <v>0.11303879999999999</v>
      </c>
    </row>
    <row r="675" spans="1:22" x14ac:dyDescent="0.3">
      <c r="A675" t="s">
        <v>1283</v>
      </c>
      <c r="B675" t="s">
        <v>1284</v>
      </c>
      <c r="C675" t="s">
        <v>546</v>
      </c>
      <c r="E675" t="s">
        <v>77</v>
      </c>
      <c r="F675" t="s">
        <v>1285</v>
      </c>
      <c r="G675" t="s">
        <v>1286</v>
      </c>
      <c r="H675">
        <v>15</v>
      </c>
      <c r="I675" t="s">
        <v>1287</v>
      </c>
      <c r="J675" t="s">
        <v>550</v>
      </c>
      <c r="K675" t="s">
        <v>99</v>
      </c>
      <c r="L675" t="s">
        <v>551</v>
      </c>
      <c r="M675" t="s">
        <v>552</v>
      </c>
      <c r="N675" t="s">
        <v>553</v>
      </c>
      <c r="R675" t="s">
        <v>554</v>
      </c>
      <c r="S675">
        <v>4.8715000000000002</v>
      </c>
      <c r="T675">
        <v>3.4026999999999998</v>
      </c>
      <c r="U675">
        <v>1</v>
      </c>
      <c r="V675">
        <v>1</v>
      </c>
    </row>
    <row r="676" spans="1:22" x14ac:dyDescent="0.3">
      <c r="A676" t="s">
        <v>1283</v>
      </c>
      <c r="B676" t="s">
        <v>1284</v>
      </c>
      <c r="C676" t="s">
        <v>546</v>
      </c>
      <c r="E676" t="s">
        <v>77</v>
      </c>
      <c r="F676" t="s">
        <v>1285</v>
      </c>
      <c r="G676" t="s">
        <v>1286</v>
      </c>
      <c r="H676">
        <v>15</v>
      </c>
      <c r="I676" t="s">
        <v>1287</v>
      </c>
      <c r="J676" t="s">
        <v>550</v>
      </c>
      <c r="K676" t="s">
        <v>99</v>
      </c>
      <c r="L676" t="s">
        <v>551</v>
      </c>
      <c r="M676" t="s">
        <v>552</v>
      </c>
      <c r="N676" t="s">
        <v>553</v>
      </c>
      <c r="O676" t="s">
        <v>559</v>
      </c>
      <c r="P676" t="s">
        <v>560</v>
      </c>
      <c r="Q676" t="s">
        <v>561</v>
      </c>
      <c r="R676" t="s">
        <v>562</v>
      </c>
      <c r="S676">
        <v>-1.1052999999999999</v>
      </c>
      <c r="T676">
        <v>0.41339999999999999</v>
      </c>
      <c r="U676">
        <v>254.88669999999999</v>
      </c>
      <c r="V676">
        <v>126.551891</v>
      </c>
    </row>
    <row r="677" spans="1:22" x14ac:dyDescent="0.3">
      <c r="A677" t="s">
        <v>1283</v>
      </c>
      <c r="B677" t="s">
        <v>1284</v>
      </c>
      <c r="C677" t="s">
        <v>546</v>
      </c>
      <c r="E677" t="s">
        <v>77</v>
      </c>
      <c r="F677" t="s">
        <v>1285</v>
      </c>
      <c r="G677" t="s">
        <v>1286</v>
      </c>
      <c r="H677">
        <v>15</v>
      </c>
      <c r="I677" t="s">
        <v>1287</v>
      </c>
      <c r="J677" t="s">
        <v>550</v>
      </c>
      <c r="K677" t="s">
        <v>99</v>
      </c>
      <c r="L677" t="s">
        <v>551</v>
      </c>
      <c r="M677" t="s">
        <v>552</v>
      </c>
      <c r="N677" t="s">
        <v>553</v>
      </c>
      <c r="O677" t="s">
        <v>611</v>
      </c>
      <c r="P677" t="s">
        <v>612</v>
      </c>
      <c r="Q677" t="s">
        <v>613</v>
      </c>
      <c r="R677" t="s">
        <v>562</v>
      </c>
      <c r="S677">
        <v>1.1435</v>
      </c>
      <c r="T677">
        <v>1.0058</v>
      </c>
      <c r="U677">
        <v>24.8</v>
      </c>
      <c r="V677">
        <v>3.4288690000000002</v>
      </c>
    </row>
    <row r="678" spans="1:22" x14ac:dyDescent="0.3">
      <c r="A678" t="s">
        <v>1283</v>
      </c>
      <c r="B678" t="s">
        <v>1284</v>
      </c>
      <c r="C678" t="s">
        <v>546</v>
      </c>
      <c r="E678" t="s">
        <v>77</v>
      </c>
      <c r="F678" t="s">
        <v>1285</v>
      </c>
      <c r="G678" t="s">
        <v>1286</v>
      </c>
      <c r="H678">
        <v>15</v>
      </c>
      <c r="I678" t="s">
        <v>1288</v>
      </c>
      <c r="J678" t="s">
        <v>556</v>
      </c>
      <c r="K678" t="s">
        <v>99</v>
      </c>
      <c r="L678" t="s">
        <v>551</v>
      </c>
      <c r="M678" t="s">
        <v>592</v>
      </c>
      <c r="N678" t="s">
        <v>558</v>
      </c>
      <c r="R678" t="s">
        <v>554</v>
      </c>
      <c r="S678">
        <v>3.7747999999999999</v>
      </c>
      <c r="T678">
        <v>5.444</v>
      </c>
      <c r="U678">
        <v>1</v>
      </c>
      <c r="V678">
        <v>1</v>
      </c>
    </row>
    <row r="679" spans="1:22" x14ac:dyDescent="0.3">
      <c r="A679" t="s">
        <v>1283</v>
      </c>
      <c r="B679" t="s">
        <v>1284</v>
      </c>
      <c r="C679" t="s">
        <v>546</v>
      </c>
      <c r="E679" t="s">
        <v>77</v>
      </c>
      <c r="F679" t="s">
        <v>1285</v>
      </c>
      <c r="G679" t="s">
        <v>1286</v>
      </c>
      <c r="H679">
        <v>15</v>
      </c>
      <c r="I679" t="s">
        <v>1288</v>
      </c>
      <c r="J679" t="s">
        <v>556</v>
      </c>
      <c r="K679" t="s">
        <v>99</v>
      </c>
      <c r="L679" t="s">
        <v>551</v>
      </c>
      <c r="M679" t="s">
        <v>592</v>
      </c>
      <c r="N679" t="s">
        <v>558</v>
      </c>
      <c r="O679" t="s">
        <v>559</v>
      </c>
      <c r="P679" t="s">
        <v>560</v>
      </c>
      <c r="Q679" t="s">
        <v>561</v>
      </c>
      <c r="R679" t="s">
        <v>562</v>
      </c>
      <c r="S679">
        <v>-1.0173000000000001</v>
      </c>
      <c r="T679">
        <v>0.33079999999999998</v>
      </c>
      <c r="U679">
        <v>254.88669999999999</v>
      </c>
      <c r="V679">
        <v>126.551891</v>
      </c>
    </row>
    <row r="680" spans="1:22" x14ac:dyDescent="0.3">
      <c r="A680" t="s">
        <v>1283</v>
      </c>
      <c r="B680" t="s">
        <v>1284</v>
      </c>
      <c r="C680" t="s">
        <v>546</v>
      </c>
      <c r="E680" t="s">
        <v>77</v>
      </c>
      <c r="F680" t="s">
        <v>1285</v>
      </c>
      <c r="G680" t="s">
        <v>1286</v>
      </c>
      <c r="H680">
        <v>15</v>
      </c>
      <c r="I680" t="s">
        <v>1288</v>
      </c>
      <c r="J680" t="s">
        <v>556</v>
      </c>
      <c r="K680" t="s">
        <v>99</v>
      </c>
      <c r="L680" t="s">
        <v>551</v>
      </c>
      <c r="M680" t="s">
        <v>592</v>
      </c>
      <c r="N680" t="s">
        <v>558</v>
      </c>
      <c r="O680" t="s">
        <v>611</v>
      </c>
      <c r="P680" t="s">
        <v>612</v>
      </c>
      <c r="Q680" t="s">
        <v>613</v>
      </c>
      <c r="R680" t="s">
        <v>562</v>
      </c>
      <c r="S680">
        <v>0.85529999999999995</v>
      </c>
      <c r="T680">
        <v>1.5967</v>
      </c>
      <c r="U680">
        <v>24.8</v>
      </c>
      <c r="V680">
        <v>3.4288690000000002</v>
      </c>
    </row>
    <row r="681" spans="1:22" x14ac:dyDescent="0.3">
      <c r="A681" t="s">
        <v>1289</v>
      </c>
      <c r="B681" t="s">
        <v>1290</v>
      </c>
      <c r="C681" t="s">
        <v>546</v>
      </c>
      <c r="E681" t="s">
        <v>77</v>
      </c>
      <c r="F681" t="s">
        <v>1291</v>
      </c>
      <c r="G681" t="s">
        <v>187</v>
      </c>
      <c r="H681">
        <v>8</v>
      </c>
      <c r="I681" t="s">
        <v>648</v>
      </c>
      <c r="J681" t="s">
        <v>550</v>
      </c>
      <c r="K681" t="s">
        <v>177</v>
      </c>
      <c r="M681" t="s">
        <v>552</v>
      </c>
      <c r="N681" t="s">
        <v>553</v>
      </c>
      <c r="R681" t="s">
        <v>554</v>
      </c>
      <c r="S681">
        <v>2.85501</v>
      </c>
      <c r="T681">
        <v>1.41798</v>
      </c>
      <c r="U681">
        <v>1</v>
      </c>
      <c r="V681">
        <v>1</v>
      </c>
    </row>
    <row r="682" spans="1:22" x14ac:dyDescent="0.3">
      <c r="A682" t="s">
        <v>1289</v>
      </c>
      <c r="B682" t="s">
        <v>1290</v>
      </c>
      <c r="C682" t="s">
        <v>546</v>
      </c>
      <c r="E682" t="s">
        <v>77</v>
      </c>
      <c r="F682" t="s">
        <v>1291</v>
      </c>
      <c r="G682" t="s">
        <v>187</v>
      </c>
      <c r="H682">
        <v>8</v>
      </c>
      <c r="I682" t="s">
        <v>648</v>
      </c>
      <c r="J682" t="s">
        <v>550</v>
      </c>
      <c r="K682" t="s">
        <v>177</v>
      </c>
      <c r="M682" t="s">
        <v>552</v>
      </c>
      <c r="N682" t="s">
        <v>553</v>
      </c>
      <c r="O682" t="s">
        <v>563</v>
      </c>
      <c r="P682" t="s">
        <v>564</v>
      </c>
      <c r="Q682" t="s">
        <v>565</v>
      </c>
      <c r="R682" t="s">
        <v>562</v>
      </c>
      <c r="S682">
        <v>-0.14385000000000001</v>
      </c>
      <c r="T682">
        <v>0.23874000000000001</v>
      </c>
      <c r="U682">
        <v>4.2840400000000001</v>
      </c>
      <c r="V682">
        <v>0.69623670000000004</v>
      </c>
    </row>
    <row r="683" spans="1:22" x14ac:dyDescent="0.3">
      <c r="A683" t="s">
        <v>1289</v>
      </c>
      <c r="B683" t="s">
        <v>1290</v>
      </c>
      <c r="C683" t="s">
        <v>546</v>
      </c>
      <c r="E683" t="s">
        <v>77</v>
      </c>
      <c r="F683" t="s">
        <v>1291</v>
      </c>
      <c r="G683" t="s">
        <v>187</v>
      </c>
      <c r="H683">
        <v>8</v>
      </c>
      <c r="I683" t="s">
        <v>648</v>
      </c>
      <c r="J683" t="s">
        <v>550</v>
      </c>
      <c r="K683" t="s">
        <v>177</v>
      </c>
      <c r="M683" t="s">
        <v>552</v>
      </c>
      <c r="N683" t="s">
        <v>553</v>
      </c>
      <c r="O683" t="s">
        <v>566</v>
      </c>
      <c r="P683" t="s">
        <v>567</v>
      </c>
      <c r="Q683" t="s">
        <v>568</v>
      </c>
      <c r="R683" t="s">
        <v>562</v>
      </c>
      <c r="S683">
        <v>5.7549999999999997E-2</v>
      </c>
      <c r="T683">
        <v>0.10659</v>
      </c>
      <c r="U683">
        <v>0.67161499999999996</v>
      </c>
      <c r="V683">
        <v>0.59899000000000002</v>
      </c>
    </row>
    <row r="684" spans="1:22" x14ac:dyDescent="0.3">
      <c r="A684" t="s">
        <v>1292</v>
      </c>
      <c r="B684" t="s">
        <v>1293</v>
      </c>
      <c r="C684" t="s">
        <v>546</v>
      </c>
      <c r="D684" t="s">
        <v>639</v>
      </c>
      <c r="E684" t="s">
        <v>77</v>
      </c>
      <c r="F684" t="s">
        <v>1294</v>
      </c>
      <c r="G684" t="s">
        <v>220</v>
      </c>
      <c r="H684">
        <v>17</v>
      </c>
      <c r="I684" t="s">
        <v>100</v>
      </c>
      <c r="J684" t="s">
        <v>550</v>
      </c>
      <c r="K684" t="s">
        <v>99</v>
      </c>
      <c r="L684" t="s">
        <v>551</v>
      </c>
      <c r="M684" t="s">
        <v>552</v>
      </c>
      <c r="N684" t="s">
        <v>553</v>
      </c>
      <c r="O684" t="s">
        <v>579</v>
      </c>
      <c r="P684" t="s">
        <v>580</v>
      </c>
      <c r="Q684" t="s">
        <v>581</v>
      </c>
      <c r="R684" t="s">
        <v>562</v>
      </c>
      <c r="S684">
        <v>1.4672000000000001</v>
      </c>
      <c r="T684">
        <v>0.47149999999999997</v>
      </c>
      <c r="U684">
        <v>8.694706</v>
      </c>
      <c r="V684">
        <v>1.5172266000000001</v>
      </c>
    </row>
    <row r="685" spans="1:22" x14ac:dyDescent="0.3">
      <c r="A685" t="s">
        <v>1289</v>
      </c>
      <c r="B685" t="s">
        <v>1290</v>
      </c>
      <c r="C685" t="s">
        <v>546</v>
      </c>
      <c r="E685" t="s">
        <v>77</v>
      </c>
      <c r="F685" t="s">
        <v>1291</v>
      </c>
      <c r="G685" t="s">
        <v>187</v>
      </c>
      <c r="H685">
        <v>8</v>
      </c>
      <c r="I685" t="s">
        <v>589</v>
      </c>
      <c r="J685" t="s">
        <v>589</v>
      </c>
      <c r="K685" t="s">
        <v>177</v>
      </c>
      <c r="M685" t="s">
        <v>557</v>
      </c>
      <c r="N685" t="s">
        <v>558</v>
      </c>
      <c r="R685" t="s">
        <v>554</v>
      </c>
      <c r="S685">
        <v>2.52013</v>
      </c>
      <c r="T685">
        <v>0.73802000000000001</v>
      </c>
      <c r="U685">
        <v>1</v>
      </c>
      <c r="V685">
        <v>1</v>
      </c>
    </row>
    <row r="686" spans="1:22" x14ac:dyDescent="0.3">
      <c r="A686" t="s">
        <v>1295</v>
      </c>
      <c r="B686" t="s">
        <v>1296</v>
      </c>
      <c r="C686" t="s">
        <v>546</v>
      </c>
      <c r="E686" t="s">
        <v>77</v>
      </c>
      <c r="F686" t="s">
        <v>1297</v>
      </c>
      <c r="G686" t="s">
        <v>187</v>
      </c>
      <c r="H686">
        <v>12</v>
      </c>
      <c r="I686" t="s">
        <v>578</v>
      </c>
      <c r="J686" t="s">
        <v>550</v>
      </c>
      <c r="K686" t="s">
        <v>14</v>
      </c>
      <c r="M686" t="s">
        <v>552</v>
      </c>
      <c r="N686" t="s">
        <v>553</v>
      </c>
      <c r="O686" t="s">
        <v>579</v>
      </c>
      <c r="P686" t="s">
        <v>580</v>
      </c>
      <c r="Q686" t="s">
        <v>581</v>
      </c>
      <c r="R686" t="s">
        <v>562</v>
      </c>
      <c r="S686">
        <v>-8.6375999999999994E-2</v>
      </c>
      <c r="T686">
        <v>0.57137700000000002</v>
      </c>
      <c r="U686">
        <v>6.4120371</v>
      </c>
      <c r="V686">
        <v>1.486883</v>
      </c>
    </row>
    <row r="687" spans="1:22" x14ac:dyDescent="0.3">
      <c r="A687" t="s">
        <v>1289</v>
      </c>
      <c r="B687" t="s">
        <v>1290</v>
      </c>
      <c r="C687" t="s">
        <v>546</v>
      </c>
      <c r="E687" t="s">
        <v>77</v>
      </c>
      <c r="F687" t="s">
        <v>1291</v>
      </c>
      <c r="G687" t="s">
        <v>187</v>
      </c>
      <c r="H687">
        <v>8</v>
      </c>
      <c r="I687" t="s">
        <v>589</v>
      </c>
      <c r="J687" t="s">
        <v>589</v>
      </c>
      <c r="K687" t="s">
        <v>177</v>
      </c>
      <c r="M687" t="s">
        <v>557</v>
      </c>
      <c r="N687" t="s">
        <v>558</v>
      </c>
      <c r="O687" t="s">
        <v>563</v>
      </c>
      <c r="P687" t="s">
        <v>564</v>
      </c>
      <c r="Q687" t="s">
        <v>565</v>
      </c>
      <c r="R687" t="s">
        <v>562</v>
      </c>
      <c r="S687">
        <v>-0.52195999999999998</v>
      </c>
      <c r="T687">
        <v>0.13395000000000001</v>
      </c>
      <c r="U687">
        <v>0.67161499999999996</v>
      </c>
      <c r="V687">
        <v>0.59899000000000002</v>
      </c>
    </row>
    <row r="688" spans="1:22" x14ac:dyDescent="0.3">
      <c r="A688" t="s">
        <v>1289</v>
      </c>
      <c r="B688" t="s">
        <v>1290</v>
      </c>
      <c r="C688" t="s">
        <v>546</v>
      </c>
      <c r="E688" t="s">
        <v>77</v>
      </c>
      <c r="F688" t="s">
        <v>1291</v>
      </c>
      <c r="G688" t="s">
        <v>187</v>
      </c>
      <c r="H688">
        <v>8</v>
      </c>
      <c r="I688" t="s">
        <v>589</v>
      </c>
      <c r="J688" t="s">
        <v>589</v>
      </c>
      <c r="K688" t="s">
        <v>177</v>
      </c>
      <c r="M688" t="s">
        <v>557</v>
      </c>
      <c r="N688" t="s">
        <v>558</v>
      </c>
      <c r="O688" t="s">
        <v>566</v>
      </c>
      <c r="P688" t="s">
        <v>567</v>
      </c>
      <c r="Q688" t="s">
        <v>568</v>
      </c>
      <c r="R688" t="s">
        <v>562</v>
      </c>
      <c r="S688">
        <v>-9.1829999999999995E-2</v>
      </c>
      <c r="T688">
        <v>5.178E-2</v>
      </c>
      <c r="U688">
        <v>4.2840400000000001</v>
      </c>
      <c r="V688">
        <v>0.69623599999999997</v>
      </c>
    </row>
    <row r="689" spans="1:22" x14ac:dyDescent="0.3">
      <c r="A689" t="s">
        <v>1298</v>
      </c>
      <c r="B689" t="s">
        <v>1299</v>
      </c>
      <c r="C689" t="s">
        <v>546</v>
      </c>
      <c r="E689" t="s">
        <v>77</v>
      </c>
      <c r="F689" t="s">
        <v>1300</v>
      </c>
      <c r="G689" t="s">
        <v>1105</v>
      </c>
      <c r="H689">
        <v>13</v>
      </c>
      <c r="I689" t="s">
        <v>1301</v>
      </c>
      <c r="J689" t="s">
        <v>619</v>
      </c>
      <c r="K689" t="s">
        <v>19</v>
      </c>
      <c r="M689" t="s">
        <v>592</v>
      </c>
      <c r="N689" t="s">
        <v>558</v>
      </c>
      <c r="R689" t="s">
        <v>554</v>
      </c>
      <c r="S689">
        <v>21.558</v>
      </c>
      <c r="T689">
        <v>5.6901000000000002</v>
      </c>
      <c r="U689">
        <v>1</v>
      </c>
      <c r="V689">
        <v>1</v>
      </c>
    </row>
    <row r="690" spans="1:22" x14ac:dyDescent="0.3">
      <c r="A690" t="s">
        <v>1298</v>
      </c>
      <c r="B690" t="s">
        <v>1299</v>
      </c>
      <c r="C690" t="s">
        <v>546</v>
      </c>
      <c r="E690" t="s">
        <v>77</v>
      </c>
      <c r="F690" t="s">
        <v>1300</v>
      </c>
      <c r="G690" t="s">
        <v>1105</v>
      </c>
      <c r="H690">
        <v>13</v>
      </c>
      <c r="I690" t="s">
        <v>1301</v>
      </c>
      <c r="J690" t="s">
        <v>619</v>
      </c>
      <c r="K690" t="s">
        <v>19</v>
      </c>
      <c r="M690" t="s">
        <v>592</v>
      </c>
      <c r="N690" t="s">
        <v>558</v>
      </c>
      <c r="O690" t="s">
        <v>559</v>
      </c>
      <c r="P690" t="s">
        <v>560</v>
      </c>
      <c r="Q690" t="s">
        <v>561</v>
      </c>
      <c r="R690" t="s">
        <v>562</v>
      </c>
      <c r="S690">
        <v>-4.1292</v>
      </c>
      <c r="T690">
        <v>1.103</v>
      </c>
      <c r="U690">
        <v>467.53846154000001</v>
      </c>
      <c r="V690">
        <v>128.32420880000001</v>
      </c>
    </row>
    <row r="691" spans="1:22" x14ac:dyDescent="0.3">
      <c r="A691" t="s">
        <v>1298</v>
      </c>
      <c r="B691" t="s">
        <v>1299</v>
      </c>
      <c r="C691" t="s">
        <v>546</v>
      </c>
      <c r="E691" t="s">
        <v>77</v>
      </c>
      <c r="F691" t="s">
        <v>1300</v>
      </c>
      <c r="G691" t="s">
        <v>1105</v>
      </c>
      <c r="H691">
        <v>13</v>
      </c>
      <c r="I691" t="s">
        <v>1301</v>
      </c>
      <c r="J691" t="s">
        <v>619</v>
      </c>
      <c r="K691" t="s">
        <v>19</v>
      </c>
      <c r="M691" t="s">
        <v>592</v>
      </c>
      <c r="N691" t="s">
        <v>558</v>
      </c>
      <c r="O691" t="s">
        <v>563</v>
      </c>
      <c r="P691" t="s">
        <v>564</v>
      </c>
      <c r="Q691" t="s">
        <v>565</v>
      </c>
      <c r="R691" t="s">
        <v>562</v>
      </c>
      <c r="S691">
        <v>-0.80020000000000002</v>
      </c>
      <c r="T691">
        <v>0.16170000000000001</v>
      </c>
      <c r="U691">
        <v>1.6538460000000001E-2</v>
      </c>
      <c r="V691">
        <v>1.79565E-2</v>
      </c>
    </row>
    <row r="692" spans="1:22" x14ac:dyDescent="0.3">
      <c r="A692" t="s">
        <v>1298</v>
      </c>
      <c r="B692" t="s">
        <v>1299</v>
      </c>
      <c r="C692" t="s">
        <v>546</v>
      </c>
      <c r="E692" t="s">
        <v>77</v>
      </c>
      <c r="F692" t="s">
        <v>1300</v>
      </c>
      <c r="G692" t="s">
        <v>1105</v>
      </c>
      <c r="H692">
        <v>13</v>
      </c>
      <c r="I692" t="s">
        <v>1301</v>
      </c>
      <c r="J692" t="s">
        <v>619</v>
      </c>
      <c r="K692" t="s">
        <v>19</v>
      </c>
      <c r="M692" t="s">
        <v>592</v>
      </c>
      <c r="N692" t="s">
        <v>558</v>
      </c>
      <c r="O692" t="s">
        <v>566</v>
      </c>
      <c r="P692" t="s">
        <v>567</v>
      </c>
      <c r="Q692" t="s">
        <v>568</v>
      </c>
      <c r="R692" t="s">
        <v>562</v>
      </c>
      <c r="S692">
        <v>1.9124000000000001</v>
      </c>
      <c r="T692">
        <v>0.43340000000000001</v>
      </c>
      <c r="U692">
        <v>22.505384620000001</v>
      </c>
      <c r="V692">
        <v>9.7349188000000009</v>
      </c>
    </row>
    <row r="693" spans="1:22" x14ac:dyDescent="0.3">
      <c r="A693" t="s">
        <v>1298</v>
      </c>
      <c r="B693" t="s">
        <v>1299</v>
      </c>
      <c r="C693" t="s">
        <v>546</v>
      </c>
      <c r="E693" t="s">
        <v>77</v>
      </c>
      <c r="F693" t="s">
        <v>1300</v>
      </c>
      <c r="G693" t="s">
        <v>1105</v>
      </c>
      <c r="H693">
        <v>13</v>
      </c>
      <c r="I693" t="s">
        <v>1301</v>
      </c>
      <c r="J693" t="s">
        <v>619</v>
      </c>
      <c r="K693" t="s">
        <v>19</v>
      </c>
      <c r="M693" t="s">
        <v>592</v>
      </c>
      <c r="N693" t="s">
        <v>558</v>
      </c>
      <c r="O693" t="s">
        <v>611</v>
      </c>
      <c r="P693" t="s">
        <v>612</v>
      </c>
      <c r="Q693" t="s">
        <v>613</v>
      </c>
      <c r="R693" t="s">
        <v>562</v>
      </c>
      <c r="S693">
        <v>-2.0306999999999999</v>
      </c>
      <c r="T693">
        <v>1.4117</v>
      </c>
      <c r="U693">
        <v>9.55384615</v>
      </c>
      <c r="V693">
        <v>1.0821394</v>
      </c>
    </row>
    <row r="694" spans="1:22" x14ac:dyDescent="0.3">
      <c r="A694" t="s">
        <v>1298</v>
      </c>
      <c r="B694" t="s">
        <v>1299</v>
      </c>
      <c r="C694" t="s">
        <v>546</v>
      </c>
      <c r="E694" t="s">
        <v>77</v>
      </c>
      <c r="F694" t="s">
        <v>1300</v>
      </c>
      <c r="G694" t="s">
        <v>1105</v>
      </c>
      <c r="H694">
        <v>13</v>
      </c>
      <c r="I694" t="s">
        <v>1302</v>
      </c>
      <c r="J694" t="s">
        <v>619</v>
      </c>
      <c r="K694" t="s">
        <v>655</v>
      </c>
      <c r="M694" t="s">
        <v>592</v>
      </c>
      <c r="N694" t="s">
        <v>558</v>
      </c>
      <c r="R694" t="s">
        <v>554</v>
      </c>
      <c r="S694">
        <v>-1.88611</v>
      </c>
      <c r="T694">
        <v>5.0145499999999998</v>
      </c>
      <c r="U694">
        <v>1</v>
      </c>
      <c r="V694">
        <v>1</v>
      </c>
    </row>
    <row r="695" spans="1:22" x14ac:dyDescent="0.3">
      <c r="A695" t="s">
        <v>1298</v>
      </c>
      <c r="B695" t="s">
        <v>1299</v>
      </c>
      <c r="C695" t="s">
        <v>546</v>
      </c>
      <c r="E695" t="s">
        <v>77</v>
      </c>
      <c r="F695" t="s">
        <v>1300</v>
      </c>
      <c r="G695" t="s">
        <v>1105</v>
      </c>
      <c r="H695">
        <v>13</v>
      </c>
      <c r="I695" t="s">
        <v>1302</v>
      </c>
      <c r="J695" t="s">
        <v>619</v>
      </c>
      <c r="K695" t="s">
        <v>655</v>
      </c>
      <c r="M695" t="s">
        <v>592</v>
      </c>
      <c r="N695" t="s">
        <v>558</v>
      </c>
      <c r="O695" t="s">
        <v>559</v>
      </c>
      <c r="P695" t="s">
        <v>560</v>
      </c>
      <c r="Q695" t="s">
        <v>561</v>
      </c>
      <c r="R695" t="s">
        <v>562</v>
      </c>
      <c r="S695">
        <v>-0.13081999999999999</v>
      </c>
      <c r="T695">
        <v>0.86772000000000005</v>
      </c>
      <c r="U695">
        <v>467.53846154000001</v>
      </c>
      <c r="V695">
        <v>128.32420880000001</v>
      </c>
    </row>
    <row r="696" spans="1:22" x14ac:dyDescent="0.3">
      <c r="A696" t="s">
        <v>1298</v>
      </c>
      <c r="B696" t="s">
        <v>1299</v>
      </c>
      <c r="C696" t="s">
        <v>546</v>
      </c>
      <c r="E696" t="s">
        <v>77</v>
      </c>
      <c r="F696" t="s">
        <v>1300</v>
      </c>
      <c r="G696" t="s">
        <v>1105</v>
      </c>
      <c r="H696">
        <v>13</v>
      </c>
      <c r="I696" t="s">
        <v>1302</v>
      </c>
      <c r="J696" t="s">
        <v>619</v>
      </c>
      <c r="K696" t="s">
        <v>655</v>
      </c>
      <c r="M696" t="s">
        <v>592</v>
      </c>
      <c r="N696" t="s">
        <v>558</v>
      </c>
      <c r="O696" t="s">
        <v>563</v>
      </c>
      <c r="P696" t="s">
        <v>564</v>
      </c>
      <c r="Q696" t="s">
        <v>565</v>
      </c>
      <c r="R696" t="s">
        <v>562</v>
      </c>
      <c r="S696">
        <v>-0.1691</v>
      </c>
      <c r="T696">
        <v>0.25874999999999998</v>
      </c>
      <c r="U696">
        <v>1.6538460000000001E-2</v>
      </c>
      <c r="V696">
        <v>1.79565E-2</v>
      </c>
    </row>
    <row r="697" spans="1:22" x14ac:dyDescent="0.3">
      <c r="A697" t="s">
        <v>1298</v>
      </c>
      <c r="B697" t="s">
        <v>1299</v>
      </c>
      <c r="C697" t="s">
        <v>546</v>
      </c>
      <c r="E697" t="s">
        <v>77</v>
      </c>
      <c r="F697" t="s">
        <v>1300</v>
      </c>
      <c r="G697" t="s">
        <v>1105</v>
      </c>
      <c r="H697">
        <v>13</v>
      </c>
      <c r="I697" t="s">
        <v>1302</v>
      </c>
      <c r="J697" t="s">
        <v>619</v>
      </c>
      <c r="K697" t="s">
        <v>655</v>
      </c>
      <c r="M697" t="s">
        <v>592</v>
      </c>
      <c r="N697" t="s">
        <v>558</v>
      </c>
      <c r="O697" t="s">
        <v>566</v>
      </c>
      <c r="P697" t="s">
        <v>567</v>
      </c>
      <c r="Q697" t="s">
        <v>568</v>
      </c>
      <c r="R697" t="s">
        <v>562</v>
      </c>
      <c r="S697">
        <v>0.77515999999999996</v>
      </c>
      <c r="T697">
        <v>0.53532999999999997</v>
      </c>
      <c r="U697">
        <v>22.505384620000001</v>
      </c>
      <c r="V697">
        <v>9.7349188000000009</v>
      </c>
    </row>
    <row r="698" spans="1:22" x14ac:dyDescent="0.3">
      <c r="A698" t="s">
        <v>1298</v>
      </c>
      <c r="B698" t="s">
        <v>1299</v>
      </c>
      <c r="C698" t="s">
        <v>546</v>
      </c>
      <c r="E698" t="s">
        <v>77</v>
      </c>
      <c r="F698" t="s">
        <v>1300</v>
      </c>
      <c r="G698" t="s">
        <v>1105</v>
      </c>
      <c r="H698">
        <v>13</v>
      </c>
      <c r="I698" t="s">
        <v>1302</v>
      </c>
      <c r="J698" t="s">
        <v>619</v>
      </c>
      <c r="K698" t="s">
        <v>655</v>
      </c>
      <c r="M698" t="s">
        <v>592</v>
      </c>
      <c r="N698" t="s">
        <v>558</v>
      </c>
      <c r="O698" t="s">
        <v>611</v>
      </c>
      <c r="P698" t="s">
        <v>612</v>
      </c>
      <c r="Q698" t="s">
        <v>613</v>
      </c>
      <c r="R698" t="s">
        <v>562</v>
      </c>
      <c r="S698">
        <v>9.8119999999999999E-2</v>
      </c>
      <c r="T698">
        <v>2.4664199999999998</v>
      </c>
      <c r="U698">
        <v>9.55384615</v>
      </c>
      <c r="V698">
        <v>1.0821394</v>
      </c>
    </row>
    <row r="699" spans="1:22" x14ac:dyDescent="0.3">
      <c r="A699" t="s">
        <v>1303</v>
      </c>
      <c r="B699" t="s">
        <v>1304</v>
      </c>
      <c r="C699" t="s">
        <v>546</v>
      </c>
      <c r="E699" t="s">
        <v>77</v>
      </c>
      <c r="F699" t="s">
        <v>1305</v>
      </c>
      <c r="G699" t="s">
        <v>1306</v>
      </c>
      <c r="H699">
        <v>35</v>
      </c>
      <c r="I699" t="s">
        <v>578</v>
      </c>
      <c r="J699" t="s">
        <v>550</v>
      </c>
      <c r="K699" t="s">
        <v>99</v>
      </c>
      <c r="M699" t="s">
        <v>552</v>
      </c>
      <c r="N699" t="s">
        <v>553</v>
      </c>
      <c r="R699" t="s">
        <v>554</v>
      </c>
      <c r="S699">
        <v>1.879</v>
      </c>
      <c r="T699">
        <v>1.5018</v>
      </c>
      <c r="U699">
        <v>1</v>
      </c>
      <c r="V699">
        <v>1</v>
      </c>
    </row>
    <row r="700" spans="1:22" x14ac:dyDescent="0.3">
      <c r="A700" t="s">
        <v>1295</v>
      </c>
      <c r="B700" t="s">
        <v>1296</v>
      </c>
      <c r="C700" t="s">
        <v>546</v>
      </c>
      <c r="E700" t="s">
        <v>77</v>
      </c>
      <c r="F700" t="s">
        <v>1297</v>
      </c>
      <c r="G700" t="s">
        <v>187</v>
      </c>
      <c r="H700">
        <v>12</v>
      </c>
      <c r="I700" t="s">
        <v>589</v>
      </c>
      <c r="J700" t="s">
        <v>589</v>
      </c>
      <c r="K700" t="s">
        <v>14</v>
      </c>
      <c r="M700" t="s">
        <v>557</v>
      </c>
      <c r="N700" t="s">
        <v>558</v>
      </c>
      <c r="O700" t="s">
        <v>579</v>
      </c>
      <c r="P700" t="s">
        <v>580</v>
      </c>
      <c r="Q700" t="s">
        <v>581</v>
      </c>
      <c r="R700" t="s">
        <v>562</v>
      </c>
      <c r="S700">
        <v>0.1449</v>
      </c>
      <c r="T700">
        <v>0.61460000000000004</v>
      </c>
      <c r="U700">
        <v>6.4120371</v>
      </c>
      <c r="V700">
        <v>1.486883</v>
      </c>
    </row>
    <row r="701" spans="1:22" x14ac:dyDescent="0.3">
      <c r="A701" t="s">
        <v>1303</v>
      </c>
      <c r="B701" t="s">
        <v>1304</v>
      </c>
      <c r="C701" t="s">
        <v>546</v>
      </c>
      <c r="E701" t="s">
        <v>77</v>
      </c>
      <c r="F701" t="s">
        <v>1305</v>
      </c>
      <c r="G701" t="s">
        <v>1306</v>
      </c>
      <c r="H701">
        <v>35</v>
      </c>
      <c r="I701" t="s">
        <v>578</v>
      </c>
      <c r="J701" t="s">
        <v>550</v>
      </c>
      <c r="K701" t="s">
        <v>99</v>
      </c>
      <c r="M701" t="s">
        <v>552</v>
      </c>
      <c r="N701" t="s">
        <v>553</v>
      </c>
      <c r="O701" t="s">
        <v>611</v>
      </c>
      <c r="P701" t="s">
        <v>612</v>
      </c>
      <c r="Q701" t="s">
        <v>613</v>
      </c>
      <c r="R701" t="s">
        <v>562</v>
      </c>
      <c r="S701">
        <v>0.61750000000000005</v>
      </c>
      <c r="T701">
        <v>0.50700000000000001</v>
      </c>
      <c r="U701">
        <v>12.394285699999999</v>
      </c>
      <c r="V701">
        <v>1.9204691</v>
      </c>
    </row>
    <row r="702" spans="1:22" x14ac:dyDescent="0.3">
      <c r="A702" t="s">
        <v>1303</v>
      </c>
      <c r="B702" t="s">
        <v>1304</v>
      </c>
      <c r="C702" t="s">
        <v>546</v>
      </c>
      <c r="E702" t="s">
        <v>77</v>
      </c>
      <c r="F702" t="s">
        <v>1305</v>
      </c>
      <c r="G702" t="s">
        <v>1306</v>
      </c>
      <c r="H702">
        <v>35</v>
      </c>
      <c r="I702" t="s">
        <v>589</v>
      </c>
      <c r="J702" t="s">
        <v>589</v>
      </c>
      <c r="K702" t="s">
        <v>99</v>
      </c>
      <c r="M702" t="s">
        <v>557</v>
      </c>
      <c r="N702" t="s">
        <v>558</v>
      </c>
      <c r="R702" t="s">
        <v>554</v>
      </c>
      <c r="S702">
        <v>-3.2801</v>
      </c>
      <c r="T702">
        <v>2.2724000000000002</v>
      </c>
      <c r="U702">
        <v>1</v>
      </c>
      <c r="V702">
        <v>1</v>
      </c>
    </row>
    <row r="703" spans="1:22" x14ac:dyDescent="0.3">
      <c r="A703" t="s">
        <v>1307</v>
      </c>
      <c r="B703" t="s">
        <v>1308</v>
      </c>
      <c r="C703" t="s">
        <v>546</v>
      </c>
      <c r="E703" t="s">
        <v>77</v>
      </c>
      <c r="F703" t="s">
        <v>1309</v>
      </c>
      <c r="G703" t="s">
        <v>1310</v>
      </c>
      <c r="H703">
        <v>7</v>
      </c>
      <c r="I703" t="s">
        <v>624</v>
      </c>
      <c r="J703" t="s">
        <v>550</v>
      </c>
      <c r="K703" t="s">
        <v>99</v>
      </c>
      <c r="M703" t="s">
        <v>552</v>
      </c>
      <c r="N703" t="s">
        <v>553</v>
      </c>
      <c r="O703" t="s">
        <v>579</v>
      </c>
      <c r="P703" t="s">
        <v>580</v>
      </c>
      <c r="Q703" t="s">
        <v>581</v>
      </c>
      <c r="R703" t="s">
        <v>562</v>
      </c>
      <c r="S703">
        <v>-1.087</v>
      </c>
      <c r="T703">
        <v>2.2149999999999999</v>
      </c>
      <c r="U703">
        <v>8.2408301999999996</v>
      </c>
      <c r="V703">
        <v>1.4858753099999999</v>
      </c>
    </row>
    <row r="704" spans="1:22" x14ac:dyDescent="0.3">
      <c r="A704" t="s">
        <v>1303</v>
      </c>
      <c r="B704" t="s">
        <v>1304</v>
      </c>
      <c r="C704" t="s">
        <v>546</v>
      </c>
      <c r="E704" t="s">
        <v>77</v>
      </c>
      <c r="F704" t="s">
        <v>1305</v>
      </c>
      <c r="G704" t="s">
        <v>1306</v>
      </c>
      <c r="H704">
        <v>35</v>
      </c>
      <c r="I704" t="s">
        <v>589</v>
      </c>
      <c r="J704" t="s">
        <v>589</v>
      </c>
      <c r="K704" t="s">
        <v>99</v>
      </c>
      <c r="M704" t="s">
        <v>557</v>
      </c>
      <c r="N704" t="s">
        <v>558</v>
      </c>
      <c r="O704" t="s">
        <v>611</v>
      </c>
      <c r="P704" t="s">
        <v>612</v>
      </c>
      <c r="Q704" t="s">
        <v>613</v>
      </c>
      <c r="R704" t="s">
        <v>562</v>
      </c>
      <c r="S704">
        <v>1.3609</v>
      </c>
      <c r="T704">
        <v>0.81920000000000004</v>
      </c>
      <c r="U704">
        <v>12.394285699999999</v>
      </c>
      <c r="V704">
        <v>1.9204691</v>
      </c>
    </row>
    <row r="705" spans="1:22" x14ac:dyDescent="0.3">
      <c r="A705" t="s">
        <v>1311</v>
      </c>
      <c r="B705" t="s">
        <v>1312</v>
      </c>
      <c r="C705" t="s">
        <v>546</v>
      </c>
      <c r="E705" t="s">
        <v>596</v>
      </c>
      <c r="F705" t="s">
        <v>1313</v>
      </c>
      <c r="G705" t="s">
        <v>187</v>
      </c>
      <c r="H705">
        <v>30</v>
      </c>
      <c r="I705" t="s">
        <v>578</v>
      </c>
      <c r="J705" t="s">
        <v>550</v>
      </c>
      <c r="K705" t="s">
        <v>14</v>
      </c>
      <c r="M705" t="s">
        <v>552</v>
      </c>
      <c r="N705" t="s">
        <v>553</v>
      </c>
      <c r="R705" t="s">
        <v>554</v>
      </c>
      <c r="S705">
        <v>2.5996899999999998</v>
      </c>
      <c r="T705">
        <v>0.13650000000000001</v>
      </c>
      <c r="U705">
        <v>1</v>
      </c>
      <c r="V705">
        <v>1</v>
      </c>
    </row>
    <row r="706" spans="1:22" x14ac:dyDescent="0.3">
      <c r="A706" t="s">
        <v>1311</v>
      </c>
      <c r="B706" t="s">
        <v>1312</v>
      </c>
      <c r="C706" t="s">
        <v>546</v>
      </c>
      <c r="E706" t="s">
        <v>596</v>
      </c>
      <c r="F706" t="s">
        <v>1313</v>
      </c>
      <c r="G706" t="s">
        <v>187</v>
      </c>
      <c r="H706">
        <v>30</v>
      </c>
      <c r="I706" t="s">
        <v>578</v>
      </c>
      <c r="J706" t="s">
        <v>550</v>
      </c>
      <c r="K706" t="s">
        <v>14</v>
      </c>
      <c r="M706" t="s">
        <v>552</v>
      </c>
      <c r="N706" t="s">
        <v>553</v>
      </c>
      <c r="O706" t="s">
        <v>569</v>
      </c>
      <c r="P706" t="s">
        <v>570</v>
      </c>
      <c r="Q706" t="s">
        <v>571</v>
      </c>
      <c r="R706" t="s">
        <v>562</v>
      </c>
      <c r="S706">
        <v>0.21177000000000001</v>
      </c>
      <c r="T706">
        <v>3.8490000000000003E-2</v>
      </c>
      <c r="U706">
        <v>37.110329999999998</v>
      </c>
      <c r="V706">
        <v>28.916053000000002</v>
      </c>
    </row>
    <row r="707" spans="1:22" x14ac:dyDescent="0.3">
      <c r="A707" t="s">
        <v>1314</v>
      </c>
      <c r="B707" t="s">
        <v>1315</v>
      </c>
      <c r="C707" t="s">
        <v>546</v>
      </c>
      <c r="E707" t="s">
        <v>77</v>
      </c>
      <c r="F707" t="s">
        <v>1316</v>
      </c>
      <c r="G707" t="s">
        <v>671</v>
      </c>
      <c r="H707">
        <v>6</v>
      </c>
      <c r="I707" t="s">
        <v>578</v>
      </c>
      <c r="J707" t="s">
        <v>550</v>
      </c>
      <c r="K707" t="s">
        <v>19</v>
      </c>
      <c r="L707" t="s">
        <v>551</v>
      </c>
      <c r="M707" t="s">
        <v>552</v>
      </c>
      <c r="N707" t="s">
        <v>553</v>
      </c>
      <c r="R707" t="s">
        <v>554</v>
      </c>
      <c r="S707">
        <v>4.4619999999999997</v>
      </c>
      <c r="T707">
        <v>3.3902000000000001</v>
      </c>
      <c r="U707">
        <v>1</v>
      </c>
      <c r="V707">
        <v>1</v>
      </c>
    </row>
    <row r="708" spans="1:22" x14ac:dyDescent="0.3">
      <c r="A708" t="s">
        <v>1307</v>
      </c>
      <c r="B708" t="s">
        <v>1308</v>
      </c>
      <c r="C708" t="s">
        <v>546</v>
      </c>
      <c r="D708" t="s">
        <v>1317</v>
      </c>
      <c r="E708" t="s">
        <v>77</v>
      </c>
      <c r="F708" t="s">
        <v>1309</v>
      </c>
      <c r="G708" t="s">
        <v>1310</v>
      </c>
      <c r="H708">
        <v>7</v>
      </c>
      <c r="I708" t="s">
        <v>1318</v>
      </c>
      <c r="J708" t="s">
        <v>589</v>
      </c>
      <c r="K708" t="s">
        <v>99</v>
      </c>
      <c r="M708" t="s">
        <v>557</v>
      </c>
      <c r="N708" t="s">
        <v>558</v>
      </c>
      <c r="O708" t="s">
        <v>579</v>
      </c>
      <c r="P708" t="s">
        <v>580</v>
      </c>
      <c r="Q708" t="s">
        <v>581</v>
      </c>
      <c r="R708" t="s">
        <v>562</v>
      </c>
      <c r="S708">
        <v>1.2027000000000001</v>
      </c>
      <c r="T708">
        <v>0.94889999999999997</v>
      </c>
      <c r="U708">
        <v>8.2408301999999996</v>
      </c>
      <c r="V708">
        <v>1.4858753099999999</v>
      </c>
    </row>
    <row r="709" spans="1:22" x14ac:dyDescent="0.3">
      <c r="A709" t="s">
        <v>1314</v>
      </c>
      <c r="B709" t="s">
        <v>1315</v>
      </c>
      <c r="C709" t="s">
        <v>546</v>
      </c>
      <c r="E709" t="s">
        <v>77</v>
      </c>
      <c r="F709" t="s">
        <v>1316</v>
      </c>
      <c r="G709" t="s">
        <v>671</v>
      </c>
      <c r="H709">
        <v>6</v>
      </c>
      <c r="I709" t="s">
        <v>578</v>
      </c>
      <c r="J709" t="s">
        <v>550</v>
      </c>
      <c r="K709" t="s">
        <v>19</v>
      </c>
      <c r="L709" t="s">
        <v>551</v>
      </c>
      <c r="M709" t="s">
        <v>552</v>
      </c>
      <c r="N709" t="s">
        <v>553</v>
      </c>
      <c r="O709" t="s">
        <v>611</v>
      </c>
      <c r="P709" t="s">
        <v>612</v>
      </c>
      <c r="Q709" t="s">
        <v>613</v>
      </c>
      <c r="R709" t="s">
        <v>562</v>
      </c>
      <c r="S709">
        <v>-0.1767</v>
      </c>
      <c r="T709">
        <v>0.89349999999999996</v>
      </c>
      <c r="U709">
        <v>19.5</v>
      </c>
      <c r="V709">
        <v>3.0600654</v>
      </c>
    </row>
    <row r="710" spans="1:22" x14ac:dyDescent="0.3">
      <c r="A710" t="s">
        <v>1314</v>
      </c>
      <c r="B710" t="s">
        <v>1315</v>
      </c>
      <c r="C710" t="s">
        <v>546</v>
      </c>
      <c r="E710" t="s">
        <v>77</v>
      </c>
      <c r="F710" t="s">
        <v>1316</v>
      </c>
      <c r="G710" t="s">
        <v>671</v>
      </c>
      <c r="H710">
        <v>6</v>
      </c>
      <c r="I710" t="s">
        <v>1319</v>
      </c>
      <c r="J710" t="s">
        <v>619</v>
      </c>
      <c r="K710" t="s">
        <v>19</v>
      </c>
      <c r="L710" t="s">
        <v>551</v>
      </c>
      <c r="M710" t="s">
        <v>557</v>
      </c>
      <c r="N710" t="s">
        <v>558</v>
      </c>
      <c r="R710" t="s">
        <v>554</v>
      </c>
      <c r="S710">
        <v>0.27879999999999999</v>
      </c>
      <c r="T710">
        <v>4.0197000000000003</v>
      </c>
      <c r="U710">
        <v>1</v>
      </c>
      <c r="V710">
        <v>1</v>
      </c>
    </row>
    <row r="711" spans="1:22" x14ac:dyDescent="0.3">
      <c r="A711" t="s">
        <v>832</v>
      </c>
      <c r="B711" t="s">
        <v>833</v>
      </c>
      <c r="C711" t="s">
        <v>574</v>
      </c>
      <c r="D711" t="s">
        <v>834</v>
      </c>
      <c r="E711" t="s">
        <v>576</v>
      </c>
      <c r="F711" t="s">
        <v>835</v>
      </c>
      <c r="G711" t="s">
        <v>187</v>
      </c>
      <c r="H711">
        <v>99</v>
      </c>
      <c r="I711" t="s">
        <v>663</v>
      </c>
      <c r="J711" t="s">
        <v>550</v>
      </c>
      <c r="K711" t="s">
        <v>19</v>
      </c>
      <c r="L711" t="s">
        <v>551</v>
      </c>
      <c r="M711" t="s">
        <v>552</v>
      </c>
      <c r="N711" t="s">
        <v>553</v>
      </c>
      <c r="O711" t="s">
        <v>579</v>
      </c>
      <c r="P711" t="s">
        <v>580</v>
      </c>
      <c r="Q711" t="s">
        <v>1320</v>
      </c>
      <c r="R711" t="s">
        <v>562</v>
      </c>
      <c r="S711">
        <v>-1.4817499999999999</v>
      </c>
      <c r="T711">
        <v>0.31405</v>
      </c>
      <c r="U711">
        <v>9.5164949599999993</v>
      </c>
      <c r="V711">
        <v>1.48159698</v>
      </c>
    </row>
    <row r="712" spans="1:22" x14ac:dyDescent="0.3">
      <c r="A712" t="s">
        <v>1314</v>
      </c>
      <c r="B712" t="s">
        <v>1315</v>
      </c>
      <c r="C712" t="s">
        <v>546</v>
      </c>
      <c r="E712" t="s">
        <v>77</v>
      </c>
      <c r="F712" t="s">
        <v>1316</v>
      </c>
      <c r="G712" t="s">
        <v>671</v>
      </c>
      <c r="H712">
        <v>6</v>
      </c>
      <c r="I712" t="s">
        <v>1319</v>
      </c>
      <c r="J712" t="s">
        <v>619</v>
      </c>
      <c r="K712" t="s">
        <v>19</v>
      </c>
      <c r="L712" t="s">
        <v>551</v>
      </c>
      <c r="M712" t="s">
        <v>557</v>
      </c>
      <c r="N712" t="s">
        <v>558</v>
      </c>
      <c r="O712" t="s">
        <v>611</v>
      </c>
      <c r="P712" t="s">
        <v>612</v>
      </c>
      <c r="Q712" t="s">
        <v>613</v>
      </c>
      <c r="R712" t="s">
        <v>562</v>
      </c>
      <c r="S712">
        <v>1.0749</v>
      </c>
      <c r="T712">
        <v>1.1919999999999999</v>
      </c>
      <c r="U712">
        <v>19.5</v>
      </c>
      <c r="V712">
        <v>3.0600654</v>
      </c>
    </row>
    <row r="713" spans="1:22" x14ac:dyDescent="0.3">
      <c r="A713" t="s">
        <v>1321</v>
      </c>
      <c r="B713" t="s">
        <v>1322</v>
      </c>
      <c r="C713" t="s">
        <v>546</v>
      </c>
      <c r="E713" t="s">
        <v>77</v>
      </c>
      <c r="F713" t="s">
        <v>1323</v>
      </c>
      <c r="G713" t="s">
        <v>149</v>
      </c>
      <c r="H713">
        <v>7</v>
      </c>
      <c r="I713" t="s">
        <v>578</v>
      </c>
      <c r="J713" t="s">
        <v>550</v>
      </c>
      <c r="K713" t="s">
        <v>14</v>
      </c>
      <c r="M713" t="s">
        <v>552</v>
      </c>
      <c r="N713" t="s">
        <v>553</v>
      </c>
      <c r="R713" t="s">
        <v>554</v>
      </c>
      <c r="S713">
        <v>-33.178899999999999</v>
      </c>
      <c r="T713">
        <v>15.8126</v>
      </c>
      <c r="U713">
        <v>1</v>
      </c>
      <c r="V713">
        <v>1</v>
      </c>
    </row>
    <row r="714" spans="1:22" x14ac:dyDescent="0.3">
      <c r="A714" t="s">
        <v>1321</v>
      </c>
      <c r="B714" t="s">
        <v>1322</v>
      </c>
      <c r="C714" t="s">
        <v>546</v>
      </c>
      <c r="E714" t="s">
        <v>77</v>
      </c>
      <c r="F714" t="s">
        <v>1323</v>
      </c>
      <c r="G714" t="s">
        <v>149</v>
      </c>
      <c r="H714">
        <v>7</v>
      </c>
      <c r="I714" t="s">
        <v>578</v>
      </c>
      <c r="J714" t="s">
        <v>550</v>
      </c>
      <c r="K714" t="s">
        <v>14</v>
      </c>
      <c r="M714" t="s">
        <v>552</v>
      </c>
      <c r="N714" t="s">
        <v>553</v>
      </c>
      <c r="O714" t="s">
        <v>559</v>
      </c>
      <c r="P714" t="s">
        <v>560</v>
      </c>
      <c r="Q714" t="s">
        <v>561</v>
      </c>
      <c r="R714" t="s">
        <v>562</v>
      </c>
      <c r="S714">
        <v>-0.13239999999999999</v>
      </c>
      <c r="T714">
        <v>0.13589999999999999</v>
      </c>
      <c r="U714">
        <v>7046.2857143000001</v>
      </c>
      <c r="V714">
        <v>8712.3933894000002</v>
      </c>
    </row>
    <row r="715" spans="1:22" x14ac:dyDescent="0.3">
      <c r="A715" t="s">
        <v>1324</v>
      </c>
      <c r="B715" t="s">
        <v>1325</v>
      </c>
      <c r="C715" t="s">
        <v>546</v>
      </c>
      <c r="E715" t="s">
        <v>77</v>
      </c>
      <c r="F715" t="s">
        <v>1326</v>
      </c>
      <c r="G715" t="s">
        <v>623</v>
      </c>
      <c r="H715">
        <v>6</v>
      </c>
      <c r="I715" t="s">
        <v>578</v>
      </c>
      <c r="J715" t="s">
        <v>550</v>
      </c>
      <c r="K715" t="s">
        <v>14</v>
      </c>
      <c r="M715" t="s">
        <v>552</v>
      </c>
      <c r="N715" t="s">
        <v>553</v>
      </c>
      <c r="O715" t="s">
        <v>579</v>
      </c>
      <c r="P715" t="s">
        <v>580</v>
      </c>
      <c r="Q715" t="s">
        <v>581</v>
      </c>
      <c r="R715" t="s">
        <v>562</v>
      </c>
      <c r="S715">
        <v>-4.9184000000000001</v>
      </c>
      <c r="T715">
        <v>4.5586000000000002</v>
      </c>
      <c r="U715">
        <v>3.3666667000000001</v>
      </c>
      <c r="V715">
        <v>1.4306175800000001</v>
      </c>
    </row>
    <row r="716" spans="1:22" x14ac:dyDescent="0.3">
      <c r="A716" t="s">
        <v>1321</v>
      </c>
      <c r="B716" t="s">
        <v>1322</v>
      </c>
      <c r="C716" t="s">
        <v>546</v>
      </c>
      <c r="E716" t="s">
        <v>77</v>
      </c>
      <c r="F716" t="s">
        <v>1323</v>
      </c>
      <c r="G716" t="s">
        <v>149</v>
      </c>
      <c r="H716">
        <v>7</v>
      </c>
      <c r="I716" t="s">
        <v>578</v>
      </c>
      <c r="J716" t="s">
        <v>550</v>
      </c>
      <c r="K716" t="s">
        <v>14</v>
      </c>
      <c r="M716" t="s">
        <v>552</v>
      </c>
      <c r="N716" t="s">
        <v>553</v>
      </c>
      <c r="O716" t="s">
        <v>611</v>
      </c>
      <c r="P716" t="s">
        <v>612</v>
      </c>
      <c r="Q716" t="s">
        <v>613</v>
      </c>
      <c r="R716" t="s">
        <v>562</v>
      </c>
      <c r="S716">
        <v>10.4278</v>
      </c>
      <c r="T716">
        <v>5.1563999999999997</v>
      </c>
      <c r="U716">
        <v>20.7714286</v>
      </c>
      <c r="V716">
        <v>1.0242302999999999</v>
      </c>
    </row>
    <row r="717" spans="1:22" x14ac:dyDescent="0.3">
      <c r="A717" t="s">
        <v>1321</v>
      </c>
      <c r="B717" t="s">
        <v>1322</v>
      </c>
      <c r="C717" t="s">
        <v>546</v>
      </c>
      <c r="E717" t="s">
        <v>77</v>
      </c>
      <c r="F717" t="s">
        <v>1323</v>
      </c>
      <c r="G717" t="s">
        <v>149</v>
      </c>
      <c r="H717">
        <v>7</v>
      </c>
      <c r="I717" t="s">
        <v>578</v>
      </c>
      <c r="J717" t="s">
        <v>550</v>
      </c>
      <c r="K717" t="s">
        <v>99</v>
      </c>
      <c r="M717" t="s">
        <v>552</v>
      </c>
      <c r="N717" t="s">
        <v>553</v>
      </c>
      <c r="R717" t="s">
        <v>554</v>
      </c>
      <c r="S717">
        <v>-4.3015299999999996</v>
      </c>
      <c r="T717">
        <v>14.167</v>
      </c>
      <c r="U717">
        <v>1</v>
      </c>
      <c r="V717">
        <v>1</v>
      </c>
    </row>
    <row r="718" spans="1:22" x14ac:dyDescent="0.3">
      <c r="A718" t="s">
        <v>1321</v>
      </c>
      <c r="B718" t="s">
        <v>1322</v>
      </c>
      <c r="C718" t="s">
        <v>546</v>
      </c>
      <c r="E718" t="s">
        <v>77</v>
      </c>
      <c r="F718" t="s">
        <v>1323</v>
      </c>
      <c r="G718" t="s">
        <v>149</v>
      </c>
      <c r="H718">
        <v>7</v>
      </c>
      <c r="I718" t="s">
        <v>578</v>
      </c>
      <c r="J718" t="s">
        <v>550</v>
      </c>
      <c r="K718" t="s">
        <v>99</v>
      </c>
      <c r="M718" t="s">
        <v>552</v>
      </c>
      <c r="N718" t="s">
        <v>553</v>
      </c>
      <c r="O718" t="s">
        <v>559</v>
      </c>
      <c r="P718" t="s">
        <v>560</v>
      </c>
      <c r="Q718" t="s">
        <v>561</v>
      </c>
      <c r="R718" t="s">
        <v>562</v>
      </c>
      <c r="S718">
        <v>-0.44441999999999998</v>
      </c>
      <c r="T718">
        <v>0.13114999999999999</v>
      </c>
      <c r="U718">
        <v>7046.2857143000001</v>
      </c>
      <c r="V718">
        <v>8712.3933894000002</v>
      </c>
    </row>
    <row r="719" spans="1:22" x14ac:dyDescent="0.3">
      <c r="A719" t="s">
        <v>1056</v>
      </c>
      <c r="B719" t="s">
        <v>1057</v>
      </c>
      <c r="C719" t="s">
        <v>546</v>
      </c>
      <c r="D719" t="s">
        <v>1058</v>
      </c>
      <c r="E719" t="s">
        <v>77</v>
      </c>
      <c r="F719" t="s">
        <v>1059</v>
      </c>
      <c r="G719" t="s">
        <v>149</v>
      </c>
      <c r="H719">
        <v>18</v>
      </c>
      <c r="I719" t="s">
        <v>578</v>
      </c>
      <c r="J719" t="s">
        <v>550</v>
      </c>
      <c r="K719" t="s">
        <v>99</v>
      </c>
      <c r="L719" t="s">
        <v>551</v>
      </c>
      <c r="M719" t="s">
        <v>552</v>
      </c>
      <c r="N719" t="s">
        <v>553</v>
      </c>
      <c r="O719" t="s">
        <v>579</v>
      </c>
      <c r="P719" t="s">
        <v>580</v>
      </c>
      <c r="Q719" t="s">
        <v>581</v>
      </c>
      <c r="R719" t="s">
        <v>562</v>
      </c>
      <c r="S719">
        <v>-0.14882999999999999</v>
      </c>
      <c r="T719">
        <v>0.62360000000000004</v>
      </c>
      <c r="U719">
        <v>8.6583333000000007</v>
      </c>
      <c r="V719">
        <v>1.41809421</v>
      </c>
    </row>
    <row r="720" spans="1:22" x14ac:dyDescent="0.3">
      <c r="A720" t="s">
        <v>1321</v>
      </c>
      <c r="B720" t="s">
        <v>1322</v>
      </c>
      <c r="C720" t="s">
        <v>546</v>
      </c>
      <c r="E720" t="s">
        <v>77</v>
      </c>
      <c r="F720" t="s">
        <v>1323</v>
      </c>
      <c r="G720" t="s">
        <v>149</v>
      </c>
      <c r="H720">
        <v>7</v>
      </c>
      <c r="I720" t="s">
        <v>578</v>
      </c>
      <c r="J720" t="s">
        <v>550</v>
      </c>
      <c r="K720" t="s">
        <v>99</v>
      </c>
      <c r="M720" t="s">
        <v>552</v>
      </c>
      <c r="N720" t="s">
        <v>553</v>
      </c>
      <c r="O720" t="s">
        <v>611</v>
      </c>
      <c r="P720" t="s">
        <v>612</v>
      </c>
      <c r="Q720" t="s">
        <v>613</v>
      </c>
      <c r="R720" t="s">
        <v>562</v>
      </c>
      <c r="S720">
        <v>3.32768</v>
      </c>
      <c r="T720">
        <v>4.8687199999999997</v>
      </c>
      <c r="U720">
        <v>20.7714286</v>
      </c>
      <c r="V720">
        <v>1.0242302999999999</v>
      </c>
    </row>
    <row r="721" spans="1:22" x14ac:dyDescent="0.3">
      <c r="A721" t="s">
        <v>1321</v>
      </c>
      <c r="B721" t="s">
        <v>1322</v>
      </c>
      <c r="C721" t="s">
        <v>546</v>
      </c>
      <c r="E721" t="s">
        <v>77</v>
      </c>
      <c r="F721" t="s">
        <v>1323</v>
      </c>
      <c r="G721" t="s">
        <v>149</v>
      </c>
      <c r="H721">
        <v>7</v>
      </c>
      <c r="I721" t="s">
        <v>589</v>
      </c>
      <c r="J721" t="s">
        <v>589</v>
      </c>
      <c r="K721" t="s">
        <v>99</v>
      </c>
      <c r="M721" t="s">
        <v>557</v>
      </c>
      <c r="N721" t="s">
        <v>558</v>
      </c>
      <c r="R721" t="s">
        <v>554</v>
      </c>
      <c r="S721">
        <v>-40.276499999999999</v>
      </c>
      <c r="T721">
        <v>30.640799999999999</v>
      </c>
      <c r="U721">
        <v>1</v>
      </c>
      <c r="V721">
        <v>1</v>
      </c>
    </row>
    <row r="722" spans="1:22" x14ac:dyDescent="0.3">
      <c r="A722" t="s">
        <v>1321</v>
      </c>
      <c r="B722" t="s">
        <v>1322</v>
      </c>
      <c r="C722" t="s">
        <v>546</v>
      </c>
      <c r="E722" t="s">
        <v>77</v>
      </c>
      <c r="F722" t="s">
        <v>1323</v>
      </c>
      <c r="G722" t="s">
        <v>149</v>
      </c>
      <c r="H722">
        <v>7</v>
      </c>
      <c r="I722" t="s">
        <v>589</v>
      </c>
      <c r="J722" t="s">
        <v>589</v>
      </c>
      <c r="K722" t="s">
        <v>99</v>
      </c>
      <c r="M722" t="s">
        <v>557</v>
      </c>
      <c r="N722" t="s">
        <v>558</v>
      </c>
      <c r="O722" t="s">
        <v>559</v>
      </c>
      <c r="P722" t="s">
        <v>560</v>
      </c>
      <c r="Q722" t="s">
        <v>561</v>
      </c>
      <c r="R722" t="s">
        <v>562</v>
      </c>
      <c r="S722">
        <v>0.1666</v>
      </c>
      <c r="T722">
        <v>0.27839999999999998</v>
      </c>
      <c r="U722">
        <v>7046.2857143000001</v>
      </c>
      <c r="V722">
        <v>8712.3933894000002</v>
      </c>
    </row>
    <row r="723" spans="1:22" x14ac:dyDescent="0.3">
      <c r="A723" t="s">
        <v>1056</v>
      </c>
      <c r="B723" t="s">
        <v>1057</v>
      </c>
      <c r="C723" t="s">
        <v>546</v>
      </c>
      <c r="D723" t="s">
        <v>1058</v>
      </c>
      <c r="E723" t="s">
        <v>77</v>
      </c>
      <c r="F723" t="s">
        <v>1059</v>
      </c>
      <c r="G723" t="s">
        <v>149</v>
      </c>
      <c r="H723">
        <v>18</v>
      </c>
      <c r="I723" t="s">
        <v>555</v>
      </c>
      <c r="J723" t="s">
        <v>556</v>
      </c>
      <c r="K723" t="s">
        <v>99</v>
      </c>
      <c r="L723" t="s">
        <v>551</v>
      </c>
      <c r="M723" t="s">
        <v>557</v>
      </c>
      <c r="N723" t="s">
        <v>558</v>
      </c>
      <c r="O723" t="s">
        <v>579</v>
      </c>
      <c r="P723" t="s">
        <v>580</v>
      </c>
      <c r="Q723" t="s">
        <v>581</v>
      </c>
      <c r="R723" t="s">
        <v>562</v>
      </c>
      <c r="S723">
        <v>-0.83774000000000004</v>
      </c>
      <c r="T723">
        <v>0.52386999999999995</v>
      </c>
      <c r="U723">
        <v>8.6583333000000007</v>
      </c>
      <c r="V723">
        <v>1.41809421</v>
      </c>
    </row>
    <row r="724" spans="1:22" x14ac:dyDescent="0.3">
      <c r="A724" t="s">
        <v>1321</v>
      </c>
      <c r="B724" t="s">
        <v>1322</v>
      </c>
      <c r="C724" t="s">
        <v>546</v>
      </c>
      <c r="E724" t="s">
        <v>77</v>
      </c>
      <c r="F724" t="s">
        <v>1323</v>
      </c>
      <c r="G724" t="s">
        <v>149</v>
      </c>
      <c r="H724">
        <v>7</v>
      </c>
      <c r="I724" t="s">
        <v>589</v>
      </c>
      <c r="J724" t="s">
        <v>589</v>
      </c>
      <c r="K724" t="s">
        <v>99</v>
      </c>
      <c r="M724" t="s">
        <v>557</v>
      </c>
      <c r="N724" t="s">
        <v>558</v>
      </c>
      <c r="O724" t="s">
        <v>611</v>
      </c>
      <c r="P724" t="s">
        <v>612</v>
      </c>
      <c r="Q724" t="s">
        <v>613</v>
      </c>
      <c r="R724" t="s">
        <v>562</v>
      </c>
      <c r="S724">
        <v>18.222300000000001</v>
      </c>
      <c r="T724">
        <v>10.7239</v>
      </c>
      <c r="U724">
        <v>20.7714286</v>
      </c>
      <c r="V724">
        <v>1.0242302999999999</v>
      </c>
    </row>
    <row r="725" spans="1:22" x14ac:dyDescent="0.3">
      <c r="A725" t="s">
        <v>1327</v>
      </c>
      <c r="B725" t="s">
        <v>1328</v>
      </c>
      <c r="C725" t="s">
        <v>546</v>
      </c>
      <c r="D725" t="s">
        <v>1329</v>
      </c>
      <c r="E725" t="s">
        <v>77</v>
      </c>
      <c r="F725" t="s">
        <v>1330</v>
      </c>
      <c r="G725" t="s">
        <v>187</v>
      </c>
      <c r="H725">
        <v>22</v>
      </c>
      <c r="I725" t="s">
        <v>589</v>
      </c>
      <c r="J725" t="s">
        <v>589</v>
      </c>
      <c r="K725" t="s">
        <v>177</v>
      </c>
      <c r="L725" t="s">
        <v>551</v>
      </c>
      <c r="M725" t="s">
        <v>557</v>
      </c>
      <c r="N725" t="s">
        <v>558</v>
      </c>
      <c r="R725" t="s">
        <v>554</v>
      </c>
      <c r="S725">
        <v>-3.35364</v>
      </c>
      <c r="T725">
        <v>1.4025700000000001</v>
      </c>
      <c r="U725">
        <v>1</v>
      </c>
      <c r="V725">
        <v>1</v>
      </c>
    </row>
    <row r="726" spans="1:22" x14ac:dyDescent="0.3">
      <c r="A726" t="s">
        <v>1327</v>
      </c>
      <c r="B726" t="s">
        <v>1328</v>
      </c>
      <c r="C726" t="s">
        <v>546</v>
      </c>
      <c r="D726" t="s">
        <v>1329</v>
      </c>
      <c r="E726" t="s">
        <v>77</v>
      </c>
      <c r="F726" t="s">
        <v>1330</v>
      </c>
      <c r="G726" t="s">
        <v>187</v>
      </c>
      <c r="H726">
        <v>22</v>
      </c>
      <c r="I726" t="s">
        <v>589</v>
      </c>
      <c r="J726" t="s">
        <v>589</v>
      </c>
      <c r="K726" t="s">
        <v>177</v>
      </c>
      <c r="L726" t="s">
        <v>551</v>
      </c>
      <c r="M726" t="s">
        <v>557</v>
      </c>
      <c r="N726" t="s">
        <v>558</v>
      </c>
      <c r="O726" t="s">
        <v>559</v>
      </c>
      <c r="P726" t="s">
        <v>560</v>
      </c>
      <c r="Q726" t="s">
        <v>561</v>
      </c>
      <c r="R726" t="s">
        <v>562</v>
      </c>
      <c r="S726">
        <v>0.20426</v>
      </c>
      <c r="T726">
        <v>0.17646000000000001</v>
      </c>
      <c r="U726">
        <v>1420.5909091000001</v>
      </c>
      <c r="V726">
        <v>706.97226049999995</v>
      </c>
    </row>
    <row r="727" spans="1:22" x14ac:dyDescent="0.3">
      <c r="A727" t="s">
        <v>1327</v>
      </c>
      <c r="B727" t="s">
        <v>1328</v>
      </c>
      <c r="C727" t="s">
        <v>546</v>
      </c>
      <c r="D727" t="s">
        <v>1329</v>
      </c>
      <c r="E727" t="s">
        <v>77</v>
      </c>
      <c r="F727" t="s">
        <v>1330</v>
      </c>
      <c r="G727" t="s">
        <v>187</v>
      </c>
      <c r="H727">
        <v>22</v>
      </c>
      <c r="I727" t="s">
        <v>589</v>
      </c>
      <c r="J727" t="s">
        <v>589</v>
      </c>
      <c r="K727" t="s">
        <v>177</v>
      </c>
      <c r="L727" t="s">
        <v>551</v>
      </c>
      <c r="M727" t="s">
        <v>557</v>
      </c>
      <c r="N727" t="s">
        <v>558</v>
      </c>
      <c r="O727" t="s">
        <v>563</v>
      </c>
      <c r="P727" t="s">
        <v>564</v>
      </c>
      <c r="Q727" t="s">
        <v>720</v>
      </c>
      <c r="R727" t="s">
        <v>562</v>
      </c>
      <c r="S727">
        <v>4.7890000000000002E-2</v>
      </c>
      <c r="T727">
        <v>0.105</v>
      </c>
      <c r="U727">
        <v>3.0986364000000002</v>
      </c>
      <c r="V727">
        <v>1.5403905</v>
      </c>
    </row>
    <row r="728" spans="1:22" x14ac:dyDescent="0.3">
      <c r="A728" t="s">
        <v>1327</v>
      </c>
      <c r="B728" t="s">
        <v>1328</v>
      </c>
      <c r="C728" t="s">
        <v>546</v>
      </c>
      <c r="D728" t="s">
        <v>1329</v>
      </c>
      <c r="E728" t="s">
        <v>77</v>
      </c>
      <c r="F728" t="s">
        <v>1330</v>
      </c>
      <c r="G728" t="s">
        <v>187</v>
      </c>
      <c r="H728">
        <v>22</v>
      </c>
      <c r="I728" t="s">
        <v>589</v>
      </c>
      <c r="J728" t="s">
        <v>589</v>
      </c>
      <c r="K728" t="s">
        <v>177</v>
      </c>
      <c r="L728" t="s">
        <v>551</v>
      </c>
      <c r="M728" t="s">
        <v>557</v>
      </c>
      <c r="N728" t="s">
        <v>558</v>
      </c>
      <c r="O728" t="s">
        <v>566</v>
      </c>
      <c r="P728" t="s">
        <v>567</v>
      </c>
      <c r="Q728" t="s">
        <v>568</v>
      </c>
      <c r="R728" t="s">
        <v>562</v>
      </c>
      <c r="S728">
        <v>-0.1757</v>
      </c>
      <c r="T728">
        <v>5.6309999999999999E-2</v>
      </c>
      <c r="U728">
        <v>0.41363640000000002</v>
      </c>
      <c r="V728">
        <v>0.33706779999999997</v>
      </c>
    </row>
    <row r="729" spans="1:22" x14ac:dyDescent="0.3">
      <c r="A729" t="s">
        <v>1327</v>
      </c>
      <c r="B729" t="s">
        <v>1328</v>
      </c>
      <c r="C729" t="s">
        <v>546</v>
      </c>
      <c r="D729" t="s">
        <v>1329</v>
      </c>
      <c r="E729" t="s">
        <v>77</v>
      </c>
      <c r="F729" t="s">
        <v>1330</v>
      </c>
      <c r="G729" t="s">
        <v>187</v>
      </c>
      <c r="H729">
        <v>22</v>
      </c>
      <c r="I729" t="s">
        <v>589</v>
      </c>
      <c r="J729" t="s">
        <v>589</v>
      </c>
      <c r="K729" t="s">
        <v>177</v>
      </c>
      <c r="L729" t="s">
        <v>551</v>
      </c>
      <c r="M729" t="s">
        <v>557</v>
      </c>
      <c r="N729" t="s">
        <v>558</v>
      </c>
      <c r="O729" t="s">
        <v>611</v>
      </c>
      <c r="P729" t="s">
        <v>612</v>
      </c>
      <c r="Q729" t="s">
        <v>613</v>
      </c>
      <c r="R729" t="s">
        <v>562</v>
      </c>
      <c r="S729">
        <v>5.6820000000000002E-2</v>
      </c>
      <c r="T729">
        <v>0.10106</v>
      </c>
      <c r="U729">
        <v>6.0136364000000002</v>
      </c>
      <c r="V729">
        <v>3.6954663999999999</v>
      </c>
    </row>
    <row r="730" spans="1:22" x14ac:dyDescent="0.3">
      <c r="A730" t="s">
        <v>1327</v>
      </c>
      <c r="B730" t="s">
        <v>1328</v>
      </c>
      <c r="C730" t="s">
        <v>546</v>
      </c>
      <c r="D730" t="s">
        <v>1329</v>
      </c>
      <c r="E730" t="s">
        <v>77</v>
      </c>
      <c r="F730" t="s">
        <v>1330</v>
      </c>
      <c r="G730" t="s">
        <v>187</v>
      </c>
      <c r="H730">
        <v>22</v>
      </c>
      <c r="I730" t="s">
        <v>692</v>
      </c>
      <c r="J730" t="s">
        <v>550</v>
      </c>
      <c r="K730" t="s">
        <v>177</v>
      </c>
      <c r="L730" t="s">
        <v>551</v>
      </c>
      <c r="M730" t="s">
        <v>552</v>
      </c>
      <c r="N730" t="s">
        <v>553</v>
      </c>
      <c r="R730" t="s">
        <v>554</v>
      </c>
      <c r="S730">
        <v>1.66595</v>
      </c>
      <c r="T730">
        <v>2.4015</v>
      </c>
      <c r="U730">
        <v>1</v>
      </c>
      <c r="V730">
        <v>1</v>
      </c>
    </row>
    <row r="731" spans="1:22" x14ac:dyDescent="0.3">
      <c r="A731" t="s">
        <v>1327</v>
      </c>
      <c r="B731" t="s">
        <v>1328</v>
      </c>
      <c r="C731" t="s">
        <v>546</v>
      </c>
      <c r="D731" t="s">
        <v>1329</v>
      </c>
      <c r="E731" t="s">
        <v>77</v>
      </c>
      <c r="F731" t="s">
        <v>1330</v>
      </c>
      <c r="G731" t="s">
        <v>187</v>
      </c>
      <c r="H731">
        <v>22</v>
      </c>
      <c r="I731" t="s">
        <v>692</v>
      </c>
      <c r="J731" t="s">
        <v>550</v>
      </c>
      <c r="K731" t="s">
        <v>177</v>
      </c>
      <c r="L731" t="s">
        <v>551</v>
      </c>
      <c r="M731" t="s">
        <v>552</v>
      </c>
      <c r="N731" t="s">
        <v>553</v>
      </c>
      <c r="O731" t="s">
        <v>559</v>
      </c>
      <c r="P731" t="s">
        <v>560</v>
      </c>
      <c r="Q731" t="s">
        <v>561</v>
      </c>
      <c r="R731" t="s">
        <v>562</v>
      </c>
      <c r="S731">
        <v>9.8460000000000006E-2</v>
      </c>
      <c r="T731">
        <v>0.16722999999999999</v>
      </c>
      <c r="U731">
        <v>1420.5909091000001</v>
      </c>
      <c r="V731">
        <v>706.97226049999995</v>
      </c>
    </row>
    <row r="732" spans="1:22" x14ac:dyDescent="0.3">
      <c r="A732" t="s">
        <v>1327</v>
      </c>
      <c r="B732" t="s">
        <v>1328</v>
      </c>
      <c r="C732" t="s">
        <v>546</v>
      </c>
      <c r="D732" t="s">
        <v>1329</v>
      </c>
      <c r="E732" t="s">
        <v>77</v>
      </c>
      <c r="F732" t="s">
        <v>1330</v>
      </c>
      <c r="G732" t="s">
        <v>187</v>
      </c>
      <c r="H732">
        <v>22</v>
      </c>
      <c r="I732" t="s">
        <v>692</v>
      </c>
      <c r="J732" t="s">
        <v>550</v>
      </c>
      <c r="K732" t="s">
        <v>177</v>
      </c>
      <c r="L732" t="s">
        <v>551</v>
      </c>
      <c r="M732" t="s">
        <v>552</v>
      </c>
      <c r="N732" t="s">
        <v>553</v>
      </c>
      <c r="O732" t="s">
        <v>563</v>
      </c>
      <c r="P732" t="s">
        <v>564</v>
      </c>
      <c r="Q732" t="s">
        <v>720</v>
      </c>
      <c r="R732" t="s">
        <v>562</v>
      </c>
      <c r="S732">
        <v>7.3950000000000002E-2</v>
      </c>
      <c r="T732">
        <v>0.30351</v>
      </c>
      <c r="U732">
        <v>3.0986364000000002</v>
      </c>
      <c r="V732">
        <v>1.5403905</v>
      </c>
    </row>
    <row r="733" spans="1:22" x14ac:dyDescent="0.3">
      <c r="A733" t="s">
        <v>1327</v>
      </c>
      <c r="B733" t="s">
        <v>1328</v>
      </c>
      <c r="C733" t="s">
        <v>546</v>
      </c>
      <c r="D733" t="s">
        <v>1329</v>
      </c>
      <c r="E733" t="s">
        <v>77</v>
      </c>
      <c r="F733" t="s">
        <v>1330</v>
      </c>
      <c r="G733" t="s">
        <v>187</v>
      </c>
      <c r="H733">
        <v>22</v>
      </c>
      <c r="I733" t="s">
        <v>692</v>
      </c>
      <c r="J733" t="s">
        <v>550</v>
      </c>
      <c r="K733" t="s">
        <v>177</v>
      </c>
      <c r="L733" t="s">
        <v>551</v>
      </c>
      <c r="M733" t="s">
        <v>552</v>
      </c>
      <c r="N733" t="s">
        <v>553</v>
      </c>
      <c r="O733" t="s">
        <v>566</v>
      </c>
      <c r="P733" t="s">
        <v>567</v>
      </c>
      <c r="Q733" t="s">
        <v>568</v>
      </c>
      <c r="R733" t="s">
        <v>562</v>
      </c>
      <c r="S733">
        <v>-9.3390000000000001E-2</v>
      </c>
      <c r="T733">
        <v>0.16599</v>
      </c>
      <c r="U733">
        <v>0.41363640000000002</v>
      </c>
      <c r="V733">
        <v>0.33706779999999997</v>
      </c>
    </row>
    <row r="734" spans="1:22" x14ac:dyDescent="0.3">
      <c r="A734" t="s">
        <v>1327</v>
      </c>
      <c r="B734" t="s">
        <v>1328</v>
      </c>
      <c r="C734" t="s">
        <v>546</v>
      </c>
      <c r="D734" t="s">
        <v>1329</v>
      </c>
      <c r="E734" t="s">
        <v>77</v>
      </c>
      <c r="F734" t="s">
        <v>1330</v>
      </c>
      <c r="G734" t="s">
        <v>187</v>
      </c>
      <c r="H734">
        <v>22</v>
      </c>
      <c r="I734" t="s">
        <v>692</v>
      </c>
      <c r="J734" t="s">
        <v>550</v>
      </c>
      <c r="K734" t="s">
        <v>177</v>
      </c>
      <c r="L734" t="s">
        <v>551</v>
      </c>
      <c r="M734" t="s">
        <v>552</v>
      </c>
      <c r="N734" t="s">
        <v>553</v>
      </c>
      <c r="O734" t="s">
        <v>611</v>
      </c>
      <c r="P734" t="s">
        <v>612</v>
      </c>
      <c r="Q734" t="s">
        <v>613</v>
      </c>
      <c r="R734" t="s">
        <v>562</v>
      </c>
      <c r="S734">
        <v>0.15298</v>
      </c>
      <c r="T734">
        <v>9.5229999999999995E-2</v>
      </c>
      <c r="U734">
        <v>6.0136364000000002</v>
      </c>
      <c r="V734">
        <v>3.6954663999999999</v>
      </c>
    </row>
    <row r="735" spans="1:22" x14ac:dyDescent="0.3">
      <c r="A735" t="s">
        <v>1331</v>
      </c>
      <c r="B735" t="s">
        <v>1332</v>
      </c>
      <c r="C735" t="s">
        <v>546</v>
      </c>
      <c r="E735" t="s">
        <v>77</v>
      </c>
      <c r="F735" t="s">
        <v>1333</v>
      </c>
      <c r="G735" t="s">
        <v>187</v>
      </c>
      <c r="H735">
        <v>8</v>
      </c>
      <c r="I735" t="s">
        <v>648</v>
      </c>
      <c r="J735" t="s">
        <v>550</v>
      </c>
      <c r="K735" t="s">
        <v>177</v>
      </c>
      <c r="M735" t="s">
        <v>552</v>
      </c>
      <c r="N735" t="s">
        <v>553</v>
      </c>
      <c r="R735" t="s">
        <v>554</v>
      </c>
      <c r="S735">
        <v>4.8657199999999996</v>
      </c>
      <c r="T735">
        <v>3.6129199999999999</v>
      </c>
      <c r="U735">
        <v>1</v>
      </c>
      <c r="V735">
        <v>1</v>
      </c>
    </row>
    <row r="736" spans="1:22" x14ac:dyDescent="0.3">
      <c r="A736" t="s">
        <v>1331</v>
      </c>
      <c r="B736" t="s">
        <v>1332</v>
      </c>
      <c r="C736" t="s">
        <v>546</v>
      </c>
      <c r="E736" t="s">
        <v>77</v>
      </c>
      <c r="F736" t="s">
        <v>1333</v>
      </c>
      <c r="G736" t="s">
        <v>187</v>
      </c>
      <c r="H736">
        <v>8</v>
      </c>
      <c r="I736" t="s">
        <v>648</v>
      </c>
      <c r="J736" t="s">
        <v>550</v>
      </c>
      <c r="K736" t="s">
        <v>177</v>
      </c>
      <c r="M736" t="s">
        <v>552</v>
      </c>
      <c r="N736" t="s">
        <v>553</v>
      </c>
      <c r="O736" t="s">
        <v>611</v>
      </c>
      <c r="P736" t="s">
        <v>612</v>
      </c>
      <c r="Q736" t="s">
        <v>613</v>
      </c>
      <c r="R736" t="s">
        <v>562</v>
      </c>
      <c r="S736">
        <v>-5.1389999999999998E-2</v>
      </c>
      <c r="T736">
        <v>0.23666999999999999</v>
      </c>
      <c r="U736">
        <v>15.112500000000001</v>
      </c>
      <c r="V736">
        <v>2.67498331</v>
      </c>
    </row>
    <row r="737" spans="1:22" x14ac:dyDescent="0.3">
      <c r="A737" t="s">
        <v>1331</v>
      </c>
      <c r="B737" t="s">
        <v>1332</v>
      </c>
      <c r="C737" t="s">
        <v>546</v>
      </c>
      <c r="E737" t="s">
        <v>77</v>
      </c>
      <c r="F737" t="s">
        <v>1333</v>
      </c>
      <c r="G737" t="s">
        <v>187</v>
      </c>
      <c r="H737">
        <v>8</v>
      </c>
      <c r="I737" t="s">
        <v>648</v>
      </c>
      <c r="J737" t="s">
        <v>550</v>
      </c>
      <c r="K737" t="s">
        <v>177</v>
      </c>
      <c r="M737" t="s">
        <v>552</v>
      </c>
      <c r="N737" t="s">
        <v>553</v>
      </c>
      <c r="O737" t="s">
        <v>559</v>
      </c>
      <c r="P737" t="s">
        <v>560</v>
      </c>
      <c r="Q737" t="s">
        <v>561</v>
      </c>
      <c r="R737" t="s">
        <v>562</v>
      </c>
      <c r="S737">
        <v>0.11205</v>
      </c>
      <c r="T737">
        <v>9.8449999999999996E-2</v>
      </c>
      <c r="U737">
        <v>433.125</v>
      </c>
      <c r="V737">
        <v>216.94004274</v>
      </c>
    </row>
    <row r="738" spans="1:22" x14ac:dyDescent="0.3">
      <c r="A738" t="s">
        <v>1056</v>
      </c>
      <c r="B738" t="s">
        <v>1057</v>
      </c>
      <c r="C738" t="s">
        <v>546</v>
      </c>
      <c r="D738" t="s">
        <v>1058</v>
      </c>
      <c r="E738" t="s">
        <v>77</v>
      </c>
      <c r="F738" t="s">
        <v>1059</v>
      </c>
      <c r="G738" t="s">
        <v>149</v>
      </c>
      <c r="H738">
        <v>18</v>
      </c>
      <c r="I738" t="s">
        <v>618</v>
      </c>
      <c r="J738" t="s">
        <v>619</v>
      </c>
      <c r="K738" t="s">
        <v>99</v>
      </c>
      <c r="L738" t="s">
        <v>551</v>
      </c>
      <c r="M738" t="s">
        <v>557</v>
      </c>
      <c r="N738" t="s">
        <v>558</v>
      </c>
      <c r="O738" t="s">
        <v>579</v>
      </c>
      <c r="P738" t="s">
        <v>580</v>
      </c>
      <c r="Q738" t="s">
        <v>581</v>
      </c>
      <c r="R738" t="s">
        <v>562</v>
      </c>
      <c r="S738">
        <v>1.2502500000000001</v>
      </c>
      <c r="T738">
        <v>0.87931999999999999</v>
      </c>
      <c r="U738">
        <v>8.6583333000000007</v>
      </c>
      <c r="V738">
        <v>1.41809421</v>
      </c>
    </row>
    <row r="739" spans="1:22" x14ac:dyDescent="0.3">
      <c r="A739" t="s">
        <v>1331</v>
      </c>
      <c r="B739" t="s">
        <v>1332</v>
      </c>
      <c r="C739" t="s">
        <v>546</v>
      </c>
      <c r="E739" t="s">
        <v>77</v>
      </c>
      <c r="F739" t="s">
        <v>1333</v>
      </c>
      <c r="G739" t="s">
        <v>187</v>
      </c>
      <c r="H739">
        <v>8</v>
      </c>
      <c r="I739" t="s">
        <v>589</v>
      </c>
      <c r="J739" t="s">
        <v>589</v>
      </c>
      <c r="K739" t="s">
        <v>177</v>
      </c>
      <c r="M739" t="s">
        <v>557</v>
      </c>
      <c r="N739" t="s">
        <v>558</v>
      </c>
      <c r="R739" t="s">
        <v>554</v>
      </c>
      <c r="S739">
        <v>13.3292</v>
      </c>
      <c r="T739">
        <v>9.6297999999999995</v>
      </c>
      <c r="U739">
        <v>1</v>
      </c>
      <c r="V739">
        <v>1</v>
      </c>
    </row>
    <row r="740" spans="1:22" x14ac:dyDescent="0.3">
      <c r="A740" t="s">
        <v>1331</v>
      </c>
      <c r="B740" t="s">
        <v>1332</v>
      </c>
      <c r="C740" t="s">
        <v>546</v>
      </c>
      <c r="E740" t="s">
        <v>77</v>
      </c>
      <c r="F740" t="s">
        <v>1333</v>
      </c>
      <c r="G740" t="s">
        <v>187</v>
      </c>
      <c r="H740">
        <v>8</v>
      </c>
      <c r="I740" t="s">
        <v>589</v>
      </c>
      <c r="J740" t="s">
        <v>589</v>
      </c>
      <c r="K740" t="s">
        <v>177</v>
      </c>
      <c r="M740" t="s">
        <v>557</v>
      </c>
      <c r="N740" t="s">
        <v>558</v>
      </c>
      <c r="O740" t="s">
        <v>611</v>
      </c>
      <c r="P740" t="s">
        <v>612</v>
      </c>
      <c r="Q740" t="s">
        <v>613</v>
      </c>
      <c r="R740" t="s">
        <v>562</v>
      </c>
      <c r="S740">
        <v>0.35799999999999998</v>
      </c>
      <c r="T740">
        <v>0.58389999999999997</v>
      </c>
      <c r="U740">
        <v>15.112500000000001</v>
      </c>
      <c r="V740">
        <v>2.67498331</v>
      </c>
    </row>
    <row r="741" spans="1:22" x14ac:dyDescent="0.3">
      <c r="A741" t="s">
        <v>1331</v>
      </c>
      <c r="B741" t="s">
        <v>1332</v>
      </c>
      <c r="C741" t="s">
        <v>546</v>
      </c>
      <c r="E741" t="s">
        <v>77</v>
      </c>
      <c r="F741" t="s">
        <v>1333</v>
      </c>
      <c r="G741" t="s">
        <v>187</v>
      </c>
      <c r="H741">
        <v>8</v>
      </c>
      <c r="I741" t="s">
        <v>589</v>
      </c>
      <c r="J741" t="s">
        <v>589</v>
      </c>
      <c r="K741" t="s">
        <v>177</v>
      </c>
      <c r="M741" t="s">
        <v>557</v>
      </c>
      <c r="N741" t="s">
        <v>558</v>
      </c>
      <c r="O741" t="s">
        <v>559</v>
      </c>
      <c r="P741" t="s">
        <v>560</v>
      </c>
      <c r="Q741" t="s">
        <v>561</v>
      </c>
      <c r="R741" t="s">
        <v>562</v>
      </c>
      <c r="S741">
        <v>-0.14560000000000001</v>
      </c>
      <c r="T741">
        <v>0.24840000000000001</v>
      </c>
      <c r="U741">
        <v>433.125</v>
      </c>
      <c r="V741">
        <v>216.94004274</v>
      </c>
    </row>
    <row r="742" spans="1:22" x14ac:dyDescent="0.3">
      <c r="A742" t="s">
        <v>832</v>
      </c>
      <c r="B742" t="s">
        <v>833</v>
      </c>
      <c r="C742" t="s">
        <v>574</v>
      </c>
      <c r="D742" t="s">
        <v>834</v>
      </c>
      <c r="E742" t="s">
        <v>576</v>
      </c>
      <c r="F742" t="s">
        <v>835</v>
      </c>
      <c r="G742" t="s">
        <v>187</v>
      </c>
      <c r="H742">
        <v>96</v>
      </c>
      <c r="I742" t="s">
        <v>836</v>
      </c>
      <c r="J742" t="s">
        <v>550</v>
      </c>
      <c r="K742" t="s">
        <v>99</v>
      </c>
      <c r="L742" t="s">
        <v>551</v>
      </c>
      <c r="M742" t="s">
        <v>552</v>
      </c>
      <c r="N742" t="s">
        <v>553</v>
      </c>
      <c r="O742" t="s">
        <v>579</v>
      </c>
      <c r="P742" t="s">
        <v>580</v>
      </c>
      <c r="Q742" t="s">
        <v>1320</v>
      </c>
      <c r="R742" t="s">
        <v>562</v>
      </c>
      <c r="S742">
        <v>1.37578</v>
      </c>
      <c r="T742">
        <v>0.45006000000000002</v>
      </c>
      <c r="U742">
        <v>9.4247707999999992</v>
      </c>
      <c r="V742">
        <v>1.40698904</v>
      </c>
    </row>
    <row r="743" spans="1:22" x14ac:dyDescent="0.3">
      <c r="A743" t="s">
        <v>1334</v>
      </c>
      <c r="B743" t="s">
        <v>1335</v>
      </c>
      <c r="C743" t="s">
        <v>546</v>
      </c>
      <c r="E743" t="s">
        <v>77</v>
      </c>
      <c r="F743" t="s">
        <v>1336</v>
      </c>
      <c r="G743" t="s">
        <v>149</v>
      </c>
      <c r="H743">
        <v>17</v>
      </c>
      <c r="I743" t="s">
        <v>578</v>
      </c>
      <c r="J743" t="s">
        <v>550</v>
      </c>
      <c r="K743" t="s">
        <v>14</v>
      </c>
      <c r="M743" t="s">
        <v>552</v>
      </c>
      <c r="N743" t="s">
        <v>553</v>
      </c>
      <c r="R743" t="s">
        <v>554</v>
      </c>
      <c r="S743">
        <v>5.0158500000000004</v>
      </c>
      <c r="T743">
        <v>1.0094399999999999</v>
      </c>
      <c r="U743">
        <v>1</v>
      </c>
      <c r="V743">
        <v>1</v>
      </c>
    </row>
    <row r="744" spans="1:22" x14ac:dyDescent="0.3">
      <c r="A744" t="s">
        <v>1334</v>
      </c>
      <c r="B744" t="s">
        <v>1335</v>
      </c>
      <c r="C744" t="s">
        <v>546</v>
      </c>
      <c r="E744" t="s">
        <v>77</v>
      </c>
      <c r="F744" t="s">
        <v>1336</v>
      </c>
      <c r="G744" t="s">
        <v>149</v>
      </c>
      <c r="H744">
        <v>17</v>
      </c>
      <c r="I744" t="s">
        <v>578</v>
      </c>
      <c r="J744" t="s">
        <v>550</v>
      </c>
      <c r="K744" t="s">
        <v>14</v>
      </c>
      <c r="M744" t="s">
        <v>552</v>
      </c>
      <c r="N744" t="s">
        <v>553</v>
      </c>
      <c r="O744" t="s">
        <v>611</v>
      </c>
      <c r="P744" t="s">
        <v>612</v>
      </c>
      <c r="Q744" t="s">
        <v>613</v>
      </c>
      <c r="R744" t="s">
        <v>562</v>
      </c>
      <c r="S744">
        <v>-0.1226</v>
      </c>
      <c r="T744">
        <v>0.32845000000000002</v>
      </c>
      <c r="U744">
        <v>20.5</v>
      </c>
      <c r="V744">
        <v>2.9368349999999999</v>
      </c>
    </row>
    <row r="745" spans="1:22" x14ac:dyDescent="0.3">
      <c r="A745" t="s">
        <v>1334</v>
      </c>
      <c r="B745" t="s">
        <v>1335</v>
      </c>
      <c r="C745" t="s">
        <v>546</v>
      </c>
      <c r="E745" t="s">
        <v>77</v>
      </c>
      <c r="F745" t="s">
        <v>1336</v>
      </c>
      <c r="G745" t="s">
        <v>149</v>
      </c>
      <c r="H745">
        <v>17</v>
      </c>
      <c r="I745" t="s">
        <v>578</v>
      </c>
      <c r="J745" t="s">
        <v>550</v>
      </c>
      <c r="K745" t="s">
        <v>14</v>
      </c>
      <c r="M745" t="s">
        <v>552</v>
      </c>
      <c r="N745" t="s">
        <v>553</v>
      </c>
      <c r="O745" t="s">
        <v>559</v>
      </c>
      <c r="P745" t="s">
        <v>560</v>
      </c>
      <c r="Q745" t="s">
        <v>561</v>
      </c>
      <c r="R745" t="s">
        <v>562</v>
      </c>
      <c r="S745">
        <v>-0.22842999999999999</v>
      </c>
      <c r="T745">
        <v>7.7890000000000001E-2</v>
      </c>
      <c r="U745">
        <v>1458.0135290000001</v>
      </c>
      <c r="V745">
        <v>807.57803309999997</v>
      </c>
    </row>
    <row r="746" spans="1:22" x14ac:dyDescent="0.3">
      <c r="A746" t="s">
        <v>689</v>
      </c>
      <c r="B746" t="s">
        <v>690</v>
      </c>
      <c r="C746" t="s">
        <v>546</v>
      </c>
      <c r="E746" t="s">
        <v>77</v>
      </c>
      <c r="F746" t="s">
        <v>691</v>
      </c>
      <c r="G746" t="s">
        <v>220</v>
      </c>
      <c r="H746">
        <v>13</v>
      </c>
      <c r="I746" t="s">
        <v>692</v>
      </c>
      <c r="J746" t="s">
        <v>550</v>
      </c>
      <c r="K746" t="s">
        <v>99</v>
      </c>
      <c r="M746" t="s">
        <v>552</v>
      </c>
      <c r="N746" t="s">
        <v>553</v>
      </c>
      <c r="R746" t="s">
        <v>554</v>
      </c>
      <c r="S746">
        <v>3.0552999999999999</v>
      </c>
      <c r="T746">
        <v>0.1273</v>
      </c>
      <c r="U746">
        <v>1</v>
      </c>
      <c r="V746">
        <v>1</v>
      </c>
    </row>
    <row r="747" spans="1:22" x14ac:dyDescent="0.3">
      <c r="A747" t="s">
        <v>759</v>
      </c>
      <c r="B747" t="s">
        <v>760</v>
      </c>
      <c r="C747" t="s">
        <v>546</v>
      </c>
      <c r="E747" t="s">
        <v>596</v>
      </c>
      <c r="F747" t="s">
        <v>761</v>
      </c>
      <c r="G747" t="s">
        <v>170</v>
      </c>
      <c r="H747">
        <v>6</v>
      </c>
      <c r="I747" t="s">
        <v>762</v>
      </c>
      <c r="J747" t="s">
        <v>556</v>
      </c>
      <c r="K747" t="s">
        <v>99</v>
      </c>
      <c r="M747" t="s">
        <v>557</v>
      </c>
      <c r="N747" t="s">
        <v>558</v>
      </c>
      <c r="O747" t="s">
        <v>586</v>
      </c>
      <c r="P747" t="s">
        <v>587</v>
      </c>
      <c r="Q747" t="s">
        <v>1164</v>
      </c>
      <c r="R747" t="s">
        <v>562</v>
      </c>
      <c r="S747">
        <v>-0.38030000000000003</v>
      </c>
      <c r="T747">
        <v>0.10920000000000001</v>
      </c>
      <c r="U747">
        <v>0.35</v>
      </c>
      <c r="V747">
        <v>0.18708287000000001</v>
      </c>
    </row>
    <row r="748" spans="1:22" x14ac:dyDescent="0.3">
      <c r="A748" t="s">
        <v>689</v>
      </c>
      <c r="B748" t="s">
        <v>690</v>
      </c>
      <c r="C748" t="s">
        <v>546</v>
      </c>
      <c r="E748" t="s">
        <v>77</v>
      </c>
      <c r="F748" t="s">
        <v>691</v>
      </c>
      <c r="G748" t="s">
        <v>220</v>
      </c>
      <c r="H748">
        <v>13</v>
      </c>
      <c r="I748" t="s">
        <v>589</v>
      </c>
      <c r="J748" t="s">
        <v>589</v>
      </c>
      <c r="K748" t="s">
        <v>99</v>
      </c>
      <c r="M748" t="s">
        <v>557</v>
      </c>
      <c r="N748" t="s">
        <v>558</v>
      </c>
      <c r="R748" t="s">
        <v>554</v>
      </c>
      <c r="S748">
        <v>1.5893999999999999</v>
      </c>
      <c r="T748">
        <v>0.13850000000000001</v>
      </c>
      <c r="U748">
        <v>1</v>
      </c>
      <c r="V748">
        <v>1</v>
      </c>
    </row>
    <row r="749" spans="1:22" x14ac:dyDescent="0.3">
      <c r="A749" t="s">
        <v>759</v>
      </c>
      <c r="B749" t="s">
        <v>760</v>
      </c>
      <c r="C749" t="s">
        <v>546</v>
      </c>
      <c r="E749" t="s">
        <v>596</v>
      </c>
      <c r="F749" t="s">
        <v>761</v>
      </c>
      <c r="G749" t="s">
        <v>170</v>
      </c>
      <c r="H749">
        <v>6</v>
      </c>
      <c r="I749" t="s">
        <v>624</v>
      </c>
      <c r="J749" t="s">
        <v>550</v>
      </c>
      <c r="K749" t="s">
        <v>99</v>
      </c>
      <c r="M749" t="s">
        <v>552</v>
      </c>
      <c r="N749" t="s">
        <v>553</v>
      </c>
      <c r="O749" t="s">
        <v>586</v>
      </c>
      <c r="P749" t="s">
        <v>587</v>
      </c>
      <c r="Q749" t="s">
        <v>1337</v>
      </c>
      <c r="R749" t="s">
        <v>562</v>
      </c>
      <c r="S749">
        <v>-0.15479999999999999</v>
      </c>
      <c r="T749">
        <v>0.12920000000000001</v>
      </c>
      <c r="U749">
        <v>0.35</v>
      </c>
      <c r="V749">
        <v>0.18708287000000001</v>
      </c>
    </row>
    <row r="750" spans="1:22" x14ac:dyDescent="0.3">
      <c r="A750" t="s">
        <v>599</v>
      </c>
      <c r="B750" t="s">
        <v>600</v>
      </c>
      <c r="C750" t="s">
        <v>546</v>
      </c>
      <c r="D750" t="s">
        <v>601</v>
      </c>
      <c r="E750" t="s">
        <v>77</v>
      </c>
      <c r="F750" t="s">
        <v>602</v>
      </c>
      <c r="G750" t="s">
        <v>603</v>
      </c>
      <c r="H750">
        <v>12</v>
      </c>
      <c r="I750" t="s">
        <v>589</v>
      </c>
      <c r="J750" t="s">
        <v>589</v>
      </c>
      <c r="K750" t="s">
        <v>177</v>
      </c>
      <c r="L750" t="s">
        <v>551</v>
      </c>
      <c r="M750" t="s">
        <v>557</v>
      </c>
      <c r="N750" t="s">
        <v>558</v>
      </c>
      <c r="R750" t="s">
        <v>554</v>
      </c>
      <c r="S750">
        <v>2.7417099999999999</v>
      </c>
      <c r="T750">
        <v>9.0050000000000005E-2</v>
      </c>
      <c r="U750">
        <v>1</v>
      </c>
      <c r="V750">
        <v>1</v>
      </c>
    </row>
    <row r="751" spans="1:22" x14ac:dyDescent="0.3">
      <c r="A751" t="s">
        <v>1338</v>
      </c>
      <c r="B751" t="s">
        <v>1339</v>
      </c>
      <c r="C751" t="s">
        <v>546</v>
      </c>
      <c r="E751" t="s">
        <v>77</v>
      </c>
      <c r="F751" t="s">
        <v>1340</v>
      </c>
      <c r="G751" t="s">
        <v>810</v>
      </c>
      <c r="H751">
        <v>8</v>
      </c>
      <c r="I751" t="s">
        <v>636</v>
      </c>
      <c r="J751" t="s">
        <v>550</v>
      </c>
      <c r="K751" t="s">
        <v>14</v>
      </c>
      <c r="M751" t="s">
        <v>552</v>
      </c>
      <c r="N751" t="s">
        <v>553</v>
      </c>
      <c r="O751" t="s">
        <v>586</v>
      </c>
      <c r="P751" t="s">
        <v>587</v>
      </c>
      <c r="Q751" t="s">
        <v>693</v>
      </c>
      <c r="R751" t="s">
        <v>562</v>
      </c>
      <c r="S751">
        <v>-0.21762600000000001</v>
      </c>
      <c r="T751">
        <v>0.38980700000000001</v>
      </c>
      <c r="U751">
        <v>0.32250000000000001</v>
      </c>
      <c r="V751">
        <v>0.117686</v>
      </c>
    </row>
    <row r="752" spans="1:22" x14ac:dyDescent="0.3">
      <c r="A752" t="s">
        <v>599</v>
      </c>
      <c r="B752" t="s">
        <v>600</v>
      </c>
      <c r="C752" t="s">
        <v>546</v>
      </c>
      <c r="D752" t="s">
        <v>601</v>
      </c>
      <c r="E752" t="s">
        <v>77</v>
      </c>
      <c r="F752" t="s">
        <v>602</v>
      </c>
      <c r="G752" t="s">
        <v>603</v>
      </c>
      <c r="H752">
        <v>12</v>
      </c>
      <c r="I752" t="s">
        <v>589</v>
      </c>
      <c r="J752" t="s">
        <v>589</v>
      </c>
      <c r="K752" t="s">
        <v>177</v>
      </c>
      <c r="L752" t="s">
        <v>551</v>
      </c>
      <c r="M752" t="s">
        <v>557</v>
      </c>
      <c r="N752" t="s">
        <v>558</v>
      </c>
      <c r="O752" t="s">
        <v>559</v>
      </c>
      <c r="P752" t="s">
        <v>560</v>
      </c>
      <c r="Q752" t="s">
        <v>561</v>
      </c>
      <c r="R752" t="s">
        <v>562</v>
      </c>
      <c r="S752">
        <v>-9.5219999999999999E-2</v>
      </c>
      <c r="T752">
        <v>1.8110000000000001E-2</v>
      </c>
      <c r="U752">
        <v>265.14916670000002</v>
      </c>
      <c r="V752">
        <v>628.93715344999998</v>
      </c>
    </row>
    <row r="753" spans="1:22" x14ac:dyDescent="0.3">
      <c r="A753" t="s">
        <v>599</v>
      </c>
      <c r="B753" t="s">
        <v>600</v>
      </c>
      <c r="C753" t="s">
        <v>546</v>
      </c>
      <c r="D753" t="s">
        <v>601</v>
      </c>
      <c r="E753" t="s">
        <v>77</v>
      </c>
      <c r="F753" t="s">
        <v>602</v>
      </c>
      <c r="G753" t="s">
        <v>603</v>
      </c>
      <c r="H753">
        <v>12</v>
      </c>
      <c r="I753" t="s">
        <v>648</v>
      </c>
      <c r="J753" t="s">
        <v>550</v>
      </c>
      <c r="K753" t="s">
        <v>177</v>
      </c>
      <c r="L753" t="s">
        <v>551</v>
      </c>
      <c r="M753" t="s">
        <v>552</v>
      </c>
      <c r="N753" t="s">
        <v>553</v>
      </c>
      <c r="R753" t="s">
        <v>554</v>
      </c>
      <c r="S753">
        <v>7.3755800000000002</v>
      </c>
      <c r="T753">
        <v>6.1170000000000002E-2</v>
      </c>
      <c r="U753">
        <v>1</v>
      </c>
      <c r="V753">
        <v>1</v>
      </c>
    </row>
    <row r="754" spans="1:22" x14ac:dyDescent="0.3">
      <c r="A754" t="s">
        <v>599</v>
      </c>
      <c r="B754" t="s">
        <v>600</v>
      </c>
      <c r="C754" t="s">
        <v>546</v>
      </c>
      <c r="D754" t="s">
        <v>601</v>
      </c>
      <c r="E754" t="s">
        <v>77</v>
      </c>
      <c r="F754" t="s">
        <v>602</v>
      </c>
      <c r="G754" t="s">
        <v>603</v>
      </c>
      <c r="H754">
        <v>12</v>
      </c>
      <c r="I754" t="s">
        <v>648</v>
      </c>
      <c r="J754" t="s">
        <v>550</v>
      </c>
      <c r="K754" t="s">
        <v>177</v>
      </c>
      <c r="L754" t="s">
        <v>551</v>
      </c>
      <c r="M754" t="s">
        <v>552</v>
      </c>
      <c r="N754" t="s">
        <v>553</v>
      </c>
      <c r="O754" t="s">
        <v>559</v>
      </c>
      <c r="P754" t="s">
        <v>560</v>
      </c>
      <c r="Q754" t="s">
        <v>561</v>
      </c>
      <c r="R754" t="s">
        <v>562</v>
      </c>
      <c r="S754">
        <v>-1.967E-2</v>
      </c>
      <c r="T754">
        <v>1.3169999999999999E-2</v>
      </c>
      <c r="U754">
        <v>265.14916670000002</v>
      </c>
      <c r="V754">
        <v>628.93715344999998</v>
      </c>
    </row>
    <row r="755" spans="1:22" x14ac:dyDescent="0.3">
      <c r="A755" t="s">
        <v>1341</v>
      </c>
      <c r="B755" t="s">
        <v>1342</v>
      </c>
      <c r="C755" t="s">
        <v>546</v>
      </c>
      <c r="D755" t="s">
        <v>1343</v>
      </c>
      <c r="E755" t="s">
        <v>596</v>
      </c>
      <c r="F755" t="s">
        <v>1344</v>
      </c>
      <c r="G755" t="s">
        <v>1345</v>
      </c>
      <c r="H755">
        <v>8</v>
      </c>
      <c r="I755" t="s">
        <v>578</v>
      </c>
      <c r="J755" t="s">
        <v>550</v>
      </c>
      <c r="K755" t="s">
        <v>99</v>
      </c>
      <c r="L755" t="s">
        <v>551</v>
      </c>
      <c r="M755" t="s">
        <v>552</v>
      </c>
      <c r="N755" t="s">
        <v>553</v>
      </c>
      <c r="R755" t="s">
        <v>554</v>
      </c>
      <c r="S755">
        <v>5.1707000000000001</v>
      </c>
      <c r="T755">
        <v>0.73040000000000005</v>
      </c>
      <c r="U755">
        <v>1</v>
      </c>
      <c r="V755">
        <v>1</v>
      </c>
    </row>
    <row r="756" spans="1:22" x14ac:dyDescent="0.3">
      <c r="A756" t="s">
        <v>1341</v>
      </c>
      <c r="B756" t="s">
        <v>1342</v>
      </c>
      <c r="C756" t="s">
        <v>546</v>
      </c>
      <c r="D756" t="s">
        <v>1343</v>
      </c>
      <c r="E756" t="s">
        <v>596</v>
      </c>
      <c r="F756" t="s">
        <v>1344</v>
      </c>
      <c r="G756" t="s">
        <v>1345</v>
      </c>
      <c r="H756">
        <v>8</v>
      </c>
      <c r="I756" t="s">
        <v>578</v>
      </c>
      <c r="J756" t="s">
        <v>550</v>
      </c>
      <c r="K756" t="s">
        <v>99</v>
      </c>
      <c r="L756" t="s">
        <v>551</v>
      </c>
      <c r="M756" t="s">
        <v>552</v>
      </c>
      <c r="N756" t="s">
        <v>553</v>
      </c>
      <c r="O756" t="s">
        <v>611</v>
      </c>
      <c r="P756" t="s">
        <v>612</v>
      </c>
      <c r="Q756" t="s">
        <v>613</v>
      </c>
      <c r="R756" t="s">
        <v>562</v>
      </c>
      <c r="S756">
        <v>-0.80800000000000005</v>
      </c>
      <c r="T756">
        <v>0.27250000000000002</v>
      </c>
      <c r="U756">
        <v>16.078749999999999</v>
      </c>
      <c r="V756">
        <v>4.9073859999999998</v>
      </c>
    </row>
    <row r="757" spans="1:22" x14ac:dyDescent="0.3">
      <c r="A757" t="s">
        <v>1250</v>
      </c>
      <c r="B757" t="s">
        <v>1251</v>
      </c>
      <c r="C757" t="s">
        <v>546</v>
      </c>
      <c r="E757" t="s">
        <v>596</v>
      </c>
      <c r="F757" t="s">
        <v>1252</v>
      </c>
      <c r="G757" t="s">
        <v>1253</v>
      </c>
      <c r="H757">
        <v>28</v>
      </c>
      <c r="I757" t="s">
        <v>1254</v>
      </c>
      <c r="J757" t="s">
        <v>550</v>
      </c>
      <c r="K757" t="s">
        <v>99</v>
      </c>
      <c r="M757" t="s">
        <v>552</v>
      </c>
      <c r="N757" t="s">
        <v>553</v>
      </c>
      <c r="R757" t="s">
        <v>554</v>
      </c>
      <c r="S757">
        <v>1.70401</v>
      </c>
      <c r="T757">
        <v>0.18472</v>
      </c>
      <c r="U757">
        <v>1</v>
      </c>
      <c r="V757">
        <v>1</v>
      </c>
    </row>
    <row r="758" spans="1:22" x14ac:dyDescent="0.3">
      <c r="A758" t="s">
        <v>1095</v>
      </c>
      <c r="B758" t="s">
        <v>1096</v>
      </c>
      <c r="C758" t="s">
        <v>546</v>
      </c>
      <c r="E758" t="s">
        <v>77</v>
      </c>
      <c r="F758" t="s">
        <v>1097</v>
      </c>
      <c r="G758" t="s">
        <v>810</v>
      </c>
      <c r="H758">
        <v>11</v>
      </c>
      <c r="I758" t="s">
        <v>578</v>
      </c>
      <c r="J758" t="s">
        <v>550</v>
      </c>
      <c r="K758" t="s">
        <v>14</v>
      </c>
      <c r="M758" t="s">
        <v>552</v>
      </c>
      <c r="N758" t="s">
        <v>553</v>
      </c>
      <c r="O758" t="s">
        <v>586</v>
      </c>
      <c r="P758" t="s">
        <v>587</v>
      </c>
      <c r="Q758" t="s">
        <v>588</v>
      </c>
      <c r="R758" t="s">
        <v>562</v>
      </c>
      <c r="S758">
        <v>0.27561999999999998</v>
      </c>
      <c r="T758">
        <v>0.23216000000000001</v>
      </c>
      <c r="U758">
        <v>0.29727272729999998</v>
      </c>
      <c r="V758">
        <v>0.13107943459999999</v>
      </c>
    </row>
    <row r="759" spans="1:22" x14ac:dyDescent="0.3">
      <c r="A759" t="s">
        <v>1250</v>
      </c>
      <c r="B759" t="s">
        <v>1251</v>
      </c>
      <c r="C759" t="s">
        <v>546</v>
      </c>
      <c r="E759" t="s">
        <v>596</v>
      </c>
      <c r="F759" t="s">
        <v>1252</v>
      </c>
      <c r="G759" t="s">
        <v>1253</v>
      </c>
      <c r="H759">
        <v>28</v>
      </c>
      <c r="I759" t="s">
        <v>1254</v>
      </c>
      <c r="J759" t="s">
        <v>550</v>
      </c>
      <c r="K759" t="s">
        <v>99</v>
      </c>
      <c r="M759" t="s">
        <v>552</v>
      </c>
      <c r="N759" t="s">
        <v>553</v>
      </c>
      <c r="O759" t="s">
        <v>569</v>
      </c>
      <c r="P759" t="s">
        <v>570</v>
      </c>
      <c r="Q759" t="s">
        <v>653</v>
      </c>
      <c r="R759" t="s">
        <v>562</v>
      </c>
      <c r="S759">
        <v>0.17913999999999999</v>
      </c>
      <c r="T759">
        <v>0.10337</v>
      </c>
      <c r="U759">
        <v>0.20499999999999999</v>
      </c>
      <c r="V759">
        <v>0.13796130000000001</v>
      </c>
    </row>
    <row r="760" spans="1:22" x14ac:dyDescent="0.3">
      <c r="A760" t="s">
        <v>1346</v>
      </c>
      <c r="B760" t="s">
        <v>1347</v>
      </c>
      <c r="C760" t="s">
        <v>546</v>
      </c>
      <c r="E760" t="s">
        <v>77</v>
      </c>
      <c r="F760" t="s">
        <v>1348</v>
      </c>
      <c r="G760" t="s">
        <v>149</v>
      </c>
      <c r="H760">
        <v>11</v>
      </c>
      <c r="I760" t="s">
        <v>578</v>
      </c>
      <c r="J760" t="s">
        <v>550</v>
      </c>
      <c r="K760" t="s">
        <v>14</v>
      </c>
      <c r="M760" t="s">
        <v>552</v>
      </c>
      <c r="N760" t="s">
        <v>553</v>
      </c>
      <c r="R760" t="s">
        <v>554</v>
      </c>
      <c r="S760">
        <v>-13.266400000000001</v>
      </c>
      <c r="T760">
        <v>8.7949999999999999</v>
      </c>
      <c r="U760">
        <v>1</v>
      </c>
      <c r="V760">
        <v>1</v>
      </c>
    </row>
    <row r="761" spans="1:22" x14ac:dyDescent="0.3">
      <c r="A761" t="s">
        <v>1349</v>
      </c>
      <c r="B761" t="s">
        <v>1350</v>
      </c>
      <c r="C761" t="s">
        <v>546</v>
      </c>
      <c r="E761" t="s">
        <v>77</v>
      </c>
      <c r="F761" t="s">
        <v>1351</v>
      </c>
      <c r="G761" t="s">
        <v>149</v>
      </c>
      <c r="H761">
        <v>15</v>
      </c>
      <c r="I761" t="s">
        <v>100</v>
      </c>
      <c r="J761" t="s">
        <v>550</v>
      </c>
      <c r="K761" t="s">
        <v>99</v>
      </c>
      <c r="M761" t="s">
        <v>552</v>
      </c>
      <c r="N761" t="s">
        <v>553</v>
      </c>
      <c r="O761" t="s">
        <v>579</v>
      </c>
      <c r="P761" t="s">
        <v>580</v>
      </c>
      <c r="Q761" t="s">
        <v>581</v>
      </c>
      <c r="R761" t="s">
        <v>562</v>
      </c>
      <c r="S761">
        <v>8.5109999999999995E-3</v>
      </c>
      <c r="T761">
        <v>0.35418899999999998</v>
      </c>
      <c r="U761">
        <v>8.16</v>
      </c>
      <c r="V761">
        <v>1.4004080999999999</v>
      </c>
    </row>
    <row r="762" spans="1:22" x14ac:dyDescent="0.3">
      <c r="A762" t="s">
        <v>1346</v>
      </c>
      <c r="B762" t="s">
        <v>1347</v>
      </c>
      <c r="C762" t="s">
        <v>546</v>
      </c>
      <c r="E762" t="s">
        <v>77</v>
      </c>
      <c r="F762" t="s">
        <v>1348</v>
      </c>
      <c r="G762" t="s">
        <v>149</v>
      </c>
      <c r="H762">
        <v>11</v>
      </c>
      <c r="I762" t="s">
        <v>578</v>
      </c>
      <c r="J762" t="s">
        <v>550</v>
      </c>
      <c r="K762" t="s">
        <v>14</v>
      </c>
      <c r="M762" t="s">
        <v>552</v>
      </c>
      <c r="N762" t="s">
        <v>553</v>
      </c>
      <c r="O762" t="s">
        <v>611</v>
      </c>
      <c r="P762" t="s">
        <v>612</v>
      </c>
      <c r="Q762" t="s">
        <v>613</v>
      </c>
      <c r="R762" t="s">
        <v>562</v>
      </c>
      <c r="S762">
        <v>4.7667000000000002</v>
      </c>
      <c r="T762">
        <v>2.6276000000000002</v>
      </c>
      <c r="U762">
        <v>28.445454999999999</v>
      </c>
      <c r="V762">
        <v>0.64243850000000002</v>
      </c>
    </row>
    <row r="763" spans="1:22" x14ac:dyDescent="0.3">
      <c r="A763" t="s">
        <v>1352</v>
      </c>
      <c r="B763" t="s">
        <v>1353</v>
      </c>
      <c r="C763" t="s">
        <v>546</v>
      </c>
      <c r="E763" t="s">
        <v>77</v>
      </c>
      <c r="F763" t="s">
        <v>1354</v>
      </c>
      <c r="G763" t="s">
        <v>1355</v>
      </c>
      <c r="H763">
        <v>6</v>
      </c>
      <c r="I763" t="s">
        <v>1356</v>
      </c>
      <c r="J763" t="s">
        <v>550</v>
      </c>
      <c r="K763" t="s">
        <v>99</v>
      </c>
      <c r="M763" t="s">
        <v>552</v>
      </c>
      <c r="N763" t="s">
        <v>553</v>
      </c>
      <c r="R763" t="s">
        <v>554</v>
      </c>
      <c r="S763">
        <v>-10.623699999999999</v>
      </c>
      <c r="T763">
        <v>6.6773999999999996</v>
      </c>
      <c r="U763">
        <v>1</v>
      </c>
      <c r="V763">
        <v>1</v>
      </c>
    </row>
    <row r="764" spans="1:22" x14ac:dyDescent="0.3">
      <c r="A764" t="s">
        <v>1352</v>
      </c>
      <c r="B764" t="s">
        <v>1353</v>
      </c>
      <c r="C764" t="s">
        <v>546</v>
      </c>
      <c r="E764" t="s">
        <v>77</v>
      </c>
      <c r="F764" t="s">
        <v>1354</v>
      </c>
      <c r="G764" t="s">
        <v>1355</v>
      </c>
      <c r="H764">
        <v>6</v>
      </c>
      <c r="I764" t="s">
        <v>1356</v>
      </c>
      <c r="J764" t="s">
        <v>550</v>
      </c>
      <c r="K764" t="s">
        <v>99</v>
      </c>
      <c r="M764" t="s">
        <v>552</v>
      </c>
      <c r="N764" t="s">
        <v>553</v>
      </c>
      <c r="O764" t="s">
        <v>559</v>
      </c>
      <c r="P764" t="s">
        <v>560</v>
      </c>
      <c r="Q764" t="s">
        <v>561</v>
      </c>
      <c r="R764" t="s">
        <v>562</v>
      </c>
      <c r="S764">
        <v>1.9743999999999999</v>
      </c>
      <c r="T764">
        <v>1.2255</v>
      </c>
      <c r="U764">
        <v>749.5</v>
      </c>
      <c r="V764">
        <v>405.9141535</v>
      </c>
    </row>
    <row r="765" spans="1:22" x14ac:dyDescent="0.3">
      <c r="A765" t="s">
        <v>1352</v>
      </c>
      <c r="B765" t="s">
        <v>1353</v>
      </c>
      <c r="C765" t="s">
        <v>546</v>
      </c>
      <c r="E765" t="s">
        <v>77</v>
      </c>
      <c r="F765" t="s">
        <v>1354</v>
      </c>
      <c r="G765" t="s">
        <v>1355</v>
      </c>
      <c r="H765">
        <v>6</v>
      </c>
      <c r="I765" t="s">
        <v>1356</v>
      </c>
      <c r="J765" t="s">
        <v>550</v>
      </c>
      <c r="K765" t="s">
        <v>99</v>
      </c>
      <c r="M765" t="s">
        <v>552</v>
      </c>
      <c r="N765" t="s">
        <v>553</v>
      </c>
      <c r="O765" t="s">
        <v>569</v>
      </c>
      <c r="P765" t="s">
        <v>570</v>
      </c>
      <c r="Q765" t="s">
        <v>653</v>
      </c>
      <c r="R765" t="s">
        <v>562</v>
      </c>
      <c r="S765">
        <v>-0.56950000000000001</v>
      </c>
      <c r="T765">
        <v>0.37359999999999999</v>
      </c>
      <c r="U765">
        <v>0.12833330000000001</v>
      </c>
      <c r="V765">
        <v>0.10147249999999999</v>
      </c>
    </row>
    <row r="766" spans="1:22" x14ac:dyDescent="0.3">
      <c r="A766" t="s">
        <v>1352</v>
      </c>
      <c r="B766" t="s">
        <v>1353</v>
      </c>
      <c r="C766" t="s">
        <v>546</v>
      </c>
      <c r="E766" t="s">
        <v>77</v>
      </c>
      <c r="F766" t="s">
        <v>1354</v>
      </c>
      <c r="G766" t="s">
        <v>1355</v>
      </c>
      <c r="H766">
        <v>6</v>
      </c>
      <c r="I766" t="s">
        <v>1356</v>
      </c>
      <c r="J766" t="s">
        <v>550</v>
      </c>
      <c r="K766" t="s">
        <v>99</v>
      </c>
      <c r="M766" t="s">
        <v>552</v>
      </c>
      <c r="N766" t="s">
        <v>553</v>
      </c>
      <c r="O766" t="s">
        <v>566</v>
      </c>
      <c r="P766" t="s">
        <v>567</v>
      </c>
      <c r="Q766" t="s">
        <v>724</v>
      </c>
      <c r="R766" t="s">
        <v>562</v>
      </c>
      <c r="S766">
        <v>-0.80159999999999998</v>
      </c>
      <c r="T766">
        <v>0.91610000000000003</v>
      </c>
      <c r="U766">
        <v>10.0266667</v>
      </c>
      <c r="V766">
        <v>6.6026408999999999</v>
      </c>
    </row>
    <row r="767" spans="1:22" x14ac:dyDescent="0.3">
      <c r="A767" t="s">
        <v>1352</v>
      </c>
      <c r="B767" t="s">
        <v>1353</v>
      </c>
      <c r="C767" t="s">
        <v>546</v>
      </c>
      <c r="E767" t="s">
        <v>77</v>
      </c>
      <c r="F767" t="s">
        <v>1354</v>
      </c>
      <c r="G767" t="s">
        <v>1355</v>
      </c>
      <c r="H767">
        <v>6</v>
      </c>
      <c r="I767" t="s">
        <v>1356</v>
      </c>
      <c r="J767" t="s">
        <v>550</v>
      </c>
      <c r="K767" t="s">
        <v>99</v>
      </c>
      <c r="M767" t="s">
        <v>552</v>
      </c>
      <c r="N767" t="s">
        <v>553</v>
      </c>
      <c r="O767" t="s">
        <v>563</v>
      </c>
      <c r="P767" t="s">
        <v>564</v>
      </c>
      <c r="Q767" t="s">
        <v>720</v>
      </c>
      <c r="R767" t="s">
        <v>562</v>
      </c>
      <c r="S767">
        <v>-0.29820000000000002</v>
      </c>
      <c r="T767">
        <v>0.2097</v>
      </c>
      <c r="U767">
        <v>1.2866667000000001</v>
      </c>
      <c r="V767">
        <v>1.9595374000000001</v>
      </c>
    </row>
    <row r="768" spans="1:22" x14ac:dyDescent="0.3">
      <c r="A768" t="s">
        <v>1352</v>
      </c>
      <c r="B768" t="s">
        <v>1353</v>
      </c>
      <c r="C768" t="s">
        <v>546</v>
      </c>
      <c r="E768" t="s">
        <v>77</v>
      </c>
      <c r="F768" t="s">
        <v>1354</v>
      </c>
      <c r="G768" t="s">
        <v>1355</v>
      </c>
      <c r="H768">
        <v>6</v>
      </c>
      <c r="I768" t="s">
        <v>1356</v>
      </c>
      <c r="J768" t="s">
        <v>550</v>
      </c>
      <c r="K768" t="s">
        <v>99</v>
      </c>
      <c r="M768" t="s">
        <v>552</v>
      </c>
      <c r="N768" t="s">
        <v>553</v>
      </c>
      <c r="O768" t="s">
        <v>611</v>
      </c>
      <c r="P768" t="s">
        <v>612</v>
      </c>
      <c r="Q768" t="s">
        <v>613</v>
      </c>
      <c r="R768" t="s">
        <v>562</v>
      </c>
      <c r="S768">
        <v>0.15060000000000001</v>
      </c>
      <c r="T768">
        <v>0.66139999999999999</v>
      </c>
      <c r="U768">
        <v>16.316666699999999</v>
      </c>
      <c r="V768">
        <v>3.5402919000000002</v>
      </c>
    </row>
    <row r="769" spans="1:22" x14ac:dyDescent="0.3">
      <c r="A769" t="s">
        <v>1357</v>
      </c>
      <c r="B769" t="s">
        <v>1358</v>
      </c>
      <c r="C769" t="s">
        <v>546</v>
      </c>
      <c r="E769" t="s">
        <v>77</v>
      </c>
      <c r="F769" t="s">
        <v>1359</v>
      </c>
      <c r="G769" t="s">
        <v>172</v>
      </c>
      <c r="H769">
        <v>14</v>
      </c>
      <c r="I769" t="s">
        <v>734</v>
      </c>
      <c r="J769" t="s">
        <v>550</v>
      </c>
      <c r="K769" t="s">
        <v>99</v>
      </c>
      <c r="M769" t="s">
        <v>552</v>
      </c>
      <c r="N769" t="s">
        <v>553</v>
      </c>
      <c r="R769" t="s">
        <v>554</v>
      </c>
      <c r="S769">
        <v>2.9540999999999999</v>
      </c>
      <c r="T769">
        <v>1.4564999999999999</v>
      </c>
      <c r="U769">
        <v>1</v>
      </c>
      <c r="V769">
        <v>1</v>
      </c>
    </row>
    <row r="770" spans="1:22" x14ac:dyDescent="0.3">
      <c r="A770" t="s">
        <v>1357</v>
      </c>
      <c r="B770" t="s">
        <v>1358</v>
      </c>
      <c r="C770" t="s">
        <v>546</v>
      </c>
      <c r="E770" t="s">
        <v>77</v>
      </c>
      <c r="F770" t="s">
        <v>1359</v>
      </c>
      <c r="G770" t="s">
        <v>172</v>
      </c>
      <c r="H770">
        <v>14</v>
      </c>
      <c r="I770" t="s">
        <v>734</v>
      </c>
      <c r="J770" t="s">
        <v>550</v>
      </c>
      <c r="K770" t="s">
        <v>99</v>
      </c>
      <c r="M770" t="s">
        <v>552</v>
      </c>
      <c r="N770" t="s">
        <v>553</v>
      </c>
      <c r="O770" t="s">
        <v>559</v>
      </c>
      <c r="P770" t="s">
        <v>560</v>
      </c>
      <c r="Q770" t="s">
        <v>561</v>
      </c>
      <c r="R770" t="s">
        <v>562</v>
      </c>
      <c r="S770">
        <v>-0.18299000000000001</v>
      </c>
      <c r="T770">
        <v>0.13037000000000001</v>
      </c>
      <c r="U770">
        <v>159.2857143</v>
      </c>
      <c r="V770">
        <v>138.08939609999999</v>
      </c>
    </row>
    <row r="771" spans="1:22" x14ac:dyDescent="0.3">
      <c r="A771" t="s">
        <v>1052</v>
      </c>
      <c r="B771" t="s">
        <v>1045</v>
      </c>
      <c r="C771" t="s">
        <v>546</v>
      </c>
      <c r="D771" t="s">
        <v>1053</v>
      </c>
      <c r="E771" t="s">
        <v>576</v>
      </c>
      <c r="F771" t="s">
        <v>1046</v>
      </c>
      <c r="G771" t="s">
        <v>199</v>
      </c>
      <c r="H771">
        <v>21</v>
      </c>
      <c r="I771" t="s">
        <v>1054</v>
      </c>
      <c r="J771" t="s">
        <v>657</v>
      </c>
      <c r="K771" t="s">
        <v>655</v>
      </c>
      <c r="L771" t="s">
        <v>551</v>
      </c>
      <c r="M771" t="s">
        <v>592</v>
      </c>
      <c r="N771" t="s">
        <v>558</v>
      </c>
      <c r="O771" t="s">
        <v>586</v>
      </c>
      <c r="P771" t="s">
        <v>587</v>
      </c>
      <c r="Q771" t="s">
        <v>1360</v>
      </c>
      <c r="R771" t="s">
        <v>562</v>
      </c>
      <c r="S771">
        <v>-0.37069000000000002</v>
      </c>
      <c r="T771">
        <v>0.22028</v>
      </c>
      <c r="U771">
        <v>0.28743180000000002</v>
      </c>
      <c r="V771">
        <v>0.28145409999999998</v>
      </c>
    </row>
    <row r="772" spans="1:22" x14ac:dyDescent="0.3">
      <c r="A772" t="s">
        <v>1357</v>
      </c>
      <c r="B772" t="s">
        <v>1358</v>
      </c>
      <c r="C772" t="s">
        <v>546</v>
      </c>
      <c r="E772" t="s">
        <v>77</v>
      </c>
      <c r="F772" t="s">
        <v>1359</v>
      </c>
      <c r="G772" t="s">
        <v>172</v>
      </c>
      <c r="H772">
        <v>14</v>
      </c>
      <c r="I772" t="s">
        <v>734</v>
      </c>
      <c r="J772" t="s">
        <v>550</v>
      </c>
      <c r="K772" t="s">
        <v>99</v>
      </c>
      <c r="M772" t="s">
        <v>552</v>
      </c>
      <c r="N772" t="s">
        <v>553</v>
      </c>
      <c r="O772" t="s">
        <v>611</v>
      </c>
      <c r="P772" t="s">
        <v>612</v>
      </c>
      <c r="Q772" t="s">
        <v>613</v>
      </c>
      <c r="R772" t="s">
        <v>562</v>
      </c>
      <c r="S772">
        <v>0.11609</v>
      </c>
      <c r="T772">
        <v>0.61634999999999995</v>
      </c>
      <c r="U772">
        <v>15.721428599999999</v>
      </c>
      <c r="V772">
        <v>3.0151357999999999</v>
      </c>
    </row>
    <row r="773" spans="1:22" x14ac:dyDescent="0.3">
      <c r="A773" t="s">
        <v>1357</v>
      </c>
      <c r="B773" t="s">
        <v>1358</v>
      </c>
      <c r="C773" t="s">
        <v>546</v>
      </c>
      <c r="E773" t="s">
        <v>77</v>
      </c>
      <c r="F773" t="s">
        <v>1359</v>
      </c>
      <c r="G773" t="s">
        <v>172</v>
      </c>
      <c r="H773">
        <v>14</v>
      </c>
      <c r="I773" t="s">
        <v>1054</v>
      </c>
      <c r="J773" t="s">
        <v>657</v>
      </c>
      <c r="K773" t="s">
        <v>655</v>
      </c>
      <c r="M773" t="s">
        <v>592</v>
      </c>
      <c r="N773" t="s">
        <v>558</v>
      </c>
      <c r="R773" t="s">
        <v>554</v>
      </c>
      <c r="S773">
        <v>-9.4761399999999991</v>
      </c>
      <c r="T773">
        <v>6.0331099999999998</v>
      </c>
      <c r="U773">
        <v>1</v>
      </c>
      <c r="V773">
        <v>1</v>
      </c>
    </row>
    <row r="774" spans="1:22" x14ac:dyDescent="0.3">
      <c r="A774" t="s">
        <v>1357</v>
      </c>
      <c r="B774" t="s">
        <v>1358</v>
      </c>
      <c r="C774" t="s">
        <v>546</v>
      </c>
      <c r="E774" t="s">
        <v>77</v>
      </c>
      <c r="F774" t="s">
        <v>1359</v>
      </c>
      <c r="G774" t="s">
        <v>172</v>
      </c>
      <c r="H774">
        <v>14</v>
      </c>
      <c r="I774" t="s">
        <v>1054</v>
      </c>
      <c r="J774" t="s">
        <v>657</v>
      </c>
      <c r="K774" t="s">
        <v>655</v>
      </c>
      <c r="M774" t="s">
        <v>592</v>
      </c>
      <c r="N774" t="s">
        <v>558</v>
      </c>
      <c r="O774" t="s">
        <v>559</v>
      </c>
      <c r="P774" t="s">
        <v>560</v>
      </c>
      <c r="Q774" t="s">
        <v>561</v>
      </c>
      <c r="R774" t="s">
        <v>562</v>
      </c>
      <c r="S774">
        <v>1.2369600000000001</v>
      </c>
      <c r="T774">
        <v>0.47653000000000001</v>
      </c>
      <c r="U774">
        <v>159.2857143</v>
      </c>
      <c r="V774">
        <v>138.08939609999999</v>
      </c>
    </row>
    <row r="775" spans="1:22" x14ac:dyDescent="0.3">
      <c r="A775" t="s">
        <v>1361</v>
      </c>
      <c r="B775" t="s">
        <v>1362</v>
      </c>
      <c r="C775" t="s">
        <v>546</v>
      </c>
      <c r="E775" t="s">
        <v>596</v>
      </c>
      <c r="F775" t="s">
        <v>1363</v>
      </c>
      <c r="G775" t="s">
        <v>149</v>
      </c>
      <c r="H775">
        <v>249</v>
      </c>
      <c r="I775" t="s">
        <v>1154</v>
      </c>
      <c r="J775" t="s">
        <v>550</v>
      </c>
      <c r="K775" t="s">
        <v>99</v>
      </c>
      <c r="M775" t="s">
        <v>552</v>
      </c>
      <c r="N775" t="s">
        <v>553</v>
      </c>
      <c r="O775" t="s">
        <v>586</v>
      </c>
      <c r="P775" t="s">
        <v>587</v>
      </c>
      <c r="Q775" t="s">
        <v>946</v>
      </c>
      <c r="R775" t="s">
        <v>562</v>
      </c>
      <c r="S775">
        <v>-9.3619999999999995E-2</v>
      </c>
      <c r="T775">
        <v>1.6449999999999999E-2</v>
      </c>
      <c r="U775">
        <v>0.2715977</v>
      </c>
      <c r="V775">
        <v>0.26145819999999997</v>
      </c>
    </row>
    <row r="776" spans="1:22" x14ac:dyDescent="0.3">
      <c r="A776" t="s">
        <v>1357</v>
      </c>
      <c r="B776" t="s">
        <v>1358</v>
      </c>
      <c r="C776" t="s">
        <v>546</v>
      </c>
      <c r="E776" t="s">
        <v>77</v>
      </c>
      <c r="F776" t="s">
        <v>1359</v>
      </c>
      <c r="G776" t="s">
        <v>172</v>
      </c>
      <c r="H776">
        <v>14</v>
      </c>
      <c r="I776" t="s">
        <v>1054</v>
      </c>
      <c r="J776" t="s">
        <v>657</v>
      </c>
      <c r="K776" t="s">
        <v>655</v>
      </c>
      <c r="M776" t="s">
        <v>592</v>
      </c>
      <c r="N776" t="s">
        <v>558</v>
      </c>
      <c r="O776" t="s">
        <v>611</v>
      </c>
      <c r="P776" t="s">
        <v>612</v>
      </c>
      <c r="Q776" t="s">
        <v>613</v>
      </c>
      <c r="R776" t="s">
        <v>562</v>
      </c>
      <c r="S776">
        <v>-4.4229999999999998E-2</v>
      </c>
      <c r="T776">
        <v>2.2479100000000001</v>
      </c>
      <c r="U776">
        <v>15.721428599999999</v>
      </c>
      <c r="V776">
        <v>3.0151357999999999</v>
      </c>
    </row>
    <row r="777" spans="1:22" x14ac:dyDescent="0.3">
      <c r="A777" t="s">
        <v>1364</v>
      </c>
      <c r="B777" t="s">
        <v>1365</v>
      </c>
      <c r="C777" t="s">
        <v>546</v>
      </c>
      <c r="E777" t="s">
        <v>77</v>
      </c>
      <c r="F777" t="s">
        <v>1366</v>
      </c>
      <c r="G777" t="s">
        <v>172</v>
      </c>
      <c r="H777">
        <v>15</v>
      </c>
      <c r="I777" t="s">
        <v>578</v>
      </c>
      <c r="J777" t="s">
        <v>550</v>
      </c>
      <c r="K777" t="s">
        <v>655</v>
      </c>
      <c r="M777" t="s">
        <v>552</v>
      </c>
      <c r="N777" t="s">
        <v>553</v>
      </c>
      <c r="R777" t="s">
        <v>554</v>
      </c>
      <c r="S777">
        <v>2.5734599999999999</v>
      </c>
      <c r="T777">
        <v>0.55925000000000002</v>
      </c>
      <c r="U777">
        <v>1</v>
      </c>
      <c r="V777">
        <v>1</v>
      </c>
    </row>
    <row r="778" spans="1:22" x14ac:dyDescent="0.3">
      <c r="A778" t="s">
        <v>1364</v>
      </c>
      <c r="B778" t="s">
        <v>1365</v>
      </c>
      <c r="C778" t="s">
        <v>546</v>
      </c>
      <c r="E778" t="s">
        <v>77</v>
      </c>
      <c r="F778" t="s">
        <v>1366</v>
      </c>
      <c r="G778" t="s">
        <v>172</v>
      </c>
      <c r="H778">
        <v>15</v>
      </c>
      <c r="I778" t="s">
        <v>578</v>
      </c>
      <c r="J778" t="s">
        <v>550</v>
      </c>
      <c r="K778" t="s">
        <v>655</v>
      </c>
      <c r="M778" t="s">
        <v>552</v>
      </c>
      <c r="N778" t="s">
        <v>553</v>
      </c>
      <c r="O778" t="s">
        <v>566</v>
      </c>
      <c r="P778" t="s">
        <v>567</v>
      </c>
      <c r="Q778" t="s">
        <v>724</v>
      </c>
      <c r="R778" t="s">
        <v>562</v>
      </c>
      <c r="S778">
        <v>8.1600000000000006E-2</v>
      </c>
      <c r="T778">
        <v>9.3810000000000004E-2</v>
      </c>
      <c r="U778">
        <v>1.0066733333</v>
      </c>
      <c r="V778">
        <v>1.3807337373999999</v>
      </c>
    </row>
    <row r="779" spans="1:22" x14ac:dyDescent="0.3">
      <c r="A779" t="s">
        <v>1364</v>
      </c>
      <c r="B779" t="s">
        <v>1365</v>
      </c>
      <c r="C779" t="s">
        <v>546</v>
      </c>
      <c r="E779" t="s">
        <v>77</v>
      </c>
      <c r="F779" t="s">
        <v>1366</v>
      </c>
      <c r="G779" t="s">
        <v>172</v>
      </c>
      <c r="H779">
        <v>15</v>
      </c>
      <c r="I779" t="s">
        <v>578</v>
      </c>
      <c r="J779" t="s">
        <v>550</v>
      </c>
      <c r="K779" t="s">
        <v>655</v>
      </c>
      <c r="M779" t="s">
        <v>552</v>
      </c>
      <c r="N779" t="s">
        <v>553</v>
      </c>
      <c r="O779" t="s">
        <v>563</v>
      </c>
      <c r="P779" t="s">
        <v>564</v>
      </c>
      <c r="Q779" t="s">
        <v>720</v>
      </c>
      <c r="R779" t="s">
        <v>562</v>
      </c>
      <c r="S779">
        <v>-0.25980999999999999</v>
      </c>
      <c r="T779">
        <v>0.19463</v>
      </c>
      <c r="U779">
        <v>1.712E-2</v>
      </c>
      <c r="V779">
        <v>9.6429988999999997E-3</v>
      </c>
    </row>
    <row r="780" spans="1:22" x14ac:dyDescent="0.3">
      <c r="A780" t="s">
        <v>1364</v>
      </c>
      <c r="B780" t="s">
        <v>1365</v>
      </c>
      <c r="C780" t="s">
        <v>546</v>
      </c>
      <c r="E780" t="s">
        <v>77</v>
      </c>
      <c r="F780" t="s">
        <v>1366</v>
      </c>
      <c r="G780" t="s">
        <v>172</v>
      </c>
      <c r="H780">
        <v>15</v>
      </c>
      <c r="I780" t="s">
        <v>578</v>
      </c>
      <c r="J780" t="s">
        <v>550</v>
      </c>
      <c r="K780" t="s">
        <v>655</v>
      </c>
      <c r="M780" t="s">
        <v>552</v>
      </c>
      <c r="N780" t="s">
        <v>553</v>
      </c>
      <c r="O780" t="s">
        <v>569</v>
      </c>
      <c r="P780" t="s">
        <v>570</v>
      </c>
      <c r="Q780" t="s">
        <v>571</v>
      </c>
      <c r="R780" t="s">
        <v>562</v>
      </c>
      <c r="S780">
        <v>2.1870000000000001E-2</v>
      </c>
      <c r="T780">
        <v>8.8789999999999994E-2</v>
      </c>
      <c r="U780">
        <v>1.4433332999999999</v>
      </c>
      <c r="V780">
        <v>1.2390876</v>
      </c>
    </row>
    <row r="781" spans="1:22" x14ac:dyDescent="0.3">
      <c r="A781" t="s">
        <v>1364</v>
      </c>
      <c r="B781" t="s">
        <v>1365</v>
      </c>
      <c r="C781" t="s">
        <v>546</v>
      </c>
      <c r="E781" t="s">
        <v>77</v>
      </c>
      <c r="F781" t="s">
        <v>1366</v>
      </c>
      <c r="G781" t="s">
        <v>172</v>
      </c>
      <c r="H781">
        <v>15</v>
      </c>
      <c r="I781" t="s">
        <v>589</v>
      </c>
      <c r="J781" t="s">
        <v>589</v>
      </c>
      <c r="K781" t="s">
        <v>655</v>
      </c>
      <c r="M781" t="s">
        <v>557</v>
      </c>
      <c r="N781" t="s">
        <v>558</v>
      </c>
      <c r="R781" t="s">
        <v>554</v>
      </c>
      <c r="S781">
        <v>0.64480000000000004</v>
      </c>
      <c r="T781">
        <v>1.0786</v>
      </c>
      <c r="U781">
        <v>1</v>
      </c>
      <c r="V781">
        <v>1</v>
      </c>
    </row>
    <row r="782" spans="1:22" x14ac:dyDescent="0.3">
      <c r="A782" t="s">
        <v>1364</v>
      </c>
      <c r="B782" t="s">
        <v>1365</v>
      </c>
      <c r="C782" t="s">
        <v>546</v>
      </c>
      <c r="E782" t="s">
        <v>77</v>
      </c>
      <c r="F782" t="s">
        <v>1366</v>
      </c>
      <c r="G782" t="s">
        <v>172</v>
      </c>
      <c r="H782">
        <v>15</v>
      </c>
      <c r="I782" t="s">
        <v>589</v>
      </c>
      <c r="J782" t="s">
        <v>589</v>
      </c>
      <c r="K782" t="s">
        <v>655</v>
      </c>
      <c r="M782" t="s">
        <v>557</v>
      </c>
      <c r="N782" t="s">
        <v>558</v>
      </c>
      <c r="O782" t="s">
        <v>566</v>
      </c>
      <c r="P782" t="s">
        <v>567</v>
      </c>
      <c r="Q782" t="s">
        <v>724</v>
      </c>
      <c r="R782" t="s">
        <v>562</v>
      </c>
      <c r="S782">
        <v>0.19020000000000001</v>
      </c>
      <c r="T782">
        <v>0.19539999999999999</v>
      </c>
      <c r="U782">
        <v>1.0066733333</v>
      </c>
      <c r="V782">
        <v>1.3807337373999999</v>
      </c>
    </row>
    <row r="783" spans="1:22" x14ac:dyDescent="0.3">
      <c r="A783" t="s">
        <v>1364</v>
      </c>
      <c r="B783" t="s">
        <v>1365</v>
      </c>
      <c r="C783" t="s">
        <v>546</v>
      </c>
      <c r="E783" t="s">
        <v>77</v>
      </c>
      <c r="F783" t="s">
        <v>1366</v>
      </c>
      <c r="G783" t="s">
        <v>172</v>
      </c>
      <c r="H783">
        <v>15</v>
      </c>
      <c r="I783" t="s">
        <v>589</v>
      </c>
      <c r="J783" t="s">
        <v>589</v>
      </c>
      <c r="K783" t="s">
        <v>655</v>
      </c>
      <c r="M783" t="s">
        <v>557</v>
      </c>
      <c r="N783" t="s">
        <v>558</v>
      </c>
      <c r="O783" t="s">
        <v>563</v>
      </c>
      <c r="P783" t="s">
        <v>564</v>
      </c>
      <c r="Q783" t="s">
        <v>720</v>
      </c>
      <c r="R783" t="s">
        <v>562</v>
      </c>
      <c r="S783">
        <v>-0.47139999999999999</v>
      </c>
      <c r="T783">
        <v>0.38919999999999999</v>
      </c>
      <c r="U783">
        <v>1.712E-2</v>
      </c>
      <c r="V783">
        <v>9.6429988999999997E-3</v>
      </c>
    </row>
    <row r="784" spans="1:22" x14ac:dyDescent="0.3">
      <c r="A784" t="s">
        <v>1364</v>
      </c>
      <c r="B784" t="s">
        <v>1365</v>
      </c>
      <c r="C784" t="s">
        <v>546</v>
      </c>
      <c r="E784" t="s">
        <v>77</v>
      </c>
      <c r="F784" t="s">
        <v>1366</v>
      </c>
      <c r="G784" t="s">
        <v>172</v>
      </c>
      <c r="H784">
        <v>15</v>
      </c>
      <c r="I784" t="s">
        <v>589</v>
      </c>
      <c r="J784" t="s">
        <v>589</v>
      </c>
      <c r="K784" t="s">
        <v>655</v>
      </c>
      <c r="M784" t="s">
        <v>557</v>
      </c>
      <c r="N784" t="s">
        <v>558</v>
      </c>
      <c r="O784" t="s">
        <v>569</v>
      </c>
      <c r="P784" t="s">
        <v>570</v>
      </c>
      <c r="Q784" t="s">
        <v>571</v>
      </c>
      <c r="R784" t="s">
        <v>562</v>
      </c>
      <c r="S784">
        <v>-0.27250000000000002</v>
      </c>
      <c r="T784">
        <v>0.1734</v>
      </c>
      <c r="U784">
        <v>1.4433332999999999</v>
      </c>
      <c r="V784">
        <v>1.2390876</v>
      </c>
    </row>
    <row r="785" spans="1:22" x14ac:dyDescent="0.3">
      <c r="A785" t="s">
        <v>572</v>
      </c>
      <c r="B785" t="s">
        <v>573</v>
      </c>
      <c r="C785" t="s">
        <v>574</v>
      </c>
      <c r="D785" t="s">
        <v>575</v>
      </c>
      <c r="E785" t="s">
        <v>576</v>
      </c>
      <c r="F785" t="s">
        <v>577</v>
      </c>
      <c r="G785" t="s">
        <v>176</v>
      </c>
      <c r="H785">
        <v>56</v>
      </c>
      <c r="I785" t="s">
        <v>578</v>
      </c>
      <c r="J785" t="s">
        <v>550</v>
      </c>
      <c r="K785" t="s">
        <v>99</v>
      </c>
      <c r="L785" t="s">
        <v>551</v>
      </c>
      <c r="M785" t="s">
        <v>552</v>
      </c>
      <c r="N785" t="s">
        <v>553</v>
      </c>
      <c r="R785" t="s">
        <v>554</v>
      </c>
      <c r="S785">
        <v>5.98</v>
      </c>
      <c r="T785">
        <v>0.92884</v>
      </c>
      <c r="U785">
        <v>1</v>
      </c>
      <c r="V785">
        <v>1</v>
      </c>
    </row>
    <row r="786" spans="1:22" x14ac:dyDescent="0.3">
      <c r="A786" t="s">
        <v>572</v>
      </c>
      <c r="B786" t="s">
        <v>573</v>
      </c>
      <c r="C786" t="s">
        <v>574</v>
      </c>
      <c r="D786" t="s">
        <v>575</v>
      </c>
      <c r="E786" t="s">
        <v>576</v>
      </c>
      <c r="F786" t="s">
        <v>577</v>
      </c>
      <c r="G786" t="s">
        <v>176</v>
      </c>
      <c r="H786">
        <v>56</v>
      </c>
      <c r="I786" t="s">
        <v>578</v>
      </c>
      <c r="J786" t="s">
        <v>550</v>
      </c>
      <c r="K786" t="s">
        <v>99</v>
      </c>
      <c r="L786" t="s">
        <v>551</v>
      </c>
      <c r="M786" t="s">
        <v>552</v>
      </c>
      <c r="N786" t="s">
        <v>553</v>
      </c>
      <c r="O786" t="s">
        <v>559</v>
      </c>
      <c r="P786" t="s">
        <v>560</v>
      </c>
      <c r="Q786" t="s">
        <v>561</v>
      </c>
      <c r="R786" t="s">
        <v>562</v>
      </c>
      <c r="S786">
        <v>-0.45129000000000002</v>
      </c>
      <c r="T786">
        <v>0.18378</v>
      </c>
      <c r="U786">
        <v>512.81964289999996</v>
      </c>
      <c r="V786">
        <v>359.73446845000001</v>
      </c>
    </row>
    <row r="787" spans="1:22" x14ac:dyDescent="0.3">
      <c r="A787" t="s">
        <v>572</v>
      </c>
      <c r="B787" t="s">
        <v>573</v>
      </c>
      <c r="C787" t="s">
        <v>574</v>
      </c>
      <c r="D787" t="s">
        <v>575</v>
      </c>
      <c r="E787" t="s">
        <v>576</v>
      </c>
      <c r="F787" t="s">
        <v>577</v>
      </c>
      <c r="G787" t="s">
        <v>176</v>
      </c>
      <c r="H787">
        <v>56</v>
      </c>
      <c r="I787" t="s">
        <v>578</v>
      </c>
      <c r="J787" t="s">
        <v>550</v>
      </c>
      <c r="K787" t="s">
        <v>99</v>
      </c>
      <c r="L787" t="s">
        <v>551</v>
      </c>
      <c r="M787" t="s">
        <v>552</v>
      </c>
      <c r="N787" t="s">
        <v>553</v>
      </c>
      <c r="O787" t="s">
        <v>566</v>
      </c>
      <c r="P787" t="s">
        <v>567</v>
      </c>
      <c r="Q787" t="s">
        <v>1367</v>
      </c>
      <c r="R787" t="s">
        <v>562</v>
      </c>
      <c r="S787">
        <v>4.7169999999999997E-2</v>
      </c>
      <c r="T787">
        <v>3.9419999999999997E-2</v>
      </c>
      <c r="U787">
        <v>2.0364285999999998</v>
      </c>
      <c r="V787">
        <v>2.4414946500000001</v>
      </c>
    </row>
    <row r="788" spans="1:22" x14ac:dyDescent="0.3">
      <c r="A788" t="s">
        <v>1349</v>
      </c>
      <c r="B788" t="s">
        <v>1350</v>
      </c>
      <c r="C788" t="s">
        <v>546</v>
      </c>
      <c r="E788" t="s">
        <v>77</v>
      </c>
      <c r="F788" t="s">
        <v>1351</v>
      </c>
      <c r="G788" t="s">
        <v>149</v>
      </c>
      <c r="H788">
        <v>15</v>
      </c>
      <c r="I788" t="s">
        <v>1368</v>
      </c>
      <c r="J788" t="s">
        <v>619</v>
      </c>
      <c r="K788" t="s">
        <v>99</v>
      </c>
      <c r="M788" t="s">
        <v>592</v>
      </c>
      <c r="N788" t="s">
        <v>558</v>
      </c>
      <c r="O788" t="s">
        <v>579</v>
      </c>
      <c r="P788" t="s">
        <v>580</v>
      </c>
      <c r="Q788" t="s">
        <v>581</v>
      </c>
      <c r="R788" t="s">
        <v>562</v>
      </c>
      <c r="S788">
        <v>-0.4486</v>
      </c>
      <c r="T788">
        <v>0.9466</v>
      </c>
      <c r="U788">
        <v>8.16</v>
      </c>
      <c r="V788">
        <v>1.4004080999999999</v>
      </c>
    </row>
    <row r="789" spans="1:22" x14ac:dyDescent="0.3">
      <c r="A789" t="s">
        <v>572</v>
      </c>
      <c r="B789" t="s">
        <v>573</v>
      </c>
      <c r="C789" t="s">
        <v>574</v>
      </c>
      <c r="D789" t="s">
        <v>575</v>
      </c>
      <c r="E789" t="s">
        <v>576</v>
      </c>
      <c r="F789" t="s">
        <v>577</v>
      </c>
      <c r="G789" t="s">
        <v>176</v>
      </c>
      <c r="H789">
        <v>56</v>
      </c>
      <c r="I789" t="s">
        <v>578</v>
      </c>
      <c r="J789" t="s">
        <v>550</v>
      </c>
      <c r="K789" t="s">
        <v>99</v>
      </c>
      <c r="L789" t="s">
        <v>551</v>
      </c>
      <c r="M789" t="s">
        <v>552</v>
      </c>
      <c r="N789" t="s">
        <v>553</v>
      </c>
      <c r="O789" t="s">
        <v>611</v>
      </c>
      <c r="P789" t="s">
        <v>612</v>
      </c>
      <c r="Q789" t="s">
        <v>613</v>
      </c>
      <c r="R789" t="s">
        <v>562</v>
      </c>
      <c r="S789">
        <v>-0.20227000000000001</v>
      </c>
      <c r="T789">
        <v>0.13955999999999999</v>
      </c>
      <c r="U789">
        <v>13.6044643</v>
      </c>
      <c r="V789">
        <v>4.4415218200000002</v>
      </c>
    </row>
    <row r="790" spans="1:22" x14ac:dyDescent="0.3">
      <c r="A790" t="s">
        <v>572</v>
      </c>
      <c r="B790" t="s">
        <v>573</v>
      </c>
      <c r="C790" t="s">
        <v>574</v>
      </c>
      <c r="D790" t="s">
        <v>575</v>
      </c>
      <c r="E790" t="s">
        <v>576</v>
      </c>
      <c r="F790" t="s">
        <v>577</v>
      </c>
      <c r="G790" t="s">
        <v>176</v>
      </c>
      <c r="H790">
        <v>56</v>
      </c>
      <c r="I790" t="s">
        <v>589</v>
      </c>
      <c r="J790" t="s">
        <v>589</v>
      </c>
      <c r="K790" t="s">
        <v>99</v>
      </c>
      <c r="L790" t="s">
        <v>551</v>
      </c>
      <c r="M790" t="s">
        <v>557</v>
      </c>
      <c r="N790" t="s">
        <v>558</v>
      </c>
      <c r="R790" t="s">
        <v>554</v>
      </c>
      <c r="S790">
        <v>2.3747199999999999</v>
      </c>
      <c r="T790">
        <v>1.1863699999999999</v>
      </c>
      <c r="U790">
        <v>1</v>
      </c>
      <c r="V790">
        <v>1</v>
      </c>
    </row>
    <row r="791" spans="1:22" x14ac:dyDescent="0.3">
      <c r="A791" t="s">
        <v>572</v>
      </c>
      <c r="B791" t="s">
        <v>573</v>
      </c>
      <c r="C791" t="s">
        <v>574</v>
      </c>
      <c r="D791" t="s">
        <v>575</v>
      </c>
      <c r="E791" t="s">
        <v>576</v>
      </c>
      <c r="F791" t="s">
        <v>577</v>
      </c>
      <c r="G791" t="s">
        <v>176</v>
      </c>
      <c r="H791">
        <v>56</v>
      </c>
      <c r="I791" t="s">
        <v>589</v>
      </c>
      <c r="J791" t="s">
        <v>589</v>
      </c>
      <c r="K791" t="s">
        <v>99</v>
      </c>
      <c r="L791" t="s">
        <v>551</v>
      </c>
      <c r="M791" t="s">
        <v>557</v>
      </c>
      <c r="N791" t="s">
        <v>558</v>
      </c>
      <c r="O791" t="s">
        <v>559</v>
      </c>
      <c r="P791" t="s">
        <v>560</v>
      </c>
      <c r="Q791" t="s">
        <v>561</v>
      </c>
      <c r="R791" t="s">
        <v>562</v>
      </c>
      <c r="S791">
        <v>-0.58299000000000001</v>
      </c>
      <c r="T791">
        <v>0.22172</v>
      </c>
      <c r="U791">
        <v>512.81964289999996</v>
      </c>
      <c r="V791">
        <v>359.73446845000001</v>
      </c>
    </row>
    <row r="792" spans="1:22" x14ac:dyDescent="0.3">
      <c r="A792" t="s">
        <v>572</v>
      </c>
      <c r="B792" t="s">
        <v>573</v>
      </c>
      <c r="C792" t="s">
        <v>574</v>
      </c>
      <c r="D792" t="s">
        <v>575</v>
      </c>
      <c r="E792" t="s">
        <v>576</v>
      </c>
      <c r="F792" t="s">
        <v>577</v>
      </c>
      <c r="G792" t="s">
        <v>176</v>
      </c>
      <c r="H792">
        <v>56</v>
      </c>
      <c r="I792" t="s">
        <v>589</v>
      </c>
      <c r="J792" t="s">
        <v>589</v>
      </c>
      <c r="K792" t="s">
        <v>99</v>
      </c>
      <c r="L792" t="s">
        <v>551</v>
      </c>
      <c r="M792" t="s">
        <v>557</v>
      </c>
      <c r="N792" t="s">
        <v>558</v>
      </c>
      <c r="O792" t="s">
        <v>566</v>
      </c>
      <c r="P792" t="s">
        <v>567</v>
      </c>
      <c r="Q792" t="s">
        <v>1367</v>
      </c>
      <c r="R792" t="s">
        <v>562</v>
      </c>
      <c r="S792">
        <v>1.6619999999999999E-2</v>
      </c>
      <c r="T792">
        <v>4.922E-2</v>
      </c>
      <c r="U792">
        <v>2.0364285999999998</v>
      </c>
      <c r="V792">
        <v>2.4414946500000001</v>
      </c>
    </row>
    <row r="793" spans="1:22" x14ac:dyDescent="0.3">
      <c r="A793" t="s">
        <v>1067</v>
      </c>
      <c r="B793" t="s">
        <v>1068</v>
      </c>
      <c r="C793" t="s">
        <v>574</v>
      </c>
      <c r="D793" t="s">
        <v>1069</v>
      </c>
      <c r="E793" t="s">
        <v>576</v>
      </c>
      <c r="F793" t="s">
        <v>1070</v>
      </c>
      <c r="G793" t="s">
        <v>149</v>
      </c>
      <c r="H793">
        <v>218</v>
      </c>
      <c r="I793" t="s">
        <v>738</v>
      </c>
      <c r="J793" t="s">
        <v>585</v>
      </c>
      <c r="K793" t="s">
        <v>99</v>
      </c>
      <c r="M793" t="s">
        <v>552</v>
      </c>
      <c r="N793" t="s">
        <v>553</v>
      </c>
      <c r="O793" t="s">
        <v>579</v>
      </c>
      <c r="P793" t="s">
        <v>580</v>
      </c>
      <c r="Q793" t="s">
        <v>581</v>
      </c>
      <c r="R793" t="s">
        <v>562</v>
      </c>
      <c r="S793">
        <v>0.14754</v>
      </c>
      <c r="T793">
        <v>9.7879999999999995E-2</v>
      </c>
      <c r="U793">
        <v>9.3496279069767354</v>
      </c>
      <c r="V793">
        <v>1.3806418157932132</v>
      </c>
    </row>
    <row r="794" spans="1:22" x14ac:dyDescent="0.3">
      <c r="A794" t="s">
        <v>572</v>
      </c>
      <c r="B794" t="s">
        <v>573</v>
      </c>
      <c r="C794" t="s">
        <v>574</v>
      </c>
      <c r="D794" t="s">
        <v>575</v>
      </c>
      <c r="E794" t="s">
        <v>576</v>
      </c>
      <c r="F794" t="s">
        <v>577</v>
      </c>
      <c r="G794" t="s">
        <v>176</v>
      </c>
      <c r="H794">
        <v>56</v>
      </c>
      <c r="I794" t="s">
        <v>589</v>
      </c>
      <c r="J794" t="s">
        <v>589</v>
      </c>
      <c r="K794" t="s">
        <v>99</v>
      </c>
      <c r="L794" t="s">
        <v>551</v>
      </c>
      <c r="M794" t="s">
        <v>557</v>
      </c>
      <c r="N794" t="s">
        <v>558</v>
      </c>
      <c r="O794" t="s">
        <v>611</v>
      </c>
      <c r="P794" t="s">
        <v>612</v>
      </c>
      <c r="Q794" t="s">
        <v>613</v>
      </c>
      <c r="R794" t="s">
        <v>562</v>
      </c>
      <c r="S794">
        <v>0.68306</v>
      </c>
      <c r="T794">
        <v>0.26593</v>
      </c>
      <c r="U794">
        <v>13.6044643</v>
      </c>
      <c r="V794">
        <v>4.4415218200000002</v>
      </c>
    </row>
    <row r="795" spans="1:22" x14ac:dyDescent="0.3">
      <c r="A795" t="s">
        <v>572</v>
      </c>
      <c r="B795" t="s">
        <v>573</v>
      </c>
      <c r="C795" t="s">
        <v>574</v>
      </c>
      <c r="D795" t="s">
        <v>575</v>
      </c>
      <c r="E795" t="s">
        <v>576</v>
      </c>
      <c r="F795" t="s">
        <v>577</v>
      </c>
      <c r="G795" t="s">
        <v>176</v>
      </c>
      <c r="H795">
        <v>56</v>
      </c>
      <c r="I795" t="s">
        <v>614</v>
      </c>
      <c r="J795" t="s">
        <v>556</v>
      </c>
      <c r="K795" t="s">
        <v>99</v>
      </c>
      <c r="L795" t="s">
        <v>551</v>
      </c>
      <c r="M795" t="s">
        <v>557</v>
      </c>
      <c r="N795" t="s">
        <v>558</v>
      </c>
      <c r="R795" t="s">
        <v>554</v>
      </c>
      <c r="S795">
        <v>-0.374</v>
      </c>
      <c r="T795">
        <v>0.74817</v>
      </c>
      <c r="U795">
        <v>1</v>
      </c>
      <c r="V795">
        <v>1</v>
      </c>
    </row>
    <row r="796" spans="1:22" x14ac:dyDescent="0.3">
      <c r="A796" t="s">
        <v>572</v>
      </c>
      <c r="B796" t="s">
        <v>573</v>
      </c>
      <c r="C796" t="s">
        <v>574</v>
      </c>
      <c r="D796" t="s">
        <v>575</v>
      </c>
      <c r="E796" t="s">
        <v>576</v>
      </c>
      <c r="F796" t="s">
        <v>577</v>
      </c>
      <c r="G796" t="s">
        <v>176</v>
      </c>
      <c r="H796">
        <v>56</v>
      </c>
      <c r="I796" t="s">
        <v>614</v>
      </c>
      <c r="J796" t="s">
        <v>556</v>
      </c>
      <c r="K796" t="s">
        <v>99</v>
      </c>
      <c r="L796" t="s">
        <v>551</v>
      </c>
      <c r="M796" t="s">
        <v>557</v>
      </c>
      <c r="N796" t="s">
        <v>558</v>
      </c>
      <c r="O796" t="s">
        <v>559</v>
      </c>
      <c r="P796" t="s">
        <v>560</v>
      </c>
      <c r="Q796" t="s">
        <v>561</v>
      </c>
      <c r="R796" t="s">
        <v>562</v>
      </c>
      <c r="S796">
        <v>-0.29158000000000001</v>
      </c>
      <c r="T796">
        <v>0.13875999999999999</v>
      </c>
      <c r="U796">
        <v>512.81964289999996</v>
      </c>
      <c r="V796">
        <v>359.73446845000001</v>
      </c>
    </row>
    <row r="797" spans="1:22" x14ac:dyDescent="0.3">
      <c r="A797" t="s">
        <v>572</v>
      </c>
      <c r="B797" t="s">
        <v>573</v>
      </c>
      <c r="C797" t="s">
        <v>574</v>
      </c>
      <c r="D797" t="s">
        <v>575</v>
      </c>
      <c r="E797" t="s">
        <v>576</v>
      </c>
      <c r="F797" t="s">
        <v>577</v>
      </c>
      <c r="G797" t="s">
        <v>176</v>
      </c>
      <c r="H797">
        <v>56</v>
      </c>
      <c r="I797" t="s">
        <v>614</v>
      </c>
      <c r="J797" t="s">
        <v>556</v>
      </c>
      <c r="K797" t="s">
        <v>99</v>
      </c>
      <c r="L797" t="s">
        <v>551</v>
      </c>
      <c r="M797" t="s">
        <v>557</v>
      </c>
      <c r="N797" t="s">
        <v>558</v>
      </c>
      <c r="O797" t="s">
        <v>566</v>
      </c>
      <c r="P797" t="s">
        <v>567</v>
      </c>
      <c r="Q797" t="s">
        <v>1367</v>
      </c>
      <c r="R797" t="s">
        <v>562</v>
      </c>
      <c r="S797">
        <v>-1.9939999999999999E-2</v>
      </c>
      <c r="T797">
        <v>3.0349999999999999E-2</v>
      </c>
      <c r="U797">
        <v>2.0364285999999998</v>
      </c>
      <c r="V797">
        <v>2.4414946500000001</v>
      </c>
    </row>
    <row r="798" spans="1:22" x14ac:dyDescent="0.3">
      <c r="A798" t="s">
        <v>1067</v>
      </c>
      <c r="B798" t="s">
        <v>1068</v>
      </c>
      <c r="C798" t="s">
        <v>574</v>
      </c>
      <c r="D798" t="s">
        <v>1069</v>
      </c>
      <c r="E798" t="s">
        <v>576</v>
      </c>
      <c r="F798" t="s">
        <v>1070</v>
      </c>
      <c r="G798" t="s">
        <v>149</v>
      </c>
      <c r="H798">
        <v>218</v>
      </c>
      <c r="I798" t="s">
        <v>1071</v>
      </c>
      <c r="J798" t="s">
        <v>679</v>
      </c>
      <c r="K798" t="s">
        <v>99</v>
      </c>
      <c r="M798" t="s">
        <v>552</v>
      </c>
      <c r="N798" t="s">
        <v>553</v>
      </c>
      <c r="O798" t="s">
        <v>579</v>
      </c>
      <c r="P798" t="s">
        <v>580</v>
      </c>
      <c r="Q798" t="s">
        <v>581</v>
      </c>
      <c r="R798" t="s">
        <v>562</v>
      </c>
      <c r="S798">
        <v>0.18629999999999999</v>
      </c>
      <c r="T798">
        <v>0.22863</v>
      </c>
      <c r="U798">
        <v>9.3496279069767354</v>
      </c>
      <c r="V798">
        <v>1.3806418157932132</v>
      </c>
    </row>
    <row r="799" spans="1:22" x14ac:dyDescent="0.3">
      <c r="A799" t="s">
        <v>572</v>
      </c>
      <c r="B799" t="s">
        <v>573</v>
      </c>
      <c r="C799" t="s">
        <v>574</v>
      </c>
      <c r="D799" t="s">
        <v>575</v>
      </c>
      <c r="E799" t="s">
        <v>576</v>
      </c>
      <c r="F799" t="s">
        <v>577</v>
      </c>
      <c r="G799" t="s">
        <v>176</v>
      </c>
      <c r="H799">
        <v>56</v>
      </c>
      <c r="I799" t="s">
        <v>614</v>
      </c>
      <c r="J799" t="s">
        <v>556</v>
      </c>
      <c r="K799" t="s">
        <v>99</v>
      </c>
      <c r="L799" t="s">
        <v>551</v>
      </c>
      <c r="M799" t="s">
        <v>557</v>
      </c>
      <c r="N799" t="s">
        <v>558</v>
      </c>
      <c r="O799" t="s">
        <v>611</v>
      </c>
      <c r="P799" t="s">
        <v>612</v>
      </c>
      <c r="Q799" t="s">
        <v>613</v>
      </c>
      <c r="R799" t="s">
        <v>562</v>
      </c>
      <c r="S799">
        <v>0.57508999999999999</v>
      </c>
      <c r="T799">
        <v>0.16178000000000001</v>
      </c>
      <c r="U799">
        <v>13.6044643</v>
      </c>
      <c r="V799">
        <v>4.4415218200000002</v>
      </c>
    </row>
    <row r="800" spans="1:22" x14ac:dyDescent="0.3">
      <c r="A800" t="s">
        <v>914</v>
      </c>
      <c r="B800" t="s">
        <v>915</v>
      </c>
      <c r="C800" t="s">
        <v>574</v>
      </c>
      <c r="D800" t="s">
        <v>916</v>
      </c>
      <c r="E800" t="s">
        <v>576</v>
      </c>
      <c r="F800" t="s">
        <v>917</v>
      </c>
      <c r="G800" t="s">
        <v>168</v>
      </c>
      <c r="H800">
        <v>76</v>
      </c>
      <c r="I800" t="s">
        <v>578</v>
      </c>
      <c r="J800" t="s">
        <v>550</v>
      </c>
      <c r="K800" t="s">
        <v>99</v>
      </c>
      <c r="L800" t="s">
        <v>551</v>
      </c>
      <c r="M800" t="s">
        <v>552</v>
      </c>
      <c r="N800" t="s">
        <v>553</v>
      </c>
      <c r="R800" t="s">
        <v>554</v>
      </c>
      <c r="S800">
        <v>3.0366960000000001</v>
      </c>
      <c r="T800">
        <v>1.3931830000000001</v>
      </c>
      <c r="U800">
        <v>1</v>
      </c>
      <c r="V800">
        <v>1</v>
      </c>
    </row>
    <row r="801" spans="1:22" x14ac:dyDescent="0.3">
      <c r="A801" t="s">
        <v>914</v>
      </c>
      <c r="B801" t="s">
        <v>915</v>
      </c>
      <c r="C801" t="s">
        <v>574</v>
      </c>
      <c r="D801" t="s">
        <v>916</v>
      </c>
      <c r="E801" t="s">
        <v>576</v>
      </c>
      <c r="F801" t="s">
        <v>917</v>
      </c>
      <c r="G801" t="s">
        <v>168</v>
      </c>
      <c r="H801">
        <v>76</v>
      </c>
      <c r="I801" t="s">
        <v>578</v>
      </c>
      <c r="J801" t="s">
        <v>550</v>
      </c>
      <c r="K801" t="s">
        <v>99</v>
      </c>
      <c r="L801" t="s">
        <v>551</v>
      </c>
      <c r="M801" t="s">
        <v>552</v>
      </c>
      <c r="N801" t="s">
        <v>553</v>
      </c>
      <c r="O801" t="s">
        <v>559</v>
      </c>
      <c r="P801" t="s">
        <v>560</v>
      </c>
      <c r="Q801" t="s">
        <v>561</v>
      </c>
      <c r="R801" t="s">
        <v>562</v>
      </c>
      <c r="S801">
        <v>-0.118851</v>
      </c>
      <c r="T801">
        <v>6.7296999999999996E-2</v>
      </c>
      <c r="U801">
        <v>607.62620000000004</v>
      </c>
      <c r="V801">
        <v>355.61509999999998</v>
      </c>
    </row>
    <row r="802" spans="1:22" x14ac:dyDescent="0.3">
      <c r="A802" t="s">
        <v>914</v>
      </c>
      <c r="B802" t="s">
        <v>915</v>
      </c>
      <c r="C802" t="s">
        <v>574</v>
      </c>
      <c r="D802" t="s">
        <v>916</v>
      </c>
      <c r="E802" t="s">
        <v>576</v>
      </c>
      <c r="F802" t="s">
        <v>917</v>
      </c>
      <c r="G802" t="s">
        <v>168</v>
      </c>
      <c r="H802">
        <v>76</v>
      </c>
      <c r="I802" t="s">
        <v>578</v>
      </c>
      <c r="J802" t="s">
        <v>550</v>
      </c>
      <c r="K802" t="s">
        <v>99</v>
      </c>
      <c r="L802" t="s">
        <v>551</v>
      </c>
      <c r="M802" t="s">
        <v>552</v>
      </c>
      <c r="N802" t="s">
        <v>553</v>
      </c>
      <c r="O802" t="s">
        <v>566</v>
      </c>
      <c r="P802" t="s">
        <v>567</v>
      </c>
      <c r="Q802" t="s">
        <v>724</v>
      </c>
      <c r="R802" t="s">
        <v>562</v>
      </c>
      <c r="S802">
        <v>-3.0608E-2</v>
      </c>
      <c r="T802">
        <v>5.4154000000000001E-2</v>
      </c>
      <c r="U802">
        <v>1.6386970000000001</v>
      </c>
      <c r="V802">
        <v>1.066657</v>
      </c>
    </row>
    <row r="803" spans="1:22" x14ac:dyDescent="0.3">
      <c r="A803" t="s">
        <v>914</v>
      </c>
      <c r="B803" t="s">
        <v>915</v>
      </c>
      <c r="C803" t="s">
        <v>574</v>
      </c>
      <c r="D803" t="s">
        <v>916</v>
      </c>
      <c r="E803" t="s">
        <v>576</v>
      </c>
      <c r="F803" t="s">
        <v>917</v>
      </c>
      <c r="G803" t="s">
        <v>168</v>
      </c>
      <c r="H803">
        <v>76</v>
      </c>
      <c r="I803" t="s">
        <v>578</v>
      </c>
      <c r="J803" t="s">
        <v>550</v>
      </c>
      <c r="K803" t="s">
        <v>99</v>
      </c>
      <c r="L803" t="s">
        <v>551</v>
      </c>
      <c r="M803" t="s">
        <v>552</v>
      </c>
      <c r="N803" t="s">
        <v>553</v>
      </c>
      <c r="O803" t="s">
        <v>563</v>
      </c>
      <c r="P803" t="s">
        <v>564</v>
      </c>
      <c r="Q803" t="s">
        <v>720</v>
      </c>
      <c r="R803" t="s">
        <v>562</v>
      </c>
      <c r="S803">
        <v>-0.160855</v>
      </c>
      <c r="T803">
        <v>6.5453999999999998E-2</v>
      </c>
      <c r="U803">
        <v>4.5580370000000002E-2</v>
      </c>
      <c r="V803">
        <v>3.3692399999999997E-2</v>
      </c>
    </row>
    <row r="804" spans="1:22" x14ac:dyDescent="0.3">
      <c r="A804" t="s">
        <v>1369</v>
      </c>
      <c r="B804" t="s">
        <v>1370</v>
      </c>
      <c r="C804" t="s">
        <v>546</v>
      </c>
      <c r="E804" t="s">
        <v>77</v>
      </c>
      <c r="F804" t="s">
        <v>1371</v>
      </c>
      <c r="G804" t="s">
        <v>798</v>
      </c>
      <c r="H804">
        <v>15</v>
      </c>
      <c r="I804" t="s">
        <v>1372</v>
      </c>
      <c r="J804" t="s">
        <v>619</v>
      </c>
      <c r="K804" t="s">
        <v>99</v>
      </c>
      <c r="M804" t="s">
        <v>557</v>
      </c>
      <c r="N804" t="s">
        <v>558</v>
      </c>
      <c r="O804" t="s">
        <v>579</v>
      </c>
      <c r="P804" t="s">
        <v>580</v>
      </c>
      <c r="Q804" t="s">
        <v>581</v>
      </c>
      <c r="R804" t="s">
        <v>562</v>
      </c>
      <c r="S804">
        <v>1.20089</v>
      </c>
      <c r="T804">
        <v>0.75883999999999996</v>
      </c>
      <c r="U804">
        <v>5.9086667000000004</v>
      </c>
      <c r="V804">
        <v>1.3771287999999999</v>
      </c>
    </row>
    <row r="805" spans="1:22" x14ac:dyDescent="0.3">
      <c r="A805" t="s">
        <v>914</v>
      </c>
      <c r="B805" t="s">
        <v>915</v>
      </c>
      <c r="C805" t="s">
        <v>574</v>
      </c>
      <c r="D805" t="s">
        <v>916</v>
      </c>
      <c r="E805" t="s">
        <v>576</v>
      </c>
      <c r="F805" t="s">
        <v>917</v>
      </c>
      <c r="G805" t="s">
        <v>168</v>
      </c>
      <c r="H805">
        <v>76</v>
      </c>
      <c r="I805" t="s">
        <v>578</v>
      </c>
      <c r="J805" t="s">
        <v>550</v>
      </c>
      <c r="K805" t="s">
        <v>99</v>
      </c>
      <c r="L805" t="s">
        <v>551</v>
      </c>
      <c r="M805" t="s">
        <v>552</v>
      </c>
      <c r="N805" t="s">
        <v>553</v>
      </c>
      <c r="O805" t="s">
        <v>611</v>
      </c>
      <c r="P805" t="s">
        <v>612</v>
      </c>
      <c r="Q805" t="s">
        <v>613</v>
      </c>
      <c r="R805" t="s">
        <v>562</v>
      </c>
      <c r="S805">
        <v>-1.2165349999999999</v>
      </c>
      <c r="T805">
        <v>0.37151899999999999</v>
      </c>
      <c r="U805">
        <v>16.496099999999998</v>
      </c>
      <c r="V805">
        <v>1.3660319999999999</v>
      </c>
    </row>
    <row r="806" spans="1:22" x14ac:dyDescent="0.3">
      <c r="A806" t="s">
        <v>914</v>
      </c>
      <c r="B806" t="s">
        <v>915</v>
      </c>
      <c r="C806" t="s">
        <v>574</v>
      </c>
      <c r="D806" t="s">
        <v>916</v>
      </c>
      <c r="E806" t="s">
        <v>576</v>
      </c>
      <c r="F806" t="s">
        <v>917</v>
      </c>
      <c r="G806" t="s">
        <v>168</v>
      </c>
      <c r="H806">
        <v>76</v>
      </c>
      <c r="I806" t="s">
        <v>578</v>
      </c>
      <c r="J806" t="s">
        <v>550</v>
      </c>
      <c r="K806" t="s">
        <v>99</v>
      </c>
      <c r="L806" t="s">
        <v>551</v>
      </c>
      <c r="M806" t="s">
        <v>552</v>
      </c>
      <c r="N806" t="s">
        <v>553</v>
      </c>
      <c r="O806" t="s">
        <v>569</v>
      </c>
      <c r="P806" t="s">
        <v>570</v>
      </c>
      <c r="Q806" t="s">
        <v>653</v>
      </c>
      <c r="R806" t="s">
        <v>562</v>
      </c>
      <c r="S806">
        <v>0.138539</v>
      </c>
      <c r="T806">
        <v>5.6725999999999999E-2</v>
      </c>
      <c r="U806">
        <v>0.24029210000000001</v>
      </c>
      <c r="V806">
        <v>0.1634591</v>
      </c>
    </row>
    <row r="807" spans="1:22" x14ac:dyDescent="0.3">
      <c r="A807" t="s">
        <v>1373</v>
      </c>
      <c r="B807" t="s">
        <v>1374</v>
      </c>
      <c r="C807" t="s">
        <v>546</v>
      </c>
      <c r="D807" t="s">
        <v>1375</v>
      </c>
      <c r="E807" t="s">
        <v>77</v>
      </c>
      <c r="F807" t="s">
        <v>1376</v>
      </c>
      <c r="G807" t="s">
        <v>635</v>
      </c>
      <c r="H807">
        <v>6</v>
      </c>
      <c r="I807" t="s">
        <v>734</v>
      </c>
      <c r="J807" t="s">
        <v>550</v>
      </c>
      <c r="K807" t="s">
        <v>99</v>
      </c>
      <c r="M807" t="s">
        <v>552</v>
      </c>
      <c r="N807" t="s">
        <v>553</v>
      </c>
      <c r="O807" t="s">
        <v>586</v>
      </c>
      <c r="P807" t="s">
        <v>587</v>
      </c>
      <c r="Q807" t="s">
        <v>1377</v>
      </c>
      <c r="R807" t="s">
        <v>562</v>
      </c>
      <c r="S807">
        <v>0.6</v>
      </c>
      <c r="T807">
        <v>0.83679999999999999</v>
      </c>
      <c r="U807">
        <v>0.25874999999999998</v>
      </c>
      <c r="V807">
        <v>4.9375165999999998E-2</v>
      </c>
    </row>
    <row r="808" spans="1:22" x14ac:dyDescent="0.3">
      <c r="A808" t="s">
        <v>914</v>
      </c>
      <c r="B808" t="s">
        <v>915</v>
      </c>
      <c r="C808" t="s">
        <v>574</v>
      </c>
      <c r="D808" t="s">
        <v>916</v>
      </c>
      <c r="E808" t="s">
        <v>576</v>
      </c>
      <c r="F808" t="s">
        <v>917</v>
      </c>
      <c r="G808" t="s">
        <v>168</v>
      </c>
      <c r="H808">
        <v>76</v>
      </c>
      <c r="I808" t="s">
        <v>589</v>
      </c>
      <c r="J808" t="s">
        <v>589</v>
      </c>
      <c r="K808" t="s">
        <v>99</v>
      </c>
      <c r="L808" t="s">
        <v>551</v>
      </c>
      <c r="M808" t="s">
        <v>557</v>
      </c>
      <c r="N808" t="s">
        <v>558</v>
      </c>
      <c r="R808" t="s">
        <v>554</v>
      </c>
      <c r="S808">
        <v>1.5274099999999999</v>
      </c>
      <c r="T808">
        <v>3.6189900000000002</v>
      </c>
      <c r="U808">
        <v>1</v>
      </c>
      <c r="V808">
        <v>1</v>
      </c>
    </row>
    <row r="809" spans="1:22" x14ac:dyDescent="0.3">
      <c r="A809" t="s">
        <v>914</v>
      </c>
      <c r="B809" t="s">
        <v>915</v>
      </c>
      <c r="C809" t="s">
        <v>574</v>
      </c>
      <c r="D809" t="s">
        <v>916</v>
      </c>
      <c r="E809" t="s">
        <v>576</v>
      </c>
      <c r="F809" t="s">
        <v>917</v>
      </c>
      <c r="G809" t="s">
        <v>168</v>
      </c>
      <c r="H809">
        <v>76</v>
      </c>
      <c r="I809" t="s">
        <v>589</v>
      </c>
      <c r="J809" t="s">
        <v>589</v>
      </c>
      <c r="K809" t="s">
        <v>99</v>
      </c>
      <c r="L809" t="s">
        <v>551</v>
      </c>
      <c r="M809" t="s">
        <v>557</v>
      </c>
      <c r="N809" t="s">
        <v>558</v>
      </c>
      <c r="O809" t="s">
        <v>559</v>
      </c>
      <c r="P809" t="s">
        <v>560</v>
      </c>
      <c r="Q809" t="s">
        <v>561</v>
      </c>
      <c r="R809" t="s">
        <v>562</v>
      </c>
      <c r="S809">
        <v>-0.26569999999999999</v>
      </c>
      <c r="T809">
        <v>0.17630999999999999</v>
      </c>
      <c r="U809">
        <v>607.62620000000004</v>
      </c>
      <c r="V809">
        <v>355.61509999999998</v>
      </c>
    </row>
    <row r="810" spans="1:22" x14ac:dyDescent="0.3">
      <c r="A810" t="s">
        <v>914</v>
      </c>
      <c r="B810" t="s">
        <v>915</v>
      </c>
      <c r="C810" t="s">
        <v>574</v>
      </c>
      <c r="D810" t="s">
        <v>916</v>
      </c>
      <c r="E810" t="s">
        <v>576</v>
      </c>
      <c r="F810" t="s">
        <v>917</v>
      </c>
      <c r="G810" t="s">
        <v>168</v>
      </c>
      <c r="H810">
        <v>76</v>
      </c>
      <c r="I810" t="s">
        <v>589</v>
      </c>
      <c r="J810" t="s">
        <v>589</v>
      </c>
      <c r="K810" t="s">
        <v>99</v>
      </c>
      <c r="L810" t="s">
        <v>551</v>
      </c>
      <c r="M810" t="s">
        <v>557</v>
      </c>
      <c r="N810" t="s">
        <v>558</v>
      </c>
      <c r="O810" t="s">
        <v>566</v>
      </c>
      <c r="P810" t="s">
        <v>567</v>
      </c>
      <c r="Q810" t="s">
        <v>724</v>
      </c>
      <c r="R810" t="s">
        <v>562</v>
      </c>
      <c r="S810">
        <v>0.11462</v>
      </c>
      <c r="T810">
        <v>0.14813000000000001</v>
      </c>
      <c r="U810">
        <v>1.6386970000000001</v>
      </c>
      <c r="V810">
        <v>1.066657</v>
      </c>
    </row>
    <row r="811" spans="1:22" x14ac:dyDescent="0.3">
      <c r="A811" t="s">
        <v>914</v>
      </c>
      <c r="B811" t="s">
        <v>915</v>
      </c>
      <c r="C811" t="s">
        <v>574</v>
      </c>
      <c r="D811" t="s">
        <v>916</v>
      </c>
      <c r="E811" t="s">
        <v>576</v>
      </c>
      <c r="F811" t="s">
        <v>917</v>
      </c>
      <c r="G811" t="s">
        <v>168</v>
      </c>
      <c r="H811">
        <v>76</v>
      </c>
      <c r="I811" t="s">
        <v>589</v>
      </c>
      <c r="J811" t="s">
        <v>589</v>
      </c>
      <c r="K811" t="s">
        <v>99</v>
      </c>
      <c r="L811" t="s">
        <v>551</v>
      </c>
      <c r="M811" t="s">
        <v>557</v>
      </c>
      <c r="N811" t="s">
        <v>558</v>
      </c>
      <c r="O811" t="s">
        <v>563</v>
      </c>
      <c r="P811" t="s">
        <v>564</v>
      </c>
      <c r="Q811" t="s">
        <v>720</v>
      </c>
      <c r="R811" t="s">
        <v>562</v>
      </c>
      <c r="S811">
        <v>-0.20666999999999999</v>
      </c>
      <c r="T811">
        <v>0.16707</v>
      </c>
      <c r="U811">
        <v>4.5580370000000002E-2</v>
      </c>
      <c r="V811">
        <v>3.3692399999999997E-2</v>
      </c>
    </row>
    <row r="812" spans="1:22" x14ac:dyDescent="0.3">
      <c r="A812" t="s">
        <v>1369</v>
      </c>
      <c r="B812" t="s">
        <v>1370</v>
      </c>
      <c r="C812" t="s">
        <v>546</v>
      </c>
      <c r="E812" t="s">
        <v>77</v>
      </c>
      <c r="F812" t="s">
        <v>1371</v>
      </c>
      <c r="G812" t="s">
        <v>798</v>
      </c>
      <c r="H812">
        <v>15</v>
      </c>
      <c r="I812" t="s">
        <v>1268</v>
      </c>
      <c r="J812" t="s">
        <v>550</v>
      </c>
      <c r="K812" t="s">
        <v>99</v>
      </c>
      <c r="M812" t="s">
        <v>552</v>
      </c>
      <c r="N812" t="s">
        <v>553</v>
      </c>
      <c r="O812" t="s">
        <v>579</v>
      </c>
      <c r="P812" t="s">
        <v>580</v>
      </c>
      <c r="Q812" t="s">
        <v>581</v>
      </c>
      <c r="R812" t="s">
        <v>562</v>
      </c>
      <c r="S812">
        <v>-0.51043000000000005</v>
      </c>
      <c r="T812">
        <v>0.73507999999999996</v>
      </c>
      <c r="U812">
        <v>5.9086667000000004</v>
      </c>
      <c r="V812">
        <v>1.3771287999999999</v>
      </c>
    </row>
    <row r="813" spans="1:22" x14ac:dyDescent="0.3">
      <c r="A813" t="s">
        <v>914</v>
      </c>
      <c r="B813" t="s">
        <v>915</v>
      </c>
      <c r="C813" t="s">
        <v>574</v>
      </c>
      <c r="D813" t="s">
        <v>916</v>
      </c>
      <c r="E813" t="s">
        <v>576</v>
      </c>
      <c r="F813" t="s">
        <v>917</v>
      </c>
      <c r="G813" t="s">
        <v>168</v>
      </c>
      <c r="H813">
        <v>76</v>
      </c>
      <c r="I813" t="s">
        <v>589</v>
      </c>
      <c r="J813" t="s">
        <v>589</v>
      </c>
      <c r="K813" t="s">
        <v>99</v>
      </c>
      <c r="L813" t="s">
        <v>551</v>
      </c>
      <c r="M813" t="s">
        <v>557</v>
      </c>
      <c r="N813" t="s">
        <v>558</v>
      </c>
      <c r="O813" t="s">
        <v>611</v>
      </c>
      <c r="P813" t="s">
        <v>612</v>
      </c>
      <c r="Q813" t="s">
        <v>613</v>
      </c>
      <c r="R813" t="s">
        <v>562</v>
      </c>
      <c r="S813">
        <v>-0.43972</v>
      </c>
      <c r="T813">
        <v>0.77956000000000003</v>
      </c>
      <c r="U813">
        <v>16.496099999999998</v>
      </c>
      <c r="V813">
        <v>1.3660319999999999</v>
      </c>
    </row>
    <row r="814" spans="1:22" x14ac:dyDescent="0.3">
      <c r="A814" t="s">
        <v>914</v>
      </c>
      <c r="B814" t="s">
        <v>915</v>
      </c>
      <c r="C814" t="s">
        <v>574</v>
      </c>
      <c r="D814" t="s">
        <v>916</v>
      </c>
      <c r="E814" t="s">
        <v>576</v>
      </c>
      <c r="F814" t="s">
        <v>917</v>
      </c>
      <c r="G814" t="s">
        <v>168</v>
      </c>
      <c r="H814">
        <v>76</v>
      </c>
      <c r="I814" t="s">
        <v>589</v>
      </c>
      <c r="J814" t="s">
        <v>589</v>
      </c>
      <c r="K814" t="s">
        <v>99</v>
      </c>
      <c r="L814" t="s">
        <v>551</v>
      </c>
      <c r="M814" t="s">
        <v>557</v>
      </c>
      <c r="N814" t="s">
        <v>558</v>
      </c>
      <c r="O814" t="s">
        <v>569</v>
      </c>
      <c r="P814" t="s">
        <v>570</v>
      </c>
      <c r="Q814" t="s">
        <v>653</v>
      </c>
      <c r="R814" t="s">
        <v>562</v>
      </c>
      <c r="S814">
        <v>-8.3290000000000003E-2</v>
      </c>
      <c r="T814">
        <v>0.11563</v>
      </c>
      <c r="U814">
        <v>0.24029210000000001</v>
      </c>
      <c r="V814">
        <v>0.1634591</v>
      </c>
    </row>
    <row r="815" spans="1:22" x14ac:dyDescent="0.3">
      <c r="A815" t="s">
        <v>1373</v>
      </c>
      <c r="B815" t="s">
        <v>1374</v>
      </c>
      <c r="C815" t="s">
        <v>546</v>
      </c>
      <c r="D815" t="s">
        <v>1375</v>
      </c>
      <c r="E815" t="s">
        <v>77</v>
      </c>
      <c r="F815" t="s">
        <v>1376</v>
      </c>
      <c r="G815" t="s">
        <v>635</v>
      </c>
      <c r="H815">
        <v>6</v>
      </c>
      <c r="I815" t="s">
        <v>589</v>
      </c>
      <c r="J815" t="s">
        <v>589</v>
      </c>
      <c r="K815" t="s">
        <v>99</v>
      </c>
      <c r="M815" t="s">
        <v>557</v>
      </c>
      <c r="N815" t="s">
        <v>558</v>
      </c>
      <c r="O815" t="s">
        <v>586</v>
      </c>
      <c r="P815" t="s">
        <v>587</v>
      </c>
      <c r="Q815" t="s">
        <v>1377</v>
      </c>
      <c r="R815" t="s">
        <v>562</v>
      </c>
      <c r="S815">
        <v>-1.7139999999999999E-2</v>
      </c>
      <c r="T815">
        <v>0.86216000000000004</v>
      </c>
      <c r="U815">
        <v>0.25874999999999998</v>
      </c>
      <c r="V815">
        <v>4.9375165999999998E-2</v>
      </c>
    </row>
    <row r="816" spans="1:22" x14ac:dyDescent="0.3">
      <c r="A816" t="s">
        <v>914</v>
      </c>
      <c r="B816" t="s">
        <v>915</v>
      </c>
      <c r="C816" t="s">
        <v>574</v>
      </c>
      <c r="D816" t="s">
        <v>916</v>
      </c>
      <c r="E816" t="s">
        <v>576</v>
      </c>
      <c r="F816" t="s">
        <v>917</v>
      </c>
      <c r="G816" t="s">
        <v>168</v>
      </c>
      <c r="H816">
        <v>71</v>
      </c>
      <c r="I816" t="s">
        <v>578</v>
      </c>
      <c r="J816" t="s">
        <v>550</v>
      </c>
      <c r="K816" t="s">
        <v>14</v>
      </c>
      <c r="L816" t="s">
        <v>551</v>
      </c>
      <c r="M816" t="s">
        <v>552</v>
      </c>
      <c r="N816" t="s">
        <v>553</v>
      </c>
      <c r="R816" t="s">
        <v>554</v>
      </c>
      <c r="S816">
        <v>-0.24898899999999999</v>
      </c>
      <c r="T816">
        <v>3.205406</v>
      </c>
      <c r="U816">
        <v>1</v>
      </c>
      <c r="V816">
        <v>1</v>
      </c>
    </row>
    <row r="817" spans="1:22" x14ac:dyDescent="0.3">
      <c r="A817" t="s">
        <v>914</v>
      </c>
      <c r="B817" t="s">
        <v>915</v>
      </c>
      <c r="C817" t="s">
        <v>574</v>
      </c>
      <c r="D817" t="s">
        <v>916</v>
      </c>
      <c r="E817" t="s">
        <v>576</v>
      </c>
      <c r="F817" t="s">
        <v>917</v>
      </c>
      <c r="G817" t="s">
        <v>168</v>
      </c>
      <c r="H817">
        <v>71</v>
      </c>
      <c r="I817" t="s">
        <v>578</v>
      </c>
      <c r="J817" t="s">
        <v>550</v>
      </c>
      <c r="K817" t="s">
        <v>14</v>
      </c>
      <c r="L817" t="s">
        <v>551</v>
      </c>
      <c r="M817" t="s">
        <v>552</v>
      </c>
      <c r="N817" t="s">
        <v>553</v>
      </c>
      <c r="O817" t="s">
        <v>559</v>
      </c>
      <c r="P817" t="s">
        <v>560</v>
      </c>
      <c r="Q817" t="s">
        <v>561</v>
      </c>
      <c r="R817" t="s">
        <v>562</v>
      </c>
      <c r="S817">
        <v>-0.32754899999999998</v>
      </c>
      <c r="T817">
        <v>0.14779500000000001</v>
      </c>
      <c r="U817">
        <v>605.18520000000001</v>
      </c>
      <c r="V817">
        <v>365.64749999999998</v>
      </c>
    </row>
    <row r="818" spans="1:22" x14ac:dyDescent="0.3">
      <c r="A818" t="s">
        <v>914</v>
      </c>
      <c r="B818" t="s">
        <v>915</v>
      </c>
      <c r="C818" t="s">
        <v>574</v>
      </c>
      <c r="D818" t="s">
        <v>916</v>
      </c>
      <c r="E818" t="s">
        <v>576</v>
      </c>
      <c r="F818" t="s">
        <v>917</v>
      </c>
      <c r="G818" t="s">
        <v>168</v>
      </c>
      <c r="H818">
        <v>71</v>
      </c>
      <c r="I818" t="s">
        <v>578</v>
      </c>
      <c r="J818" t="s">
        <v>550</v>
      </c>
      <c r="K818" t="s">
        <v>14</v>
      </c>
      <c r="L818" t="s">
        <v>551</v>
      </c>
      <c r="M818" t="s">
        <v>552</v>
      </c>
      <c r="N818" t="s">
        <v>553</v>
      </c>
      <c r="O818" t="s">
        <v>566</v>
      </c>
      <c r="P818" t="s">
        <v>567</v>
      </c>
      <c r="Q818" t="s">
        <v>724</v>
      </c>
      <c r="R818" t="s">
        <v>562</v>
      </c>
      <c r="S818">
        <v>5.1901999999999997E-2</v>
      </c>
      <c r="T818">
        <v>0.14541699999999999</v>
      </c>
      <c r="U818">
        <v>1.520383</v>
      </c>
      <c r="V818">
        <v>0.72328380000000003</v>
      </c>
    </row>
    <row r="819" spans="1:22" x14ac:dyDescent="0.3">
      <c r="A819" t="s">
        <v>914</v>
      </c>
      <c r="B819" t="s">
        <v>915</v>
      </c>
      <c r="C819" t="s">
        <v>574</v>
      </c>
      <c r="D819" t="s">
        <v>916</v>
      </c>
      <c r="E819" t="s">
        <v>576</v>
      </c>
      <c r="F819" t="s">
        <v>917</v>
      </c>
      <c r="G819" t="s">
        <v>168</v>
      </c>
      <c r="H819">
        <v>71</v>
      </c>
      <c r="I819" t="s">
        <v>578</v>
      </c>
      <c r="J819" t="s">
        <v>550</v>
      </c>
      <c r="K819" t="s">
        <v>14</v>
      </c>
      <c r="L819" t="s">
        <v>551</v>
      </c>
      <c r="M819" t="s">
        <v>552</v>
      </c>
      <c r="N819" t="s">
        <v>553</v>
      </c>
      <c r="O819" t="s">
        <v>563</v>
      </c>
      <c r="P819" t="s">
        <v>564</v>
      </c>
      <c r="Q819" t="s">
        <v>720</v>
      </c>
      <c r="R819" t="s">
        <v>562</v>
      </c>
      <c r="S819">
        <v>2.591E-3</v>
      </c>
      <c r="T819">
        <v>0.14900099999999999</v>
      </c>
      <c r="U819">
        <v>4.5900360000000001E-2</v>
      </c>
      <c r="V819">
        <v>3.4527530000000001E-2</v>
      </c>
    </row>
    <row r="820" spans="1:22" x14ac:dyDescent="0.3">
      <c r="A820" t="s">
        <v>1133</v>
      </c>
      <c r="B820" t="s">
        <v>1134</v>
      </c>
      <c r="C820" t="s">
        <v>546</v>
      </c>
      <c r="E820" t="s">
        <v>77</v>
      </c>
      <c r="F820" t="s">
        <v>1135</v>
      </c>
      <c r="G820" t="s">
        <v>1136</v>
      </c>
      <c r="H820">
        <v>12</v>
      </c>
      <c r="I820" t="s">
        <v>652</v>
      </c>
      <c r="J820" t="s">
        <v>550</v>
      </c>
      <c r="K820" t="s">
        <v>19</v>
      </c>
      <c r="M820" t="s">
        <v>552</v>
      </c>
      <c r="N820" t="s">
        <v>553</v>
      </c>
      <c r="O820" t="s">
        <v>579</v>
      </c>
      <c r="P820" t="s">
        <v>580</v>
      </c>
      <c r="Q820" t="s">
        <v>581</v>
      </c>
      <c r="R820" t="s">
        <v>562</v>
      </c>
      <c r="S820">
        <v>-1.0056</v>
      </c>
      <c r="T820">
        <v>6.2093999999999996</v>
      </c>
      <c r="U820">
        <v>7.4186667000000002</v>
      </c>
      <c r="V820">
        <v>1.359054</v>
      </c>
    </row>
    <row r="821" spans="1:22" x14ac:dyDescent="0.3">
      <c r="A821" t="s">
        <v>914</v>
      </c>
      <c r="B821" t="s">
        <v>915</v>
      </c>
      <c r="C821" t="s">
        <v>574</v>
      </c>
      <c r="D821" t="s">
        <v>916</v>
      </c>
      <c r="E821" t="s">
        <v>576</v>
      </c>
      <c r="F821" t="s">
        <v>917</v>
      </c>
      <c r="G821" t="s">
        <v>168</v>
      </c>
      <c r="H821">
        <v>71</v>
      </c>
      <c r="I821" t="s">
        <v>578</v>
      </c>
      <c r="J821" t="s">
        <v>550</v>
      </c>
      <c r="K821" t="s">
        <v>14</v>
      </c>
      <c r="L821" t="s">
        <v>551</v>
      </c>
      <c r="M821" t="s">
        <v>552</v>
      </c>
      <c r="N821" t="s">
        <v>553</v>
      </c>
      <c r="O821" t="s">
        <v>611</v>
      </c>
      <c r="P821" t="s">
        <v>612</v>
      </c>
      <c r="Q821" t="s">
        <v>613</v>
      </c>
      <c r="R821" t="s">
        <v>562</v>
      </c>
      <c r="S821">
        <v>0.247388</v>
      </c>
      <c r="T821">
        <v>0.83096700000000001</v>
      </c>
      <c r="U821">
        <v>16.52007</v>
      </c>
      <c r="V821">
        <v>1.44973</v>
      </c>
    </row>
    <row r="822" spans="1:22" x14ac:dyDescent="0.3">
      <c r="A822" t="s">
        <v>914</v>
      </c>
      <c r="B822" t="s">
        <v>915</v>
      </c>
      <c r="C822" t="s">
        <v>574</v>
      </c>
      <c r="D822" t="s">
        <v>916</v>
      </c>
      <c r="E822" t="s">
        <v>576</v>
      </c>
      <c r="F822" t="s">
        <v>917</v>
      </c>
      <c r="G822" t="s">
        <v>168</v>
      </c>
      <c r="H822">
        <v>71</v>
      </c>
      <c r="I822" t="s">
        <v>578</v>
      </c>
      <c r="J822" t="s">
        <v>550</v>
      </c>
      <c r="K822" t="s">
        <v>14</v>
      </c>
      <c r="L822" t="s">
        <v>551</v>
      </c>
      <c r="M822" t="s">
        <v>552</v>
      </c>
      <c r="N822" t="s">
        <v>553</v>
      </c>
      <c r="O822" t="s">
        <v>569</v>
      </c>
      <c r="P822" t="s">
        <v>570</v>
      </c>
      <c r="Q822" t="s">
        <v>653</v>
      </c>
      <c r="R822" t="s">
        <v>562</v>
      </c>
      <c r="S822">
        <v>-5.8525000000000001E-2</v>
      </c>
      <c r="T822">
        <v>0.15102599999999999</v>
      </c>
      <c r="U822">
        <v>0.25357210000000002</v>
      </c>
      <c r="V822">
        <v>0.16305800000000001</v>
      </c>
    </row>
    <row r="823" spans="1:22" x14ac:dyDescent="0.3">
      <c r="A823" t="s">
        <v>1361</v>
      </c>
      <c r="B823" t="s">
        <v>1362</v>
      </c>
      <c r="C823" t="s">
        <v>546</v>
      </c>
      <c r="E823" t="s">
        <v>596</v>
      </c>
      <c r="F823" t="s">
        <v>1363</v>
      </c>
      <c r="G823" t="s">
        <v>149</v>
      </c>
      <c r="H823">
        <v>258</v>
      </c>
      <c r="I823" t="s">
        <v>589</v>
      </c>
      <c r="J823" t="s">
        <v>589</v>
      </c>
      <c r="K823" t="s">
        <v>99</v>
      </c>
      <c r="M823" t="s">
        <v>557</v>
      </c>
      <c r="N823" t="s">
        <v>558</v>
      </c>
      <c r="O823" t="s">
        <v>586</v>
      </c>
      <c r="P823" t="s">
        <v>587</v>
      </c>
      <c r="Q823" t="s">
        <v>946</v>
      </c>
      <c r="R823" t="s">
        <v>562</v>
      </c>
      <c r="S823">
        <v>-0.34838000000000002</v>
      </c>
      <c r="T823">
        <v>4.5789999999999997E-2</v>
      </c>
      <c r="U823">
        <v>0.2567296</v>
      </c>
      <c r="V823">
        <v>0.24714050000000001</v>
      </c>
    </row>
    <row r="824" spans="1:22" x14ac:dyDescent="0.3">
      <c r="A824" t="s">
        <v>914</v>
      </c>
      <c r="B824" t="s">
        <v>915</v>
      </c>
      <c r="C824" t="s">
        <v>574</v>
      </c>
      <c r="D824" t="s">
        <v>916</v>
      </c>
      <c r="E824" t="s">
        <v>576</v>
      </c>
      <c r="F824" t="s">
        <v>917</v>
      </c>
      <c r="G824" t="s">
        <v>168</v>
      </c>
      <c r="H824">
        <v>71</v>
      </c>
      <c r="I824" t="s">
        <v>578</v>
      </c>
      <c r="J824" t="s">
        <v>550</v>
      </c>
      <c r="K824" t="s">
        <v>14</v>
      </c>
      <c r="L824" t="s">
        <v>551</v>
      </c>
      <c r="M824" t="s">
        <v>552</v>
      </c>
      <c r="N824" t="s">
        <v>553</v>
      </c>
      <c r="R824" t="s">
        <v>554</v>
      </c>
      <c r="S824">
        <v>-0.35196</v>
      </c>
      <c r="T824">
        <v>4.8155200000000002</v>
      </c>
      <c r="U824">
        <v>1</v>
      </c>
      <c r="V824">
        <v>1</v>
      </c>
    </row>
    <row r="825" spans="1:22" x14ac:dyDescent="0.3">
      <c r="A825" t="s">
        <v>914</v>
      </c>
      <c r="B825" t="s">
        <v>915</v>
      </c>
      <c r="C825" t="s">
        <v>574</v>
      </c>
      <c r="D825" t="s">
        <v>916</v>
      </c>
      <c r="E825" t="s">
        <v>576</v>
      </c>
      <c r="F825" t="s">
        <v>917</v>
      </c>
      <c r="G825" t="s">
        <v>168</v>
      </c>
      <c r="H825">
        <v>71</v>
      </c>
      <c r="I825" t="s">
        <v>578</v>
      </c>
      <c r="J825" t="s">
        <v>550</v>
      </c>
      <c r="K825" t="s">
        <v>14</v>
      </c>
      <c r="L825" t="s">
        <v>551</v>
      </c>
      <c r="M825" t="s">
        <v>552</v>
      </c>
      <c r="N825" t="s">
        <v>553</v>
      </c>
      <c r="O825" t="s">
        <v>559</v>
      </c>
      <c r="P825" t="s">
        <v>560</v>
      </c>
      <c r="Q825" t="s">
        <v>561</v>
      </c>
      <c r="R825" t="s">
        <v>562</v>
      </c>
      <c r="S825">
        <v>3.32E-2</v>
      </c>
      <c r="T825">
        <v>0.28998000000000002</v>
      </c>
      <c r="U825">
        <v>605.18520000000001</v>
      </c>
      <c r="V825">
        <v>365.64749999999998</v>
      </c>
    </row>
    <row r="826" spans="1:22" x14ac:dyDescent="0.3">
      <c r="A826" t="s">
        <v>914</v>
      </c>
      <c r="B826" t="s">
        <v>915</v>
      </c>
      <c r="C826" t="s">
        <v>574</v>
      </c>
      <c r="D826" t="s">
        <v>916</v>
      </c>
      <c r="E826" t="s">
        <v>576</v>
      </c>
      <c r="F826" t="s">
        <v>917</v>
      </c>
      <c r="G826" t="s">
        <v>168</v>
      </c>
      <c r="H826">
        <v>71</v>
      </c>
      <c r="I826" t="s">
        <v>578</v>
      </c>
      <c r="J826" t="s">
        <v>550</v>
      </c>
      <c r="K826" t="s">
        <v>14</v>
      </c>
      <c r="L826" t="s">
        <v>551</v>
      </c>
      <c r="M826" t="s">
        <v>552</v>
      </c>
      <c r="N826" t="s">
        <v>553</v>
      </c>
      <c r="O826" t="s">
        <v>566</v>
      </c>
      <c r="P826" t="s">
        <v>567</v>
      </c>
      <c r="Q826" t="s">
        <v>724</v>
      </c>
      <c r="R826" t="s">
        <v>562</v>
      </c>
      <c r="S826">
        <v>-0.26729000000000003</v>
      </c>
      <c r="T826">
        <v>0.24223</v>
      </c>
      <c r="U826">
        <v>1.520383</v>
      </c>
      <c r="V826">
        <v>0.72328380000000003</v>
      </c>
    </row>
    <row r="827" spans="1:22" x14ac:dyDescent="0.3">
      <c r="A827" t="s">
        <v>914</v>
      </c>
      <c r="B827" t="s">
        <v>915</v>
      </c>
      <c r="C827" t="s">
        <v>574</v>
      </c>
      <c r="D827" t="s">
        <v>916</v>
      </c>
      <c r="E827" t="s">
        <v>576</v>
      </c>
      <c r="F827" t="s">
        <v>917</v>
      </c>
      <c r="G827" t="s">
        <v>168</v>
      </c>
      <c r="H827">
        <v>71</v>
      </c>
      <c r="I827" t="s">
        <v>578</v>
      </c>
      <c r="J827" t="s">
        <v>550</v>
      </c>
      <c r="K827" t="s">
        <v>14</v>
      </c>
      <c r="L827" t="s">
        <v>551</v>
      </c>
      <c r="M827" t="s">
        <v>552</v>
      </c>
      <c r="N827" t="s">
        <v>553</v>
      </c>
      <c r="O827" t="s">
        <v>563</v>
      </c>
      <c r="P827" t="s">
        <v>564</v>
      </c>
      <c r="Q827" t="s">
        <v>720</v>
      </c>
      <c r="R827" t="s">
        <v>562</v>
      </c>
      <c r="S827">
        <v>-6.5989999999999993E-2</v>
      </c>
      <c r="T827">
        <v>0.30284</v>
      </c>
      <c r="U827">
        <v>4.5900360000000001E-2</v>
      </c>
      <c r="V827">
        <v>3.4527530000000001E-2</v>
      </c>
    </row>
    <row r="828" spans="1:22" x14ac:dyDescent="0.3">
      <c r="A828" t="s">
        <v>1133</v>
      </c>
      <c r="B828" t="s">
        <v>1134</v>
      </c>
      <c r="C828" t="s">
        <v>546</v>
      </c>
      <c r="E828" t="s">
        <v>77</v>
      </c>
      <c r="F828" t="s">
        <v>1135</v>
      </c>
      <c r="G828" t="s">
        <v>1136</v>
      </c>
      <c r="H828">
        <v>12</v>
      </c>
      <c r="I828" t="s">
        <v>1143</v>
      </c>
      <c r="J828" t="s">
        <v>589</v>
      </c>
      <c r="K828" t="s">
        <v>19</v>
      </c>
      <c r="M828" t="s">
        <v>592</v>
      </c>
      <c r="N828" t="s">
        <v>558</v>
      </c>
      <c r="O828" t="s">
        <v>579</v>
      </c>
      <c r="P828" t="s">
        <v>580</v>
      </c>
      <c r="Q828" t="s">
        <v>581</v>
      </c>
      <c r="R828" t="s">
        <v>562</v>
      </c>
      <c r="S828">
        <v>-9.7723399999999998</v>
      </c>
      <c r="T828">
        <v>4.1106499999999997</v>
      </c>
      <c r="U828">
        <v>7.4186667000000002</v>
      </c>
      <c r="V828">
        <v>1.359054</v>
      </c>
    </row>
    <row r="829" spans="1:22" x14ac:dyDescent="0.3">
      <c r="A829" t="s">
        <v>914</v>
      </c>
      <c r="B829" t="s">
        <v>915</v>
      </c>
      <c r="C829" t="s">
        <v>574</v>
      </c>
      <c r="D829" t="s">
        <v>916</v>
      </c>
      <c r="E829" t="s">
        <v>576</v>
      </c>
      <c r="F829" t="s">
        <v>917</v>
      </c>
      <c r="G829" t="s">
        <v>168</v>
      </c>
      <c r="H829">
        <v>71</v>
      </c>
      <c r="I829" t="s">
        <v>578</v>
      </c>
      <c r="J829" t="s">
        <v>550</v>
      </c>
      <c r="K829" t="s">
        <v>14</v>
      </c>
      <c r="L829" t="s">
        <v>551</v>
      </c>
      <c r="M829" t="s">
        <v>552</v>
      </c>
      <c r="N829" t="s">
        <v>553</v>
      </c>
      <c r="O829" t="s">
        <v>611</v>
      </c>
      <c r="P829" t="s">
        <v>612</v>
      </c>
      <c r="Q829" t="s">
        <v>613</v>
      </c>
      <c r="R829" t="s">
        <v>562</v>
      </c>
      <c r="S829">
        <v>1.88669</v>
      </c>
      <c r="T829">
        <v>1.32158</v>
      </c>
      <c r="U829">
        <v>16.52007</v>
      </c>
      <c r="V829">
        <v>1.44973</v>
      </c>
    </row>
    <row r="830" spans="1:22" x14ac:dyDescent="0.3">
      <c r="A830" t="s">
        <v>914</v>
      </c>
      <c r="B830" t="s">
        <v>915</v>
      </c>
      <c r="C830" t="s">
        <v>574</v>
      </c>
      <c r="D830" t="s">
        <v>916</v>
      </c>
      <c r="E830" t="s">
        <v>576</v>
      </c>
      <c r="F830" t="s">
        <v>917</v>
      </c>
      <c r="G830" t="s">
        <v>168</v>
      </c>
      <c r="H830">
        <v>71</v>
      </c>
      <c r="I830" t="s">
        <v>578</v>
      </c>
      <c r="J830" t="s">
        <v>550</v>
      </c>
      <c r="K830" t="s">
        <v>14</v>
      </c>
      <c r="L830" t="s">
        <v>551</v>
      </c>
      <c r="M830" t="s">
        <v>552</v>
      </c>
      <c r="N830" t="s">
        <v>553</v>
      </c>
      <c r="O830" t="s">
        <v>569</v>
      </c>
      <c r="P830" t="s">
        <v>570</v>
      </c>
      <c r="Q830" t="s">
        <v>653</v>
      </c>
      <c r="R830" t="s">
        <v>562</v>
      </c>
      <c r="S830">
        <v>-0.27500999999999998</v>
      </c>
      <c r="T830">
        <v>0.23350000000000001</v>
      </c>
      <c r="U830">
        <v>0.25357210000000002</v>
      </c>
      <c r="V830">
        <v>0.16305800000000001</v>
      </c>
    </row>
    <row r="831" spans="1:22" x14ac:dyDescent="0.3">
      <c r="A831" t="s">
        <v>1378</v>
      </c>
      <c r="B831" t="s">
        <v>1379</v>
      </c>
      <c r="C831" t="s">
        <v>546</v>
      </c>
      <c r="E831" t="s">
        <v>77</v>
      </c>
      <c r="F831" t="s">
        <v>1380</v>
      </c>
      <c r="G831" t="s">
        <v>149</v>
      </c>
      <c r="H831">
        <v>11</v>
      </c>
      <c r="I831" t="s">
        <v>1381</v>
      </c>
      <c r="J831" t="s">
        <v>550</v>
      </c>
      <c r="K831" t="s">
        <v>99</v>
      </c>
      <c r="M831" t="s">
        <v>552</v>
      </c>
      <c r="N831" t="s">
        <v>553</v>
      </c>
      <c r="O831" t="s">
        <v>586</v>
      </c>
      <c r="P831" t="s">
        <v>587</v>
      </c>
      <c r="Q831" t="s">
        <v>1382</v>
      </c>
      <c r="R831" t="s">
        <v>562</v>
      </c>
      <c r="S831">
        <v>-1.725E-3</v>
      </c>
      <c r="T831">
        <v>0.16528699999999999</v>
      </c>
      <c r="U831">
        <v>0.22363640000000001</v>
      </c>
      <c r="V831">
        <v>0.11817552000000001</v>
      </c>
    </row>
    <row r="832" spans="1:22" x14ac:dyDescent="0.3">
      <c r="A832" t="s">
        <v>914</v>
      </c>
      <c r="B832" t="s">
        <v>915</v>
      </c>
      <c r="C832" t="s">
        <v>574</v>
      </c>
      <c r="D832" t="s">
        <v>916</v>
      </c>
      <c r="E832" t="s">
        <v>576</v>
      </c>
      <c r="F832" t="s">
        <v>917</v>
      </c>
      <c r="G832" t="s">
        <v>168</v>
      </c>
      <c r="H832">
        <v>76</v>
      </c>
      <c r="I832" t="s">
        <v>648</v>
      </c>
      <c r="J832" t="s">
        <v>550</v>
      </c>
      <c r="K832" t="s">
        <v>177</v>
      </c>
      <c r="L832" t="s">
        <v>551</v>
      </c>
      <c r="M832" t="s">
        <v>552</v>
      </c>
      <c r="N832" t="s">
        <v>553</v>
      </c>
      <c r="R832" t="s">
        <v>554</v>
      </c>
      <c r="S832">
        <v>7.92394</v>
      </c>
      <c r="T832">
        <v>2.6833499999999999</v>
      </c>
      <c r="U832">
        <v>1</v>
      </c>
      <c r="V832">
        <v>1</v>
      </c>
    </row>
    <row r="833" spans="1:22" x14ac:dyDescent="0.3">
      <c r="A833" t="s">
        <v>914</v>
      </c>
      <c r="B833" t="s">
        <v>915</v>
      </c>
      <c r="C833" t="s">
        <v>574</v>
      </c>
      <c r="D833" t="s">
        <v>916</v>
      </c>
      <c r="E833" t="s">
        <v>576</v>
      </c>
      <c r="F833" t="s">
        <v>917</v>
      </c>
      <c r="G833" t="s">
        <v>168</v>
      </c>
      <c r="H833">
        <v>76</v>
      </c>
      <c r="I833" t="s">
        <v>648</v>
      </c>
      <c r="J833" t="s">
        <v>550</v>
      </c>
      <c r="K833" t="s">
        <v>177</v>
      </c>
      <c r="L833" t="s">
        <v>551</v>
      </c>
      <c r="M833" t="s">
        <v>552</v>
      </c>
      <c r="N833" t="s">
        <v>553</v>
      </c>
      <c r="O833" t="s">
        <v>559</v>
      </c>
      <c r="P833" t="s">
        <v>560</v>
      </c>
      <c r="Q833" t="s">
        <v>561</v>
      </c>
      <c r="R833" t="s">
        <v>562</v>
      </c>
      <c r="S833">
        <v>5.2789999999999997E-2</v>
      </c>
      <c r="T833">
        <v>0.13281000000000001</v>
      </c>
      <c r="U833">
        <v>607.45010000000002</v>
      </c>
      <c r="V833">
        <v>355.52089999999998</v>
      </c>
    </row>
    <row r="834" spans="1:22" x14ac:dyDescent="0.3">
      <c r="A834" t="s">
        <v>914</v>
      </c>
      <c r="B834" t="s">
        <v>915</v>
      </c>
      <c r="C834" t="s">
        <v>574</v>
      </c>
      <c r="D834" t="s">
        <v>916</v>
      </c>
      <c r="E834" t="s">
        <v>576</v>
      </c>
      <c r="F834" t="s">
        <v>917</v>
      </c>
      <c r="G834" t="s">
        <v>168</v>
      </c>
      <c r="H834">
        <v>76</v>
      </c>
      <c r="I834" t="s">
        <v>648</v>
      </c>
      <c r="J834" t="s">
        <v>550</v>
      </c>
      <c r="K834" t="s">
        <v>177</v>
      </c>
      <c r="L834" t="s">
        <v>551</v>
      </c>
      <c r="M834" t="s">
        <v>552</v>
      </c>
      <c r="N834" t="s">
        <v>553</v>
      </c>
      <c r="O834" t="s">
        <v>566</v>
      </c>
      <c r="P834" t="s">
        <v>567</v>
      </c>
      <c r="Q834" t="s">
        <v>724</v>
      </c>
      <c r="R834" t="s">
        <v>562</v>
      </c>
      <c r="S834">
        <v>0.21929999999999999</v>
      </c>
      <c r="T834">
        <v>9.5159999999999995E-2</v>
      </c>
      <c r="U834">
        <v>1.6241570000000001</v>
      </c>
      <c r="V834">
        <v>1.056891</v>
      </c>
    </row>
    <row r="835" spans="1:22" x14ac:dyDescent="0.3">
      <c r="A835" t="s">
        <v>914</v>
      </c>
      <c r="B835" t="s">
        <v>915</v>
      </c>
      <c r="C835" t="s">
        <v>574</v>
      </c>
      <c r="D835" t="s">
        <v>916</v>
      </c>
      <c r="E835" t="s">
        <v>576</v>
      </c>
      <c r="F835" t="s">
        <v>917</v>
      </c>
      <c r="G835" t="s">
        <v>168</v>
      </c>
      <c r="H835">
        <v>76</v>
      </c>
      <c r="I835" t="s">
        <v>648</v>
      </c>
      <c r="J835" t="s">
        <v>550</v>
      </c>
      <c r="K835" t="s">
        <v>177</v>
      </c>
      <c r="L835" t="s">
        <v>551</v>
      </c>
      <c r="M835" t="s">
        <v>552</v>
      </c>
      <c r="N835" t="s">
        <v>553</v>
      </c>
      <c r="O835" t="s">
        <v>563</v>
      </c>
      <c r="P835" t="s">
        <v>564</v>
      </c>
      <c r="Q835" t="s">
        <v>720</v>
      </c>
      <c r="R835" t="s">
        <v>562</v>
      </c>
      <c r="S835">
        <v>-2.0959999999999999E-2</v>
      </c>
      <c r="T835">
        <v>0.11788999999999999</v>
      </c>
      <c r="U835">
        <v>4.4213460000000003E-2</v>
      </c>
      <c r="V835">
        <v>3.2350289999999997E-2</v>
      </c>
    </row>
    <row r="836" spans="1:22" x14ac:dyDescent="0.3">
      <c r="A836" t="s">
        <v>1349</v>
      </c>
      <c r="B836" t="s">
        <v>1350</v>
      </c>
      <c r="C836" t="s">
        <v>546</v>
      </c>
      <c r="E836" t="s">
        <v>77</v>
      </c>
      <c r="F836" t="s">
        <v>1351</v>
      </c>
      <c r="G836" t="s">
        <v>149</v>
      </c>
      <c r="H836">
        <v>16</v>
      </c>
      <c r="I836" t="s">
        <v>100</v>
      </c>
      <c r="J836" t="s">
        <v>550</v>
      </c>
      <c r="K836" t="s">
        <v>14</v>
      </c>
      <c r="M836" t="s">
        <v>552</v>
      </c>
      <c r="N836" t="s">
        <v>553</v>
      </c>
      <c r="O836" t="s">
        <v>579</v>
      </c>
      <c r="P836" t="s">
        <v>580</v>
      </c>
      <c r="Q836" t="s">
        <v>581</v>
      </c>
      <c r="R836" t="s">
        <v>562</v>
      </c>
      <c r="S836">
        <v>0.51497000000000004</v>
      </c>
      <c r="T836">
        <v>1.29511</v>
      </c>
      <c r="U836">
        <v>8.1312499999999996</v>
      </c>
      <c r="V836">
        <v>1.3578015000000001</v>
      </c>
    </row>
    <row r="837" spans="1:22" x14ac:dyDescent="0.3">
      <c r="A837" t="s">
        <v>914</v>
      </c>
      <c r="B837" t="s">
        <v>915</v>
      </c>
      <c r="C837" t="s">
        <v>574</v>
      </c>
      <c r="D837" t="s">
        <v>916</v>
      </c>
      <c r="E837" t="s">
        <v>576</v>
      </c>
      <c r="F837" t="s">
        <v>917</v>
      </c>
      <c r="G837" t="s">
        <v>168</v>
      </c>
      <c r="H837">
        <v>76</v>
      </c>
      <c r="I837" t="s">
        <v>648</v>
      </c>
      <c r="J837" t="s">
        <v>550</v>
      </c>
      <c r="K837" t="s">
        <v>177</v>
      </c>
      <c r="L837" t="s">
        <v>551</v>
      </c>
      <c r="M837" t="s">
        <v>552</v>
      </c>
      <c r="N837" t="s">
        <v>553</v>
      </c>
      <c r="O837" t="s">
        <v>611</v>
      </c>
      <c r="P837" t="s">
        <v>612</v>
      </c>
      <c r="Q837" t="s">
        <v>613</v>
      </c>
      <c r="R837" t="s">
        <v>562</v>
      </c>
      <c r="S837">
        <v>3.9480000000000001E-2</v>
      </c>
      <c r="T837">
        <v>0.73114999999999997</v>
      </c>
      <c r="U837">
        <v>16.499310000000001</v>
      </c>
      <c r="V837">
        <v>1.3691739999999999</v>
      </c>
    </row>
    <row r="838" spans="1:22" x14ac:dyDescent="0.3">
      <c r="A838" t="s">
        <v>914</v>
      </c>
      <c r="B838" t="s">
        <v>915</v>
      </c>
      <c r="C838" t="s">
        <v>574</v>
      </c>
      <c r="D838" t="s">
        <v>916</v>
      </c>
      <c r="E838" t="s">
        <v>576</v>
      </c>
      <c r="F838" t="s">
        <v>917</v>
      </c>
      <c r="G838" t="s">
        <v>168</v>
      </c>
      <c r="H838">
        <v>76</v>
      </c>
      <c r="I838" t="s">
        <v>648</v>
      </c>
      <c r="J838" t="s">
        <v>550</v>
      </c>
      <c r="K838" t="s">
        <v>177</v>
      </c>
      <c r="L838" t="s">
        <v>551</v>
      </c>
      <c r="M838" t="s">
        <v>552</v>
      </c>
      <c r="N838" t="s">
        <v>553</v>
      </c>
      <c r="O838" t="s">
        <v>569</v>
      </c>
      <c r="P838" t="s">
        <v>570</v>
      </c>
      <c r="Q838" t="s">
        <v>653</v>
      </c>
      <c r="R838" t="s">
        <v>562</v>
      </c>
      <c r="S838">
        <v>9.2749999999999999E-2</v>
      </c>
      <c r="T838">
        <v>9.6320000000000003E-2</v>
      </c>
      <c r="U838">
        <v>0.2405137</v>
      </c>
      <c r="V838">
        <v>0.16335740000000001</v>
      </c>
    </row>
    <row r="839" spans="1:22" x14ac:dyDescent="0.3">
      <c r="A839" t="s">
        <v>1123</v>
      </c>
      <c r="B839" t="s">
        <v>1124</v>
      </c>
      <c r="C839" t="s">
        <v>546</v>
      </c>
      <c r="D839" t="s">
        <v>1125</v>
      </c>
      <c r="E839" t="s">
        <v>576</v>
      </c>
      <c r="F839" t="s">
        <v>1126</v>
      </c>
      <c r="G839" t="s">
        <v>168</v>
      </c>
      <c r="H839">
        <v>168</v>
      </c>
      <c r="I839" t="s">
        <v>100</v>
      </c>
      <c r="J839" t="s">
        <v>550</v>
      </c>
      <c r="K839" t="s">
        <v>99</v>
      </c>
      <c r="L839" t="s">
        <v>551</v>
      </c>
      <c r="M839" t="s">
        <v>552</v>
      </c>
      <c r="N839" t="s">
        <v>553</v>
      </c>
      <c r="O839" t="s">
        <v>586</v>
      </c>
      <c r="P839" t="s">
        <v>587</v>
      </c>
      <c r="Q839" t="s">
        <v>1383</v>
      </c>
      <c r="R839" t="s">
        <v>562</v>
      </c>
      <c r="S839">
        <v>9.3469999999999994E-3</v>
      </c>
      <c r="T839">
        <v>1.5010000000000001E-2</v>
      </c>
      <c r="U839">
        <v>0.22333333</v>
      </c>
      <c r="V839">
        <v>0.16789883999999999</v>
      </c>
    </row>
    <row r="840" spans="1:22" x14ac:dyDescent="0.3">
      <c r="A840" t="s">
        <v>1384</v>
      </c>
      <c r="B840" t="s">
        <v>1385</v>
      </c>
      <c r="C840" t="s">
        <v>546</v>
      </c>
      <c r="E840" t="s">
        <v>77</v>
      </c>
      <c r="F840" t="s">
        <v>1386</v>
      </c>
      <c r="G840" t="s">
        <v>149</v>
      </c>
      <c r="H840">
        <v>10</v>
      </c>
      <c r="I840" t="s">
        <v>1387</v>
      </c>
      <c r="J840" t="s">
        <v>550</v>
      </c>
      <c r="K840" t="s">
        <v>99</v>
      </c>
      <c r="L840" t="s">
        <v>551</v>
      </c>
      <c r="M840" t="s">
        <v>552</v>
      </c>
      <c r="N840" t="s">
        <v>553</v>
      </c>
      <c r="R840" t="s">
        <v>554</v>
      </c>
      <c r="S840">
        <v>2.3888799999999999</v>
      </c>
      <c r="T840">
        <v>2.21556</v>
      </c>
      <c r="U840">
        <v>1</v>
      </c>
      <c r="V840">
        <v>1</v>
      </c>
    </row>
    <row r="841" spans="1:22" x14ac:dyDescent="0.3">
      <c r="A841" t="s">
        <v>1384</v>
      </c>
      <c r="B841" t="s">
        <v>1385</v>
      </c>
      <c r="C841" t="s">
        <v>546</v>
      </c>
      <c r="E841" t="s">
        <v>77</v>
      </c>
      <c r="F841" t="s">
        <v>1386</v>
      </c>
      <c r="G841" t="s">
        <v>149</v>
      </c>
      <c r="H841">
        <v>10</v>
      </c>
      <c r="I841" t="s">
        <v>1387</v>
      </c>
      <c r="J841" t="s">
        <v>550</v>
      </c>
      <c r="K841" t="s">
        <v>99</v>
      </c>
      <c r="L841" t="s">
        <v>551</v>
      </c>
      <c r="M841" t="s">
        <v>552</v>
      </c>
      <c r="N841" t="s">
        <v>553</v>
      </c>
      <c r="O841" t="s">
        <v>559</v>
      </c>
      <c r="P841" t="s">
        <v>560</v>
      </c>
      <c r="Q841" t="s">
        <v>561</v>
      </c>
      <c r="R841" t="s">
        <v>562</v>
      </c>
      <c r="S841">
        <v>-7.8570000000000001E-2</v>
      </c>
      <c r="T841">
        <v>0.26538</v>
      </c>
      <c r="U841">
        <v>925.9</v>
      </c>
      <c r="V841">
        <v>566.87570000000005</v>
      </c>
    </row>
    <row r="842" spans="1:22" x14ac:dyDescent="0.3">
      <c r="A842" t="s">
        <v>1384</v>
      </c>
      <c r="B842" t="s">
        <v>1385</v>
      </c>
      <c r="C842" t="s">
        <v>546</v>
      </c>
      <c r="E842" t="s">
        <v>77</v>
      </c>
      <c r="F842" t="s">
        <v>1386</v>
      </c>
      <c r="G842" t="s">
        <v>149</v>
      </c>
      <c r="H842">
        <v>10</v>
      </c>
      <c r="I842" t="s">
        <v>1387</v>
      </c>
      <c r="J842" t="s">
        <v>550</v>
      </c>
      <c r="K842" t="s">
        <v>99</v>
      </c>
      <c r="L842" t="s">
        <v>551</v>
      </c>
      <c r="M842" t="s">
        <v>552</v>
      </c>
      <c r="N842" t="s">
        <v>553</v>
      </c>
      <c r="O842" t="s">
        <v>569</v>
      </c>
      <c r="P842" t="s">
        <v>570</v>
      </c>
      <c r="Q842" t="s">
        <v>653</v>
      </c>
      <c r="R842" t="s">
        <v>562</v>
      </c>
      <c r="S842">
        <v>-0.17706</v>
      </c>
      <c r="T842">
        <v>0.62553999999999998</v>
      </c>
      <c r="U842">
        <v>3.9730000000000001E-2</v>
      </c>
      <c r="V842">
        <v>0.105730317</v>
      </c>
    </row>
    <row r="843" spans="1:22" x14ac:dyDescent="0.3">
      <c r="A843" t="s">
        <v>1123</v>
      </c>
      <c r="B843" t="s">
        <v>1124</v>
      </c>
      <c r="C843" t="s">
        <v>546</v>
      </c>
      <c r="D843" t="s">
        <v>1125</v>
      </c>
      <c r="E843" t="s">
        <v>576</v>
      </c>
      <c r="F843" t="s">
        <v>1126</v>
      </c>
      <c r="G843" t="s">
        <v>168</v>
      </c>
      <c r="H843">
        <v>168</v>
      </c>
      <c r="I843" t="s">
        <v>589</v>
      </c>
      <c r="J843" t="s">
        <v>589</v>
      </c>
      <c r="K843" t="s">
        <v>99</v>
      </c>
      <c r="L843" t="s">
        <v>551</v>
      </c>
      <c r="M843" t="s">
        <v>557</v>
      </c>
      <c r="N843" t="s">
        <v>558</v>
      </c>
      <c r="O843" t="s">
        <v>586</v>
      </c>
      <c r="P843" t="s">
        <v>587</v>
      </c>
      <c r="Q843" t="s">
        <v>1383</v>
      </c>
      <c r="R843" t="s">
        <v>562</v>
      </c>
      <c r="S843">
        <v>5.9628E-2</v>
      </c>
      <c r="T843">
        <v>3.5846000000000003E-2</v>
      </c>
      <c r="U843">
        <v>0.22333333</v>
      </c>
      <c r="V843">
        <v>0.16789883999999999</v>
      </c>
    </row>
    <row r="844" spans="1:22" x14ac:dyDescent="0.3">
      <c r="A844" t="s">
        <v>1384</v>
      </c>
      <c r="B844" t="s">
        <v>1385</v>
      </c>
      <c r="C844" t="s">
        <v>546</v>
      </c>
      <c r="E844" t="s">
        <v>77</v>
      </c>
      <c r="F844" t="s">
        <v>1386</v>
      </c>
      <c r="G844" t="s">
        <v>149</v>
      </c>
      <c r="H844">
        <v>10</v>
      </c>
      <c r="I844" t="s">
        <v>589</v>
      </c>
      <c r="J844" t="s">
        <v>589</v>
      </c>
      <c r="K844" t="s">
        <v>99</v>
      </c>
      <c r="L844" t="s">
        <v>551</v>
      </c>
      <c r="M844" t="s">
        <v>557</v>
      </c>
      <c r="N844" t="s">
        <v>558</v>
      </c>
      <c r="R844" t="s">
        <v>554</v>
      </c>
      <c r="S844">
        <v>-2.5367000000000002</v>
      </c>
      <c r="T844">
        <v>3.4874999999999998</v>
      </c>
      <c r="U844">
        <v>1</v>
      </c>
      <c r="V844">
        <v>1</v>
      </c>
    </row>
    <row r="845" spans="1:22" x14ac:dyDescent="0.3">
      <c r="A845" t="s">
        <v>1384</v>
      </c>
      <c r="B845" t="s">
        <v>1385</v>
      </c>
      <c r="C845" t="s">
        <v>546</v>
      </c>
      <c r="E845" t="s">
        <v>77</v>
      </c>
      <c r="F845" t="s">
        <v>1386</v>
      </c>
      <c r="G845" t="s">
        <v>149</v>
      </c>
      <c r="H845">
        <v>10</v>
      </c>
      <c r="I845" t="s">
        <v>589</v>
      </c>
      <c r="J845" t="s">
        <v>589</v>
      </c>
      <c r="K845" t="s">
        <v>99</v>
      </c>
      <c r="L845" t="s">
        <v>551</v>
      </c>
      <c r="M845" t="s">
        <v>557</v>
      </c>
      <c r="N845" t="s">
        <v>558</v>
      </c>
      <c r="O845" t="s">
        <v>559</v>
      </c>
      <c r="P845" t="s">
        <v>560</v>
      </c>
      <c r="Q845" t="s">
        <v>561</v>
      </c>
      <c r="R845" t="s">
        <v>562</v>
      </c>
      <c r="S845">
        <v>-0.93540000000000001</v>
      </c>
      <c r="T845">
        <v>0.38019999999999998</v>
      </c>
      <c r="U845">
        <v>925.9</v>
      </c>
      <c r="V845">
        <v>566.87570000000005</v>
      </c>
    </row>
    <row r="846" spans="1:22" x14ac:dyDescent="0.3">
      <c r="A846" t="s">
        <v>1384</v>
      </c>
      <c r="B846" t="s">
        <v>1385</v>
      </c>
      <c r="C846" t="s">
        <v>546</v>
      </c>
      <c r="E846" t="s">
        <v>77</v>
      </c>
      <c r="F846" t="s">
        <v>1386</v>
      </c>
      <c r="G846" t="s">
        <v>149</v>
      </c>
      <c r="H846">
        <v>10</v>
      </c>
      <c r="I846" t="s">
        <v>589</v>
      </c>
      <c r="J846" t="s">
        <v>589</v>
      </c>
      <c r="K846" t="s">
        <v>99</v>
      </c>
      <c r="L846" t="s">
        <v>551</v>
      </c>
      <c r="M846" t="s">
        <v>557</v>
      </c>
      <c r="N846" t="s">
        <v>558</v>
      </c>
      <c r="O846" t="s">
        <v>569</v>
      </c>
      <c r="P846" t="s">
        <v>570</v>
      </c>
      <c r="Q846" t="s">
        <v>653</v>
      </c>
      <c r="R846" t="s">
        <v>562</v>
      </c>
      <c r="S846">
        <v>1.0023</v>
      </c>
      <c r="T846">
        <v>1.0014000000000001</v>
      </c>
      <c r="U846">
        <v>3.9730000000000001E-2</v>
      </c>
      <c r="V846">
        <v>0.105730317</v>
      </c>
    </row>
    <row r="847" spans="1:22" x14ac:dyDescent="0.3">
      <c r="A847" t="s">
        <v>1052</v>
      </c>
      <c r="B847" t="s">
        <v>1045</v>
      </c>
      <c r="C847" t="s">
        <v>546</v>
      </c>
      <c r="D847" t="s">
        <v>1053</v>
      </c>
      <c r="E847" t="s">
        <v>576</v>
      </c>
      <c r="F847" t="s">
        <v>1046</v>
      </c>
      <c r="G847" t="s">
        <v>199</v>
      </c>
      <c r="H847">
        <v>18</v>
      </c>
      <c r="I847" t="s">
        <v>578</v>
      </c>
      <c r="J847" t="s">
        <v>550</v>
      </c>
      <c r="K847" t="s">
        <v>99</v>
      </c>
      <c r="L847" t="s">
        <v>551</v>
      </c>
      <c r="M847" t="s">
        <v>552</v>
      </c>
      <c r="N847" t="s">
        <v>553</v>
      </c>
      <c r="O847" t="s">
        <v>586</v>
      </c>
      <c r="P847" t="s">
        <v>587</v>
      </c>
      <c r="Q847" t="s">
        <v>1360</v>
      </c>
      <c r="R847" t="s">
        <v>562</v>
      </c>
      <c r="S847">
        <v>7.5579999999999994E-2</v>
      </c>
      <c r="T847">
        <v>3.0939999999999999E-2</v>
      </c>
      <c r="U847">
        <v>0.2175</v>
      </c>
      <c r="V847">
        <v>0.24656415000000001</v>
      </c>
    </row>
    <row r="848" spans="1:22" x14ac:dyDescent="0.3">
      <c r="A848" t="s">
        <v>1384</v>
      </c>
      <c r="B848" t="s">
        <v>1385</v>
      </c>
      <c r="C848" t="s">
        <v>546</v>
      </c>
      <c r="E848" t="s">
        <v>77</v>
      </c>
      <c r="F848" t="s">
        <v>1386</v>
      </c>
      <c r="G848" t="s">
        <v>149</v>
      </c>
      <c r="H848">
        <v>10</v>
      </c>
      <c r="I848" t="s">
        <v>1388</v>
      </c>
      <c r="J848" t="s">
        <v>556</v>
      </c>
      <c r="K848" t="s">
        <v>99</v>
      </c>
      <c r="L848" t="s">
        <v>551</v>
      </c>
      <c r="M848" t="s">
        <v>557</v>
      </c>
      <c r="N848" t="s">
        <v>558</v>
      </c>
      <c r="R848" t="s">
        <v>554</v>
      </c>
      <c r="S848">
        <v>0.66200000000000003</v>
      </c>
      <c r="T848">
        <v>5.0747</v>
      </c>
      <c r="U848">
        <v>1</v>
      </c>
      <c r="V848">
        <v>1</v>
      </c>
    </row>
    <row r="849" spans="1:22" x14ac:dyDescent="0.3">
      <c r="A849" t="s">
        <v>1384</v>
      </c>
      <c r="B849" t="s">
        <v>1385</v>
      </c>
      <c r="C849" t="s">
        <v>546</v>
      </c>
      <c r="E849" t="s">
        <v>77</v>
      </c>
      <c r="F849" t="s">
        <v>1386</v>
      </c>
      <c r="G849" t="s">
        <v>149</v>
      </c>
      <c r="H849">
        <v>10</v>
      </c>
      <c r="I849" t="s">
        <v>1388</v>
      </c>
      <c r="J849" t="s">
        <v>556</v>
      </c>
      <c r="K849" t="s">
        <v>99</v>
      </c>
      <c r="L849" t="s">
        <v>551</v>
      </c>
      <c r="M849" t="s">
        <v>557</v>
      </c>
      <c r="N849" t="s">
        <v>558</v>
      </c>
      <c r="O849" t="s">
        <v>559</v>
      </c>
      <c r="P849" t="s">
        <v>560</v>
      </c>
      <c r="Q849" t="s">
        <v>561</v>
      </c>
      <c r="R849" t="s">
        <v>562</v>
      </c>
      <c r="S849">
        <v>-0.78139999999999998</v>
      </c>
      <c r="T849">
        <v>0.55310000000000004</v>
      </c>
      <c r="U849">
        <v>925.9</v>
      </c>
      <c r="V849">
        <v>566.87570000000005</v>
      </c>
    </row>
    <row r="850" spans="1:22" x14ac:dyDescent="0.3">
      <c r="A850" t="s">
        <v>1384</v>
      </c>
      <c r="B850" t="s">
        <v>1385</v>
      </c>
      <c r="C850" t="s">
        <v>546</v>
      </c>
      <c r="E850" t="s">
        <v>77</v>
      </c>
      <c r="F850" t="s">
        <v>1386</v>
      </c>
      <c r="G850" t="s">
        <v>149</v>
      </c>
      <c r="H850">
        <v>10</v>
      </c>
      <c r="I850" t="s">
        <v>1388</v>
      </c>
      <c r="J850" t="s">
        <v>556</v>
      </c>
      <c r="K850" t="s">
        <v>99</v>
      </c>
      <c r="L850" t="s">
        <v>551</v>
      </c>
      <c r="M850" t="s">
        <v>557</v>
      </c>
      <c r="N850" t="s">
        <v>558</v>
      </c>
      <c r="O850" t="s">
        <v>569</v>
      </c>
      <c r="P850" t="s">
        <v>570</v>
      </c>
      <c r="Q850" t="s">
        <v>653</v>
      </c>
      <c r="R850" t="s">
        <v>562</v>
      </c>
      <c r="S850">
        <v>-0.29530000000000001</v>
      </c>
      <c r="T850">
        <v>1.4331</v>
      </c>
      <c r="U850">
        <v>3.9730000000000001E-2</v>
      </c>
      <c r="V850">
        <v>0.105730317</v>
      </c>
    </row>
    <row r="851" spans="1:22" x14ac:dyDescent="0.3">
      <c r="A851" t="s">
        <v>1052</v>
      </c>
      <c r="B851" t="s">
        <v>1045</v>
      </c>
      <c r="C851" t="s">
        <v>546</v>
      </c>
      <c r="D851" t="s">
        <v>1053</v>
      </c>
      <c r="E851" t="s">
        <v>576</v>
      </c>
      <c r="F851" t="s">
        <v>1046</v>
      </c>
      <c r="G851" t="s">
        <v>199</v>
      </c>
      <c r="H851">
        <v>18</v>
      </c>
      <c r="I851" t="s">
        <v>555</v>
      </c>
      <c r="J851" t="s">
        <v>556</v>
      </c>
      <c r="K851" t="s">
        <v>99</v>
      </c>
      <c r="L851" t="s">
        <v>551</v>
      </c>
      <c r="M851" t="s">
        <v>557</v>
      </c>
      <c r="N851" t="s">
        <v>558</v>
      </c>
      <c r="O851" t="s">
        <v>586</v>
      </c>
      <c r="P851" t="s">
        <v>587</v>
      </c>
      <c r="Q851" t="s">
        <v>1360</v>
      </c>
      <c r="R851" t="s">
        <v>562</v>
      </c>
      <c r="S851">
        <v>-0.32550000000000001</v>
      </c>
      <c r="T851">
        <v>0.1341</v>
      </c>
      <c r="U851">
        <v>0.2175</v>
      </c>
      <c r="V851">
        <v>0.24656415000000001</v>
      </c>
    </row>
    <row r="852" spans="1:22" x14ac:dyDescent="0.3">
      <c r="A852" t="s">
        <v>1389</v>
      </c>
      <c r="B852" t="s">
        <v>1390</v>
      </c>
      <c r="C852" t="s">
        <v>546</v>
      </c>
      <c r="E852" t="s">
        <v>77</v>
      </c>
      <c r="F852" t="s">
        <v>1391</v>
      </c>
      <c r="G852" t="s">
        <v>635</v>
      </c>
      <c r="H852">
        <v>6</v>
      </c>
      <c r="I852" t="s">
        <v>578</v>
      </c>
      <c r="J852" t="s">
        <v>550</v>
      </c>
      <c r="K852" t="s">
        <v>14</v>
      </c>
      <c r="M852" t="s">
        <v>552</v>
      </c>
      <c r="N852" t="s">
        <v>553</v>
      </c>
      <c r="R852" t="s">
        <v>554</v>
      </c>
      <c r="S852">
        <v>-9.8510000000000009</v>
      </c>
      <c r="T852">
        <v>5.17</v>
      </c>
      <c r="U852">
        <v>1</v>
      </c>
      <c r="V852">
        <v>1</v>
      </c>
    </row>
    <row r="853" spans="1:22" x14ac:dyDescent="0.3">
      <c r="A853" t="s">
        <v>1389</v>
      </c>
      <c r="B853" t="s">
        <v>1390</v>
      </c>
      <c r="C853" t="s">
        <v>546</v>
      </c>
      <c r="E853" t="s">
        <v>77</v>
      </c>
      <c r="F853" t="s">
        <v>1391</v>
      </c>
      <c r="G853" t="s">
        <v>635</v>
      </c>
      <c r="H853">
        <v>6</v>
      </c>
      <c r="I853" t="s">
        <v>578</v>
      </c>
      <c r="J853" t="s">
        <v>550</v>
      </c>
      <c r="K853" t="s">
        <v>14</v>
      </c>
      <c r="M853" t="s">
        <v>552</v>
      </c>
      <c r="N853" t="s">
        <v>553</v>
      </c>
      <c r="O853" t="s">
        <v>611</v>
      </c>
      <c r="P853" t="s">
        <v>612</v>
      </c>
      <c r="Q853" t="s">
        <v>613</v>
      </c>
      <c r="R853" t="s">
        <v>562</v>
      </c>
      <c r="S853">
        <v>4.0919999999999996</v>
      </c>
      <c r="T853">
        <v>1.579</v>
      </c>
      <c r="U853">
        <v>26.316669999999998</v>
      </c>
      <c r="V853">
        <v>3.1581109999999999</v>
      </c>
    </row>
    <row r="854" spans="1:22" x14ac:dyDescent="0.3">
      <c r="A854" t="s">
        <v>1226</v>
      </c>
      <c r="B854" t="s">
        <v>1227</v>
      </c>
      <c r="C854" t="s">
        <v>574</v>
      </c>
      <c r="E854" t="s">
        <v>576</v>
      </c>
      <c r="F854" t="s">
        <v>1228</v>
      </c>
      <c r="G854" t="s">
        <v>1229</v>
      </c>
      <c r="H854">
        <v>106</v>
      </c>
      <c r="I854" t="s">
        <v>578</v>
      </c>
      <c r="J854" t="s">
        <v>550</v>
      </c>
      <c r="K854" t="s">
        <v>14</v>
      </c>
      <c r="M854" t="s">
        <v>552</v>
      </c>
      <c r="N854" t="s">
        <v>553</v>
      </c>
      <c r="R854" t="s">
        <v>554</v>
      </c>
      <c r="S854">
        <v>-4.0499000000000001</v>
      </c>
      <c r="T854">
        <v>2.0375000000000001</v>
      </c>
      <c r="U854">
        <v>1</v>
      </c>
      <c r="V854">
        <v>1</v>
      </c>
    </row>
    <row r="855" spans="1:22" x14ac:dyDescent="0.3">
      <c r="A855" t="s">
        <v>1349</v>
      </c>
      <c r="B855" t="s">
        <v>1350</v>
      </c>
      <c r="C855" t="s">
        <v>546</v>
      </c>
      <c r="E855" t="s">
        <v>77</v>
      </c>
      <c r="F855" t="s">
        <v>1351</v>
      </c>
      <c r="G855" t="s">
        <v>149</v>
      </c>
      <c r="H855">
        <v>16</v>
      </c>
      <c r="I855" t="s">
        <v>618</v>
      </c>
      <c r="J855" t="s">
        <v>619</v>
      </c>
      <c r="K855" t="s">
        <v>14</v>
      </c>
      <c r="M855" t="s">
        <v>815</v>
      </c>
      <c r="N855" t="s">
        <v>558</v>
      </c>
      <c r="O855" t="s">
        <v>579</v>
      </c>
      <c r="P855" t="s">
        <v>580</v>
      </c>
      <c r="Q855" t="s">
        <v>581</v>
      </c>
      <c r="R855" t="s">
        <v>562</v>
      </c>
      <c r="S855">
        <v>-0.80789999999999995</v>
      </c>
      <c r="T855">
        <v>0.9587</v>
      </c>
      <c r="U855">
        <v>8.1312499999999996</v>
      </c>
      <c r="V855">
        <v>1.3578015000000001</v>
      </c>
    </row>
    <row r="856" spans="1:22" x14ac:dyDescent="0.3">
      <c r="A856" t="s">
        <v>1226</v>
      </c>
      <c r="B856" t="s">
        <v>1227</v>
      </c>
      <c r="C856" t="s">
        <v>574</v>
      </c>
      <c r="E856" t="s">
        <v>576</v>
      </c>
      <c r="F856" t="s">
        <v>1228</v>
      </c>
      <c r="G856" t="s">
        <v>1229</v>
      </c>
      <c r="H856">
        <v>106</v>
      </c>
      <c r="I856" t="s">
        <v>578</v>
      </c>
      <c r="J856" t="s">
        <v>550</v>
      </c>
      <c r="K856" t="s">
        <v>14</v>
      </c>
      <c r="M856" t="s">
        <v>552</v>
      </c>
      <c r="N856" t="s">
        <v>553</v>
      </c>
      <c r="O856" t="s">
        <v>611</v>
      </c>
      <c r="P856" t="s">
        <v>612</v>
      </c>
      <c r="Q856" t="s">
        <v>613</v>
      </c>
      <c r="R856" t="s">
        <v>562</v>
      </c>
      <c r="S856">
        <v>1.4171</v>
      </c>
      <c r="T856">
        <v>0.56820000000000004</v>
      </c>
      <c r="U856">
        <v>35.112839999999998</v>
      </c>
      <c r="V856">
        <v>4.1445259999999999</v>
      </c>
    </row>
    <row r="857" spans="1:22" x14ac:dyDescent="0.3">
      <c r="A857" t="s">
        <v>1392</v>
      </c>
      <c r="B857" t="s">
        <v>1393</v>
      </c>
      <c r="C857" t="s">
        <v>546</v>
      </c>
      <c r="E857" t="s">
        <v>596</v>
      </c>
      <c r="F857" t="s">
        <v>1394</v>
      </c>
      <c r="G857" t="s">
        <v>183</v>
      </c>
      <c r="H857">
        <v>9</v>
      </c>
      <c r="I857" t="s">
        <v>578</v>
      </c>
      <c r="J857" t="s">
        <v>550</v>
      </c>
      <c r="K857" t="s">
        <v>14</v>
      </c>
      <c r="M857" t="s">
        <v>552</v>
      </c>
      <c r="N857" t="s">
        <v>553</v>
      </c>
      <c r="R857" t="s">
        <v>554</v>
      </c>
      <c r="S857">
        <v>3.6735199999999999</v>
      </c>
      <c r="T857">
        <v>0.15226999999999999</v>
      </c>
      <c r="U857">
        <v>1</v>
      </c>
      <c r="V857">
        <v>1</v>
      </c>
    </row>
    <row r="858" spans="1:22" x14ac:dyDescent="0.3">
      <c r="A858" t="s">
        <v>1392</v>
      </c>
      <c r="B858" t="s">
        <v>1393</v>
      </c>
      <c r="C858" t="s">
        <v>546</v>
      </c>
      <c r="E858" t="s">
        <v>596</v>
      </c>
      <c r="F858" t="s">
        <v>1394</v>
      </c>
      <c r="G858" t="s">
        <v>183</v>
      </c>
      <c r="H858">
        <v>9</v>
      </c>
      <c r="I858" t="s">
        <v>578</v>
      </c>
      <c r="J858" t="s">
        <v>550</v>
      </c>
      <c r="K858" t="s">
        <v>14</v>
      </c>
      <c r="M858" t="s">
        <v>552</v>
      </c>
      <c r="N858" t="s">
        <v>553</v>
      </c>
      <c r="O858" t="s">
        <v>569</v>
      </c>
      <c r="P858" t="s">
        <v>570</v>
      </c>
      <c r="Q858" t="s">
        <v>571</v>
      </c>
      <c r="R858" t="s">
        <v>562</v>
      </c>
      <c r="S858">
        <v>-9.9129999999999996E-2</v>
      </c>
      <c r="T858">
        <v>3.7060000000000003E-2</v>
      </c>
      <c r="U858">
        <v>143.77778000000001</v>
      </c>
      <c r="V858">
        <v>162.90549999999999</v>
      </c>
    </row>
    <row r="859" spans="1:22" x14ac:dyDescent="0.3">
      <c r="A859" t="s">
        <v>1001</v>
      </c>
      <c r="B859" t="s">
        <v>1002</v>
      </c>
      <c r="C859" t="s">
        <v>546</v>
      </c>
      <c r="E859" t="s">
        <v>77</v>
      </c>
      <c r="F859" t="s">
        <v>1003</v>
      </c>
      <c r="G859" t="s">
        <v>168</v>
      </c>
      <c r="H859">
        <v>8</v>
      </c>
      <c r="I859" t="s">
        <v>578</v>
      </c>
      <c r="J859" t="s">
        <v>550</v>
      </c>
      <c r="K859" t="s">
        <v>99</v>
      </c>
      <c r="M859" t="s">
        <v>552</v>
      </c>
      <c r="N859" t="s">
        <v>553</v>
      </c>
      <c r="R859" t="s">
        <v>554</v>
      </c>
      <c r="S859">
        <v>11.4282</v>
      </c>
      <c r="T859">
        <v>10.7171</v>
      </c>
      <c r="U859">
        <v>1</v>
      </c>
      <c r="V859">
        <v>1</v>
      </c>
    </row>
    <row r="860" spans="1:22" x14ac:dyDescent="0.3">
      <c r="A860" t="s">
        <v>1001</v>
      </c>
      <c r="B860" t="s">
        <v>1002</v>
      </c>
      <c r="C860" t="s">
        <v>546</v>
      </c>
      <c r="E860" t="s">
        <v>77</v>
      </c>
      <c r="F860" t="s">
        <v>1003</v>
      </c>
      <c r="G860" t="s">
        <v>168</v>
      </c>
      <c r="H860">
        <v>8</v>
      </c>
      <c r="I860" t="s">
        <v>578</v>
      </c>
      <c r="J860" t="s">
        <v>550</v>
      </c>
      <c r="K860" t="s">
        <v>99</v>
      </c>
      <c r="M860" t="s">
        <v>552</v>
      </c>
      <c r="N860" t="s">
        <v>553</v>
      </c>
      <c r="O860" t="s">
        <v>559</v>
      </c>
      <c r="P860" t="s">
        <v>560</v>
      </c>
      <c r="Q860" t="s">
        <v>561</v>
      </c>
      <c r="R860" t="s">
        <v>562</v>
      </c>
      <c r="S860">
        <v>-0.3221</v>
      </c>
      <c r="T860">
        <v>0.23669999999999999</v>
      </c>
      <c r="U860">
        <v>2535</v>
      </c>
      <c r="V860">
        <v>2379.0059999999999</v>
      </c>
    </row>
    <row r="861" spans="1:22" x14ac:dyDescent="0.3">
      <c r="A861" t="s">
        <v>923</v>
      </c>
      <c r="B861" t="s">
        <v>924</v>
      </c>
      <c r="C861" t="s">
        <v>546</v>
      </c>
      <c r="E861" t="s">
        <v>77</v>
      </c>
      <c r="F861" t="s">
        <v>925</v>
      </c>
      <c r="G861" t="s">
        <v>926</v>
      </c>
      <c r="H861">
        <v>14</v>
      </c>
      <c r="I861" t="s">
        <v>656</v>
      </c>
      <c r="J861" t="s">
        <v>657</v>
      </c>
      <c r="K861" t="s">
        <v>655</v>
      </c>
      <c r="M861" t="s">
        <v>557</v>
      </c>
      <c r="N861" t="s">
        <v>558</v>
      </c>
      <c r="O861" t="s">
        <v>586</v>
      </c>
      <c r="P861" t="s">
        <v>587</v>
      </c>
      <c r="Q861" t="s">
        <v>693</v>
      </c>
      <c r="R861" t="s">
        <v>562</v>
      </c>
      <c r="S861">
        <v>0.38769999999999999</v>
      </c>
      <c r="T861">
        <v>0.19980000000000001</v>
      </c>
      <c r="U861">
        <v>0.2164286</v>
      </c>
      <c r="V861">
        <v>0.2126972</v>
      </c>
    </row>
    <row r="862" spans="1:22" x14ac:dyDescent="0.3">
      <c r="A862" t="s">
        <v>837</v>
      </c>
      <c r="B862" t="s">
        <v>838</v>
      </c>
      <c r="C862" t="s">
        <v>574</v>
      </c>
      <c r="D862" t="s">
        <v>839</v>
      </c>
      <c r="E862" t="s">
        <v>576</v>
      </c>
      <c r="F862" t="s">
        <v>840</v>
      </c>
      <c r="G862" t="s">
        <v>635</v>
      </c>
      <c r="H862">
        <v>120</v>
      </c>
      <c r="I862" t="s">
        <v>578</v>
      </c>
      <c r="J862" t="s">
        <v>550</v>
      </c>
      <c r="K862" t="s">
        <v>99</v>
      </c>
      <c r="L862" t="s">
        <v>551</v>
      </c>
      <c r="M862" t="s">
        <v>552</v>
      </c>
      <c r="N862" t="s">
        <v>553</v>
      </c>
      <c r="O862" t="s">
        <v>579</v>
      </c>
      <c r="P862" t="s">
        <v>580</v>
      </c>
      <c r="Q862" t="s">
        <v>581</v>
      </c>
      <c r="R862" t="s">
        <v>562</v>
      </c>
      <c r="S862">
        <v>-0.15536</v>
      </c>
      <c r="T862">
        <v>0.41012999999999999</v>
      </c>
      <c r="U862">
        <v>7.0371666670000002</v>
      </c>
      <c r="V862">
        <v>1.3443877639999999</v>
      </c>
    </row>
    <row r="863" spans="1:22" x14ac:dyDescent="0.3">
      <c r="A863" t="s">
        <v>1001</v>
      </c>
      <c r="B863" t="s">
        <v>1002</v>
      </c>
      <c r="C863" t="s">
        <v>546</v>
      </c>
      <c r="E863" t="s">
        <v>77</v>
      </c>
      <c r="F863" t="s">
        <v>1003</v>
      </c>
      <c r="G863" t="s">
        <v>168</v>
      </c>
      <c r="H863">
        <v>8</v>
      </c>
      <c r="I863" t="s">
        <v>578</v>
      </c>
      <c r="J863" t="s">
        <v>550</v>
      </c>
      <c r="K863" t="s">
        <v>99</v>
      </c>
      <c r="M863" t="s">
        <v>552</v>
      </c>
      <c r="N863" t="s">
        <v>553</v>
      </c>
      <c r="O863" t="s">
        <v>563</v>
      </c>
      <c r="P863" t="s">
        <v>564</v>
      </c>
      <c r="Q863" t="s">
        <v>720</v>
      </c>
      <c r="R863" t="s">
        <v>562</v>
      </c>
      <c r="S863">
        <v>2.3506</v>
      </c>
      <c r="T863">
        <v>4.5523999999999996</v>
      </c>
      <c r="U863">
        <v>0.19775000000000001</v>
      </c>
      <c r="V863">
        <v>4.2401990000000001E-2</v>
      </c>
    </row>
    <row r="864" spans="1:22" x14ac:dyDescent="0.3">
      <c r="A864" t="s">
        <v>1001</v>
      </c>
      <c r="B864" t="s">
        <v>1002</v>
      </c>
      <c r="C864" t="s">
        <v>546</v>
      </c>
      <c r="E864" t="s">
        <v>77</v>
      </c>
      <c r="F864" t="s">
        <v>1003</v>
      </c>
      <c r="G864" t="s">
        <v>168</v>
      </c>
      <c r="H864">
        <v>8</v>
      </c>
      <c r="I864" t="s">
        <v>578</v>
      </c>
      <c r="J864" t="s">
        <v>550</v>
      </c>
      <c r="K864" t="s">
        <v>99</v>
      </c>
      <c r="M864" t="s">
        <v>552</v>
      </c>
      <c r="N864" t="s">
        <v>553</v>
      </c>
      <c r="O864" t="s">
        <v>566</v>
      </c>
      <c r="P864" t="s">
        <v>567</v>
      </c>
      <c r="Q864" t="s">
        <v>568</v>
      </c>
      <c r="R864" t="s">
        <v>562</v>
      </c>
      <c r="S864">
        <v>-33.081800000000001</v>
      </c>
      <c r="T864">
        <v>40.860599999999998</v>
      </c>
      <c r="U864">
        <v>3.3762500000000002</v>
      </c>
      <c r="V864">
        <v>6.545173E-2</v>
      </c>
    </row>
    <row r="865" spans="1:22" x14ac:dyDescent="0.3">
      <c r="A865" t="s">
        <v>1001</v>
      </c>
      <c r="B865" t="s">
        <v>1002</v>
      </c>
      <c r="C865" t="s">
        <v>546</v>
      </c>
      <c r="E865" t="s">
        <v>77</v>
      </c>
      <c r="F865" t="s">
        <v>1003</v>
      </c>
      <c r="G865" t="s">
        <v>168</v>
      </c>
      <c r="H865">
        <v>8</v>
      </c>
      <c r="I865" t="s">
        <v>589</v>
      </c>
      <c r="J865" t="s">
        <v>589</v>
      </c>
      <c r="K865" t="s">
        <v>99</v>
      </c>
      <c r="M865" t="s">
        <v>557</v>
      </c>
      <c r="N865" t="s">
        <v>558</v>
      </c>
      <c r="R865" t="s">
        <v>554</v>
      </c>
      <c r="S865">
        <v>1.2150000000000001</v>
      </c>
      <c r="T865">
        <v>6.9127000000000001</v>
      </c>
      <c r="U865">
        <v>1</v>
      </c>
      <c r="V865">
        <v>1</v>
      </c>
    </row>
    <row r="866" spans="1:22" x14ac:dyDescent="0.3">
      <c r="A866" t="s">
        <v>1001</v>
      </c>
      <c r="B866" t="s">
        <v>1002</v>
      </c>
      <c r="C866" t="s">
        <v>546</v>
      </c>
      <c r="E866" t="s">
        <v>77</v>
      </c>
      <c r="F866" t="s">
        <v>1003</v>
      </c>
      <c r="G866" t="s">
        <v>168</v>
      </c>
      <c r="H866">
        <v>8</v>
      </c>
      <c r="I866" t="s">
        <v>589</v>
      </c>
      <c r="J866" t="s">
        <v>589</v>
      </c>
      <c r="K866" t="s">
        <v>99</v>
      </c>
      <c r="M866" t="s">
        <v>557</v>
      </c>
      <c r="N866" t="s">
        <v>558</v>
      </c>
      <c r="O866" t="s">
        <v>559</v>
      </c>
      <c r="P866" t="s">
        <v>560</v>
      </c>
      <c r="Q866" t="s">
        <v>561</v>
      </c>
      <c r="R866" t="s">
        <v>562</v>
      </c>
      <c r="S866">
        <v>-0.62860000000000005</v>
      </c>
      <c r="T866">
        <v>0.15</v>
      </c>
      <c r="U866">
        <v>2535</v>
      </c>
      <c r="V866">
        <v>2379.0059999999999</v>
      </c>
    </row>
    <row r="867" spans="1:22" x14ac:dyDescent="0.3">
      <c r="A867" t="s">
        <v>997</v>
      </c>
      <c r="B867" t="s">
        <v>998</v>
      </c>
      <c r="C867" t="s">
        <v>546</v>
      </c>
      <c r="D867" t="s">
        <v>999</v>
      </c>
      <c r="E867" t="s">
        <v>77</v>
      </c>
      <c r="F867" t="s">
        <v>1000</v>
      </c>
      <c r="G867" t="s">
        <v>172</v>
      </c>
      <c r="H867">
        <v>9</v>
      </c>
      <c r="I867" t="s">
        <v>624</v>
      </c>
      <c r="J867" t="s">
        <v>550</v>
      </c>
      <c r="K867" t="s">
        <v>99</v>
      </c>
      <c r="L867" t="s">
        <v>551</v>
      </c>
      <c r="M867" t="s">
        <v>552</v>
      </c>
      <c r="N867" t="s">
        <v>553</v>
      </c>
      <c r="O867" t="s">
        <v>586</v>
      </c>
      <c r="P867" t="s">
        <v>587</v>
      </c>
      <c r="Q867" t="s">
        <v>1395</v>
      </c>
      <c r="R867" t="s">
        <v>562</v>
      </c>
      <c r="S867">
        <v>-0.1022</v>
      </c>
      <c r="T867">
        <v>0.3775</v>
      </c>
      <c r="U867">
        <v>0.19112150999999999</v>
      </c>
      <c r="V867">
        <v>9.1835769999999997E-2</v>
      </c>
    </row>
    <row r="868" spans="1:22" x14ac:dyDescent="0.3">
      <c r="A868" t="s">
        <v>837</v>
      </c>
      <c r="B868" t="s">
        <v>838</v>
      </c>
      <c r="C868" t="s">
        <v>574</v>
      </c>
      <c r="D868" t="s">
        <v>848</v>
      </c>
      <c r="E868" t="s">
        <v>576</v>
      </c>
      <c r="F868" t="s">
        <v>840</v>
      </c>
      <c r="G868" t="s">
        <v>635</v>
      </c>
      <c r="H868">
        <v>120</v>
      </c>
      <c r="I868" t="s">
        <v>589</v>
      </c>
      <c r="J868" t="s">
        <v>589</v>
      </c>
      <c r="K868" t="s">
        <v>99</v>
      </c>
      <c r="L868" t="s">
        <v>551</v>
      </c>
      <c r="M868" t="s">
        <v>592</v>
      </c>
      <c r="N868" t="s">
        <v>558</v>
      </c>
      <c r="O868" t="s">
        <v>579</v>
      </c>
      <c r="P868" t="s">
        <v>580</v>
      </c>
      <c r="Q868" t="s">
        <v>581</v>
      </c>
      <c r="R868" t="s">
        <v>562</v>
      </c>
      <c r="S868">
        <v>0.79993999999999998</v>
      </c>
      <c r="T868">
        <v>0.71360999999999997</v>
      </c>
      <c r="U868">
        <v>7.0371666670000002</v>
      </c>
      <c r="V868">
        <v>1.3443877639999999</v>
      </c>
    </row>
    <row r="869" spans="1:22" x14ac:dyDescent="0.3">
      <c r="A869" t="s">
        <v>1001</v>
      </c>
      <c r="B869" t="s">
        <v>1002</v>
      </c>
      <c r="C869" t="s">
        <v>546</v>
      </c>
      <c r="E869" t="s">
        <v>77</v>
      </c>
      <c r="F869" t="s">
        <v>1003</v>
      </c>
      <c r="G869" t="s">
        <v>168</v>
      </c>
      <c r="H869">
        <v>8</v>
      </c>
      <c r="I869" t="s">
        <v>589</v>
      </c>
      <c r="J869" t="s">
        <v>589</v>
      </c>
      <c r="K869" t="s">
        <v>99</v>
      </c>
      <c r="M869" t="s">
        <v>557</v>
      </c>
      <c r="N869" t="s">
        <v>558</v>
      </c>
      <c r="O869" t="s">
        <v>563</v>
      </c>
      <c r="P869" t="s">
        <v>564</v>
      </c>
      <c r="Q869" t="s">
        <v>720</v>
      </c>
      <c r="R869" t="s">
        <v>562</v>
      </c>
      <c r="S869">
        <v>-1.7522</v>
      </c>
      <c r="T869">
        <v>3.3767</v>
      </c>
      <c r="U869">
        <v>0.19775000000000001</v>
      </c>
      <c r="V869">
        <v>4.2401990000000001E-2</v>
      </c>
    </row>
    <row r="870" spans="1:22" x14ac:dyDescent="0.3">
      <c r="A870" t="s">
        <v>1001</v>
      </c>
      <c r="B870" t="s">
        <v>1002</v>
      </c>
      <c r="C870" t="s">
        <v>546</v>
      </c>
      <c r="E870" t="s">
        <v>77</v>
      </c>
      <c r="F870" t="s">
        <v>1003</v>
      </c>
      <c r="G870" t="s">
        <v>168</v>
      </c>
      <c r="H870">
        <v>8</v>
      </c>
      <c r="I870" t="s">
        <v>589</v>
      </c>
      <c r="J870" t="s">
        <v>589</v>
      </c>
      <c r="K870" t="s">
        <v>99</v>
      </c>
      <c r="M870" t="s">
        <v>557</v>
      </c>
      <c r="N870" t="s">
        <v>558</v>
      </c>
      <c r="O870" t="s">
        <v>566</v>
      </c>
      <c r="P870" t="s">
        <v>567</v>
      </c>
      <c r="Q870" t="s">
        <v>568</v>
      </c>
      <c r="R870" t="s">
        <v>562</v>
      </c>
      <c r="S870">
        <v>26.152999999999999</v>
      </c>
      <c r="T870">
        <v>29.615400000000001</v>
      </c>
      <c r="U870">
        <v>3.3762500000000002</v>
      </c>
      <c r="V870">
        <v>6.545173E-2</v>
      </c>
    </row>
    <row r="871" spans="1:22" x14ac:dyDescent="0.3">
      <c r="A871" t="s">
        <v>1034</v>
      </c>
      <c r="B871" t="s">
        <v>1035</v>
      </c>
      <c r="C871" t="s">
        <v>546</v>
      </c>
      <c r="E871" t="s">
        <v>77</v>
      </c>
      <c r="F871" t="s">
        <v>1036</v>
      </c>
      <c r="G871" t="s">
        <v>1037</v>
      </c>
      <c r="H871">
        <v>6</v>
      </c>
      <c r="I871" t="s">
        <v>578</v>
      </c>
      <c r="J871" t="s">
        <v>550</v>
      </c>
      <c r="K871" t="s">
        <v>14</v>
      </c>
      <c r="M871" t="s">
        <v>552</v>
      </c>
      <c r="N871" t="s">
        <v>553</v>
      </c>
      <c r="R871" t="s">
        <v>554</v>
      </c>
      <c r="S871">
        <v>-4.6471999999999998</v>
      </c>
      <c r="T871">
        <v>10.630100000000001</v>
      </c>
      <c r="U871">
        <v>1</v>
      </c>
      <c r="V871">
        <v>1</v>
      </c>
    </row>
    <row r="872" spans="1:22" x14ac:dyDescent="0.3">
      <c r="A872" t="s">
        <v>1034</v>
      </c>
      <c r="B872" t="s">
        <v>1035</v>
      </c>
      <c r="C872" t="s">
        <v>546</v>
      </c>
      <c r="E872" t="s">
        <v>77</v>
      </c>
      <c r="F872" t="s">
        <v>1036</v>
      </c>
      <c r="G872" t="s">
        <v>1037</v>
      </c>
      <c r="H872">
        <v>6</v>
      </c>
      <c r="I872" t="s">
        <v>578</v>
      </c>
      <c r="J872" t="s">
        <v>550</v>
      </c>
      <c r="K872" t="s">
        <v>14</v>
      </c>
      <c r="M872" t="s">
        <v>552</v>
      </c>
      <c r="N872" t="s">
        <v>553</v>
      </c>
      <c r="O872" t="s">
        <v>559</v>
      </c>
      <c r="P872" t="s">
        <v>560</v>
      </c>
      <c r="Q872" t="s">
        <v>561</v>
      </c>
      <c r="R872" t="s">
        <v>562</v>
      </c>
      <c r="S872">
        <v>-0.58650000000000002</v>
      </c>
      <c r="T872">
        <v>0.4788</v>
      </c>
      <c r="U872">
        <v>1250</v>
      </c>
      <c r="V872">
        <v>1532.5534250000001</v>
      </c>
    </row>
    <row r="873" spans="1:22" x14ac:dyDescent="0.3">
      <c r="A873" t="s">
        <v>1034</v>
      </c>
      <c r="B873" t="s">
        <v>1035</v>
      </c>
      <c r="C873" t="s">
        <v>546</v>
      </c>
      <c r="E873" t="s">
        <v>77</v>
      </c>
      <c r="F873" t="s">
        <v>1036</v>
      </c>
      <c r="G873" t="s">
        <v>1037</v>
      </c>
      <c r="H873">
        <v>6</v>
      </c>
      <c r="I873" t="s">
        <v>578</v>
      </c>
      <c r="J873" t="s">
        <v>550</v>
      </c>
      <c r="K873" t="s">
        <v>14</v>
      </c>
      <c r="M873" t="s">
        <v>552</v>
      </c>
      <c r="N873" t="s">
        <v>553</v>
      </c>
      <c r="O873" t="s">
        <v>611</v>
      </c>
      <c r="P873" t="s">
        <v>612</v>
      </c>
      <c r="Q873" t="s">
        <v>613</v>
      </c>
      <c r="R873" t="s">
        <v>562</v>
      </c>
      <c r="S873">
        <v>2.9365000000000001</v>
      </c>
      <c r="T873">
        <v>4.1962000000000002</v>
      </c>
      <c r="U873">
        <v>24.833333</v>
      </c>
      <c r="V873">
        <v>2.160247</v>
      </c>
    </row>
    <row r="874" spans="1:22" x14ac:dyDescent="0.3">
      <c r="A874" t="s">
        <v>837</v>
      </c>
      <c r="B874" t="s">
        <v>838</v>
      </c>
      <c r="C874" t="s">
        <v>574</v>
      </c>
      <c r="D874" t="s">
        <v>848</v>
      </c>
      <c r="E874" t="s">
        <v>576</v>
      </c>
      <c r="F874" t="s">
        <v>840</v>
      </c>
      <c r="G874" t="s">
        <v>635</v>
      </c>
      <c r="H874">
        <v>120</v>
      </c>
      <c r="I874" t="s">
        <v>874</v>
      </c>
      <c r="J874" t="s">
        <v>657</v>
      </c>
      <c r="K874" t="s">
        <v>655</v>
      </c>
      <c r="L874" t="s">
        <v>551</v>
      </c>
      <c r="M874" t="s">
        <v>592</v>
      </c>
      <c r="N874" t="s">
        <v>558</v>
      </c>
      <c r="O874" t="s">
        <v>579</v>
      </c>
      <c r="P874" t="s">
        <v>580</v>
      </c>
      <c r="Q874" t="s">
        <v>581</v>
      </c>
      <c r="R874" t="s">
        <v>562</v>
      </c>
      <c r="S874">
        <v>-7.1320000000000003E-3</v>
      </c>
      <c r="T874">
        <v>1.3334E-2</v>
      </c>
      <c r="U874">
        <v>7.0371666670000002</v>
      </c>
      <c r="V874">
        <v>1.3443877639999999</v>
      </c>
    </row>
    <row r="875" spans="1:22" x14ac:dyDescent="0.3">
      <c r="A875" t="s">
        <v>1034</v>
      </c>
      <c r="B875" t="s">
        <v>1035</v>
      </c>
      <c r="C875" t="s">
        <v>546</v>
      </c>
      <c r="E875" t="s">
        <v>77</v>
      </c>
      <c r="F875" t="s">
        <v>1036</v>
      </c>
      <c r="G875" t="s">
        <v>1037</v>
      </c>
      <c r="H875">
        <v>6</v>
      </c>
      <c r="I875" t="s">
        <v>589</v>
      </c>
      <c r="J875" t="s">
        <v>589</v>
      </c>
      <c r="K875" t="s">
        <v>14</v>
      </c>
      <c r="M875" t="s">
        <v>557</v>
      </c>
      <c r="N875" t="s">
        <v>558</v>
      </c>
      <c r="R875" t="s">
        <v>554</v>
      </c>
      <c r="S875">
        <v>41.273400000000002</v>
      </c>
      <c r="T875">
        <v>14.8705</v>
      </c>
      <c r="U875">
        <v>1</v>
      </c>
      <c r="V875">
        <v>1</v>
      </c>
    </row>
    <row r="876" spans="1:22" x14ac:dyDescent="0.3">
      <c r="A876" t="s">
        <v>1034</v>
      </c>
      <c r="B876" t="s">
        <v>1035</v>
      </c>
      <c r="C876" t="s">
        <v>546</v>
      </c>
      <c r="E876" t="s">
        <v>77</v>
      </c>
      <c r="F876" t="s">
        <v>1036</v>
      </c>
      <c r="G876" t="s">
        <v>1037</v>
      </c>
      <c r="H876">
        <v>6</v>
      </c>
      <c r="I876" t="s">
        <v>589</v>
      </c>
      <c r="J876" t="s">
        <v>589</v>
      </c>
      <c r="K876" t="s">
        <v>14</v>
      </c>
      <c r="M876" t="s">
        <v>557</v>
      </c>
      <c r="N876" t="s">
        <v>558</v>
      </c>
      <c r="O876" t="s">
        <v>559</v>
      </c>
      <c r="P876" t="s">
        <v>560</v>
      </c>
      <c r="Q876" t="s">
        <v>561</v>
      </c>
      <c r="R876" t="s">
        <v>562</v>
      </c>
      <c r="S876">
        <v>0.63300000000000001</v>
      </c>
      <c r="T876">
        <v>0.55579999999999996</v>
      </c>
      <c r="U876">
        <v>1250</v>
      </c>
      <c r="V876">
        <v>1532.5534250000001</v>
      </c>
    </row>
    <row r="877" spans="1:22" x14ac:dyDescent="0.3">
      <c r="A877" t="s">
        <v>1034</v>
      </c>
      <c r="B877" t="s">
        <v>1035</v>
      </c>
      <c r="C877" t="s">
        <v>546</v>
      </c>
      <c r="E877" t="s">
        <v>77</v>
      </c>
      <c r="F877" t="s">
        <v>1036</v>
      </c>
      <c r="G877" t="s">
        <v>1037</v>
      </c>
      <c r="H877">
        <v>6</v>
      </c>
      <c r="I877" t="s">
        <v>589</v>
      </c>
      <c r="J877" t="s">
        <v>589</v>
      </c>
      <c r="K877" t="s">
        <v>14</v>
      </c>
      <c r="M877" t="s">
        <v>557</v>
      </c>
      <c r="N877" t="s">
        <v>558</v>
      </c>
      <c r="O877" t="s">
        <v>611</v>
      </c>
      <c r="P877" t="s">
        <v>612</v>
      </c>
      <c r="Q877" t="s">
        <v>613</v>
      </c>
      <c r="R877" t="s">
        <v>562</v>
      </c>
      <c r="S877">
        <v>-14.724</v>
      </c>
      <c r="T877">
        <v>5.6043000000000003</v>
      </c>
      <c r="U877">
        <v>24.833333</v>
      </c>
      <c r="V877">
        <v>2.160247</v>
      </c>
    </row>
    <row r="878" spans="1:22" x14ac:dyDescent="0.3">
      <c r="A878" t="s">
        <v>1396</v>
      </c>
      <c r="B878" t="s">
        <v>1397</v>
      </c>
      <c r="C878" t="s">
        <v>546</v>
      </c>
      <c r="D878" t="s">
        <v>1398</v>
      </c>
      <c r="E878" t="s">
        <v>77</v>
      </c>
      <c r="F878" t="s">
        <v>1399</v>
      </c>
      <c r="G878" t="s">
        <v>149</v>
      </c>
      <c r="H878">
        <v>15</v>
      </c>
      <c r="I878" t="s">
        <v>549</v>
      </c>
      <c r="J878" t="s">
        <v>550</v>
      </c>
      <c r="K878" t="s">
        <v>99</v>
      </c>
      <c r="L878" t="s">
        <v>551</v>
      </c>
      <c r="M878" t="s">
        <v>552</v>
      </c>
      <c r="N878" t="s">
        <v>553</v>
      </c>
      <c r="O878" t="s">
        <v>579</v>
      </c>
      <c r="P878" t="s">
        <v>580</v>
      </c>
      <c r="Q878" t="s">
        <v>581</v>
      </c>
      <c r="R878" t="s">
        <v>562</v>
      </c>
      <c r="S878">
        <v>0.9647</v>
      </c>
      <c r="T878">
        <v>0.34420000000000001</v>
      </c>
      <c r="U878">
        <v>8.1866669999999999</v>
      </c>
      <c r="V878">
        <v>1.3075969000000001</v>
      </c>
    </row>
    <row r="879" spans="1:22" x14ac:dyDescent="0.3">
      <c r="A879" t="s">
        <v>1400</v>
      </c>
      <c r="B879" t="s">
        <v>1401</v>
      </c>
      <c r="C879" t="s">
        <v>574</v>
      </c>
      <c r="E879" t="s">
        <v>576</v>
      </c>
      <c r="F879" t="s">
        <v>1402</v>
      </c>
      <c r="G879" t="s">
        <v>629</v>
      </c>
      <c r="H879">
        <v>6872</v>
      </c>
      <c r="I879" t="s">
        <v>1403</v>
      </c>
      <c r="J879" t="s">
        <v>585</v>
      </c>
      <c r="K879" t="s">
        <v>99</v>
      </c>
      <c r="L879" t="s">
        <v>551</v>
      </c>
      <c r="M879" t="s">
        <v>552</v>
      </c>
      <c r="N879" t="s">
        <v>553</v>
      </c>
      <c r="R879" t="s">
        <v>554</v>
      </c>
      <c r="S879">
        <v>2.7115300000000002</v>
      </c>
      <c r="T879">
        <v>0.12043</v>
      </c>
      <c r="U879">
        <v>1</v>
      </c>
      <c r="V879">
        <v>1</v>
      </c>
    </row>
    <row r="880" spans="1:22" x14ac:dyDescent="0.3">
      <c r="A880" t="s">
        <v>1404</v>
      </c>
      <c r="B880" t="s">
        <v>1401</v>
      </c>
      <c r="C880" t="s">
        <v>574</v>
      </c>
      <c r="E880" t="s">
        <v>576</v>
      </c>
      <c r="F880" t="s">
        <v>1402</v>
      </c>
      <c r="G880" t="s">
        <v>629</v>
      </c>
      <c r="H880">
        <v>6872</v>
      </c>
      <c r="I880" t="s">
        <v>1403</v>
      </c>
      <c r="J880" t="s">
        <v>585</v>
      </c>
      <c r="K880" t="s">
        <v>99</v>
      </c>
      <c r="L880" t="s">
        <v>551</v>
      </c>
      <c r="M880" t="s">
        <v>552</v>
      </c>
      <c r="N880" t="s">
        <v>553</v>
      </c>
      <c r="O880" t="s">
        <v>559</v>
      </c>
      <c r="P880" t="s">
        <v>560</v>
      </c>
      <c r="Q880" t="s">
        <v>561</v>
      </c>
      <c r="R880" t="s">
        <v>562</v>
      </c>
      <c r="S880">
        <v>-0.20025499999999999</v>
      </c>
      <c r="T880">
        <v>4.7860000000000003E-3</v>
      </c>
      <c r="U880">
        <v>457.317633</v>
      </c>
      <c r="V880">
        <v>1795.3578869999999</v>
      </c>
    </row>
    <row r="881" spans="1:22" x14ac:dyDescent="0.3">
      <c r="A881" t="s">
        <v>1405</v>
      </c>
      <c r="B881" t="s">
        <v>1406</v>
      </c>
      <c r="C881" t="s">
        <v>546</v>
      </c>
      <c r="E881" t="s">
        <v>77</v>
      </c>
      <c r="F881" t="s">
        <v>1407</v>
      </c>
      <c r="G881" t="s">
        <v>220</v>
      </c>
      <c r="H881">
        <v>8</v>
      </c>
      <c r="I881" t="s">
        <v>589</v>
      </c>
      <c r="J881" t="s">
        <v>589</v>
      </c>
      <c r="K881" t="s">
        <v>177</v>
      </c>
      <c r="M881" t="s">
        <v>557</v>
      </c>
      <c r="N881" t="s">
        <v>558</v>
      </c>
      <c r="R881" t="s">
        <v>554</v>
      </c>
      <c r="S881">
        <v>3.9152</v>
      </c>
      <c r="T881">
        <v>1.0874999999999999</v>
      </c>
      <c r="U881">
        <v>1</v>
      </c>
      <c r="V881">
        <v>1</v>
      </c>
    </row>
    <row r="882" spans="1:22" x14ac:dyDescent="0.3">
      <c r="A882" t="s">
        <v>1405</v>
      </c>
      <c r="B882" t="s">
        <v>1406</v>
      </c>
      <c r="C882" t="s">
        <v>546</v>
      </c>
      <c r="E882" t="s">
        <v>77</v>
      </c>
      <c r="F882" t="s">
        <v>1407</v>
      </c>
      <c r="G882" t="s">
        <v>220</v>
      </c>
      <c r="H882">
        <v>8</v>
      </c>
      <c r="I882" t="s">
        <v>589</v>
      </c>
      <c r="J882" t="s">
        <v>589</v>
      </c>
      <c r="K882" t="s">
        <v>177</v>
      </c>
      <c r="M882" t="s">
        <v>557</v>
      </c>
      <c r="N882" t="s">
        <v>558</v>
      </c>
      <c r="O882" t="s">
        <v>559</v>
      </c>
      <c r="P882" t="s">
        <v>560</v>
      </c>
      <c r="Q882" t="s">
        <v>561</v>
      </c>
      <c r="R882" t="s">
        <v>562</v>
      </c>
      <c r="S882">
        <v>-0.60560000000000003</v>
      </c>
      <c r="T882">
        <v>0.16120000000000001</v>
      </c>
      <c r="U882">
        <v>1268.9295300000001</v>
      </c>
      <c r="V882">
        <v>1235.1166387000001</v>
      </c>
    </row>
    <row r="883" spans="1:22" x14ac:dyDescent="0.3">
      <c r="A883" t="s">
        <v>1405</v>
      </c>
      <c r="B883" t="s">
        <v>1406</v>
      </c>
      <c r="C883" t="s">
        <v>546</v>
      </c>
      <c r="E883" t="s">
        <v>77</v>
      </c>
      <c r="F883" t="s">
        <v>1407</v>
      </c>
      <c r="G883" t="s">
        <v>220</v>
      </c>
      <c r="H883">
        <v>8</v>
      </c>
      <c r="I883" t="s">
        <v>648</v>
      </c>
      <c r="J883" t="s">
        <v>550</v>
      </c>
      <c r="K883" t="s">
        <v>177</v>
      </c>
      <c r="M883" t="s">
        <v>552</v>
      </c>
      <c r="N883" t="s">
        <v>553</v>
      </c>
      <c r="R883" t="s">
        <v>554</v>
      </c>
      <c r="S883">
        <v>7.7869000000000002</v>
      </c>
      <c r="T883">
        <v>3.8917999999999999</v>
      </c>
      <c r="U883">
        <v>1</v>
      </c>
      <c r="V883">
        <v>1</v>
      </c>
    </row>
    <row r="884" spans="1:22" x14ac:dyDescent="0.3">
      <c r="A884" t="s">
        <v>1405</v>
      </c>
      <c r="B884" t="s">
        <v>1406</v>
      </c>
      <c r="C884" t="s">
        <v>546</v>
      </c>
      <c r="E884" t="s">
        <v>77</v>
      </c>
      <c r="F884" t="s">
        <v>1407</v>
      </c>
      <c r="G884" t="s">
        <v>220</v>
      </c>
      <c r="H884">
        <v>8</v>
      </c>
      <c r="I884" t="s">
        <v>648</v>
      </c>
      <c r="J884" t="s">
        <v>550</v>
      </c>
      <c r="K884" t="s">
        <v>177</v>
      </c>
      <c r="M884" t="s">
        <v>552</v>
      </c>
      <c r="N884" t="s">
        <v>553</v>
      </c>
      <c r="O884" t="s">
        <v>559</v>
      </c>
      <c r="P884" t="s">
        <v>560</v>
      </c>
      <c r="Q884" t="s">
        <v>561</v>
      </c>
      <c r="R884" t="s">
        <v>562</v>
      </c>
      <c r="S884">
        <v>0.1888</v>
      </c>
      <c r="T884">
        <v>0.57069999999999999</v>
      </c>
      <c r="U884">
        <v>0.1888</v>
      </c>
      <c r="V884">
        <v>0.57069999999999999</v>
      </c>
    </row>
    <row r="885" spans="1:22" x14ac:dyDescent="0.3">
      <c r="A885" t="s">
        <v>1324</v>
      </c>
      <c r="B885" t="s">
        <v>1325</v>
      </c>
      <c r="C885" t="s">
        <v>546</v>
      </c>
      <c r="E885" t="s">
        <v>77</v>
      </c>
      <c r="F885" t="s">
        <v>1326</v>
      </c>
      <c r="G885" t="s">
        <v>623</v>
      </c>
      <c r="H885">
        <v>6</v>
      </c>
      <c r="I885" t="s">
        <v>578</v>
      </c>
      <c r="J885" t="s">
        <v>550</v>
      </c>
      <c r="K885" t="s">
        <v>14</v>
      </c>
      <c r="M885" t="s">
        <v>552</v>
      </c>
      <c r="N885" t="s">
        <v>553</v>
      </c>
      <c r="R885" t="s">
        <v>554</v>
      </c>
      <c r="S885">
        <v>-81.797300000000007</v>
      </c>
      <c r="T885">
        <v>39.997900000000001</v>
      </c>
      <c r="U885">
        <v>1</v>
      </c>
      <c r="V885">
        <v>1</v>
      </c>
    </row>
    <row r="886" spans="1:22" x14ac:dyDescent="0.3">
      <c r="A886" t="s">
        <v>1324</v>
      </c>
      <c r="B886" t="s">
        <v>1325</v>
      </c>
      <c r="C886" t="s">
        <v>546</v>
      </c>
      <c r="E886" t="s">
        <v>77</v>
      </c>
      <c r="F886" t="s">
        <v>1326</v>
      </c>
      <c r="G886" t="s">
        <v>623</v>
      </c>
      <c r="H886">
        <v>6</v>
      </c>
      <c r="I886" t="s">
        <v>578</v>
      </c>
      <c r="J886" t="s">
        <v>550</v>
      </c>
      <c r="K886" t="s">
        <v>14</v>
      </c>
      <c r="M886" t="s">
        <v>552</v>
      </c>
      <c r="N886" t="s">
        <v>553</v>
      </c>
      <c r="O886" t="s">
        <v>559</v>
      </c>
      <c r="P886" t="s">
        <v>560</v>
      </c>
      <c r="Q886" t="s">
        <v>561</v>
      </c>
      <c r="R886" t="s">
        <v>562</v>
      </c>
      <c r="S886">
        <v>-10.303000000000001</v>
      </c>
      <c r="T886">
        <v>9.8156999999999996</v>
      </c>
      <c r="U886">
        <v>104.16666669999999</v>
      </c>
      <c r="V886">
        <v>49.660514159999998</v>
      </c>
    </row>
    <row r="887" spans="1:22" x14ac:dyDescent="0.3">
      <c r="A887" t="s">
        <v>1324</v>
      </c>
      <c r="B887" t="s">
        <v>1325</v>
      </c>
      <c r="C887" t="s">
        <v>546</v>
      </c>
      <c r="E887" t="s">
        <v>77</v>
      </c>
      <c r="F887" t="s">
        <v>1326</v>
      </c>
      <c r="G887" t="s">
        <v>623</v>
      </c>
      <c r="H887">
        <v>6</v>
      </c>
      <c r="I887" t="s">
        <v>578</v>
      </c>
      <c r="J887" t="s">
        <v>550</v>
      </c>
      <c r="K887" t="s">
        <v>14</v>
      </c>
      <c r="M887" t="s">
        <v>552</v>
      </c>
      <c r="N887" t="s">
        <v>553</v>
      </c>
      <c r="O887" t="s">
        <v>611</v>
      </c>
      <c r="P887" t="s">
        <v>612</v>
      </c>
      <c r="Q887" t="s">
        <v>613</v>
      </c>
      <c r="R887" t="s">
        <v>562</v>
      </c>
      <c r="S887">
        <v>31.846499999999999</v>
      </c>
      <c r="T887">
        <v>17.2913</v>
      </c>
      <c r="U887">
        <v>26.5</v>
      </c>
      <c r="V887">
        <v>0.83666003</v>
      </c>
    </row>
    <row r="888" spans="1:22" x14ac:dyDescent="0.3">
      <c r="A888" t="s">
        <v>1408</v>
      </c>
      <c r="B888" t="s">
        <v>1409</v>
      </c>
      <c r="C888" t="s">
        <v>546</v>
      </c>
      <c r="D888" t="s">
        <v>1410</v>
      </c>
      <c r="E888" t="s">
        <v>596</v>
      </c>
      <c r="F888" t="s">
        <v>1411</v>
      </c>
      <c r="G888" t="s">
        <v>187</v>
      </c>
      <c r="H888">
        <v>21</v>
      </c>
      <c r="I888" t="s">
        <v>1412</v>
      </c>
      <c r="J888" t="s">
        <v>550</v>
      </c>
      <c r="K888" t="s">
        <v>655</v>
      </c>
      <c r="L888" t="s">
        <v>551</v>
      </c>
      <c r="M888" t="s">
        <v>552</v>
      </c>
      <c r="N888" t="s">
        <v>553</v>
      </c>
      <c r="O888" t="s">
        <v>579</v>
      </c>
      <c r="P888" t="s">
        <v>580</v>
      </c>
      <c r="Q888" t="s">
        <v>581</v>
      </c>
      <c r="R888" t="s">
        <v>562</v>
      </c>
      <c r="S888">
        <v>0.1145</v>
      </c>
      <c r="T888">
        <v>0.36990000000000001</v>
      </c>
      <c r="U888">
        <v>4.1236930000000003</v>
      </c>
      <c r="V888">
        <v>1.2991413000000001</v>
      </c>
    </row>
    <row r="889" spans="1:22" x14ac:dyDescent="0.3">
      <c r="A889" t="s">
        <v>1324</v>
      </c>
      <c r="B889" t="s">
        <v>1325</v>
      </c>
      <c r="C889" t="s">
        <v>546</v>
      </c>
      <c r="E889" t="s">
        <v>77</v>
      </c>
      <c r="F889" t="s">
        <v>1326</v>
      </c>
      <c r="G889" t="s">
        <v>623</v>
      </c>
      <c r="H889">
        <v>6</v>
      </c>
      <c r="I889" t="s">
        <v>578</v>
      </c>
      <c r="J889" t="s">
        <v>550</v>
      </c>
      <c r="K889" t="s">
        <v>14</v>
      </c>
      <c r="M889" t="s">
        <v>552</v>
      </c>
      <c r="N889" t="s">
        <v>553</v>
      </c>
      <c r="O889" t="s">
        <v>569</v>
      </c>
      <c r="P889" t="s">
        <v>570</v>
      </c>
      <c r="Q889" t="s">
        <v>653</v>
      </c>
      <c r="R889" t="s">
        <v>562</v>
      </c>
      <c r="S889">
        <v>-0.4919</v>
      </c>
      <c r="T889">
        <v>1.4001999999999999</v>
      </c>
      <c r="U889">
        <v>0.16333329999999999</v>
      </c>
      <c r="V889">
        <v>4.1311819999999999E-2</v>
      </c>
    </row>
    <row r="890" spans="1:22" x14ac:dyDescent="0.3">
      <c r="A890" t="s">
        <v>708</v>
      </c>
      <c r="B890" t="s">
        <v>709</v>
      </c>
      <c r="C890" t="s">
        <v>546</v>
      </c>
      <c r="E890" t="s">
        <v>77</v>
      </c>
      <c r="F890" t="s">
        <v>710</v>
      </c>
      <c r="G890" t="s">
        <v>149</v>
      </c>
      <c r="H890">
        <v>6</v>
      </c>
      <c r="I890" t="s">
        <v>578</v>
      </c>
      <c r="J890" t="s">
        <v>550</v>
      </c>
      <c r="K890" t="s">
        <v>14</v>
      </c>
      <c r="M890" t="s">
        <v>552</v>
      </c>
      <c r="N890" t="s">
        <v>553</v>
      </c>
      <c r="R890" t="s">
        <v>554</v>
      </c>
      <c r="S890">
        <v>-22.4209</v>
      </c>
      <c r="T890">
        <v>22.561299999999999</v>
      </c>
      <c r="U890">
        <v>1</v>
      </c>
      <c r="V890">
        <v>1</v>
      </c>
    </row>
    <row r="891" spans="1:22" x14ac:dyDescent="0.3">
      <c r="A891" t="s">
        <v>708</v>
      </c>
      <c r="B891" t="s">
        <v>709</v>
      </c>
      <c r="C891" t="s">
        <v>546</v>
      </c>
      <c r="E891" t="s">
        <v>77</v>
      </c>
      <c r="F891" t="s">
        <v>710</v>
      </c>
      <c r="G891" t="s">
        <v>149</v>
      </c>
      <c r="H891">
        <v>6</v>
      </c>
      <c r="I891" t="s">
        <v>578</v>
      </c>
      <c r="J891" t="s">
        <v>550</v>
      </c>
      <c r="K891" t="s">
        <v>14</v>
      </c>
      <c r="M891" t="s">
        <v>552</v>
      </c>
      <c r="N891" t="s">
        <v>553</v>
      </c>
      <c r="O891" t="s">
        <v>611</v>
      </c>
      <c r="P891" t="s">
        <v>612</v>
      </c>
      <c r="Q891" t="s">
        <v>613</v>
      </c>
      <c r="R891" t="s">
        <v>562</v>
      </c>
      <c r="S891">
        <v>7.1412000000000004</v>
      </c>
      <c r="T891">
        <v>5.5872000000000002</v>
      </c>
      <c r="U891">
        <v>23.533333299999999</v>
      </c>
      <c r="V891">
        <v>0.46332134000000003</v>
      </c>
    </row>
    <row r="892" spans="1:22" x14ac:dyDescent="0.3">
      <c r="A892" t="s">
        <v>1408</v>
      </c>
      <c r="B892" t="s">
        <v>1409</v>
      </c>
      <c r="C892" t="s">
        <v>546</v>
      </c>
      <c r="D892" t="s">
        <v>1410</v>
      </c>
      <c r="E892" t="s">
        <v>596</v>
      </c>
      <c r="F892" t="s">
        <v>1411</v>
      </c>
      <c r="G892" t="s">
        <v>187</v>
      </c>
      <c r="H892">
        <v>21</v>
      </c>
      <c r="I892" t="s">
        <v>1413</v>
      </c>
      <c r="J892" t="s">
        <v>550</v>
      </c>
      <c r="K892" t="s">
        <v>19</v>
      </c>
      <c r="L892" t="s">
        <v>551</v>
      </c>
      <c r="M892" t="s">
        <v>552</v>
      </c>
      <c r="N892" t="s">
        <v>553</v>
      </c>
      <c r="O892" t="s">
        <v>579</v>
      </c>
      <c r="P892" t="s">
        <v>580</v>
      </c>
      <c r="Q892" t="s">
        <v>581</v>
      </c>
      <c r="R892" t="s">
        <v>562</v>
      </c>
      <c r="S892">
        <v>0.1147</v>
      </c>
      <c r="T892">
        <v>0.23719999999999999</v>
      </c>
      <c r="U892">
        <v>4.1236930000000003</v>
      </c>
      <c r="V892">
        <v>1.2991413000000001</v>
      </c>
    </row>
    <row r="893" spans="1:22" x14ac:dyDescent="0.3">
      <c r="A893" t="s">
        <v>997</v>
      </c>
      <c r="B893" t="s">
        <v>998</v>
      </c>
      <c r="C893" t="s">
        <v>546</v>
      </c>
      <c r="D893" t="s">
        <v>999</v>
      </c>
      <c r="E893" t="s">
        <v>77</v>
      </c>
      <c r="F893" t="s">
        <v>1000</v>
      </c>
      <c r="G893" t="s">
        <v>172</v>
      </c>
      <c r="H893">
        <v>9</v>
      </c>
      <c r="I893" t="s">
        <v>1007</v>
      </c>
      <c r="J893" t="s">
        <v>556</v>
      </c>
      <c r="K893" t="s">
        <v>99</v>
      </c>
      <c r="L893" t="s">
        <v>551</v>
      </c>
      <c r="M893" t="s">
        <v>557</v>
      </c>
      <c r="N893" t="s">
        <v>558</v>
      </c>
      <c r="O893" t="s">
        <v>586</v>
      </c>
      <c r="P893" t="s">
        <v>587</v>
      </c>
      <c r="Q893" t="s">
        <v>1395</v>
      </c>
      <c r="R893" t="s">
        <v>562</v>
      </c>
      <c r="S893">
        <v>-0.71170800000000001</v>
      </c>
      <c r="T893">
        <v>0.94309399999999999</v>
      </c>
      <c r="U893">
        <v>0.19112150999999999</v>
      </c>
      <c r="V893">
        <v>9.1835769999999997E-2</v>
      </c>
    </row>
    <row r="894" spans="1:22" x14ac:dyDescent="0.3">
      <c r="A894" t="s">
        <v>708</v>
      </c>
      <c r="B894" t="s">
        <v>709</v>
      </c>
      <c r="C894" t="s">
        <v>546</v>
      </c>
      <c r="E894" t="s">
        <v>77</v>
      </c>
      <c r="F894" t="s">
        <v>710</v>
      </c>
      <c r="G894" t="s">
        <v>149</v>
      </c>
      <c r="H894">
        <v>6</v>
      </c>
      <c r="I894" t="s">
        <v>589</v>
      </c>
      <c r="J894" t="s">
        <v>589</v>
      </c>
      <c r="K894" t="s">
        <v>14</v>
      </c>
      <c r="M894" t="s">
        <v>557</v>
      </c>
      <c r="N894" t="s">
        <v>558</v>
      </c>
      <c r="R894" t="s">
        <v>554</v>
      </c>
      <c r="S894">
        <v>19.847999999999999</v>
      </c>
      <c r="T894">
        <v>11.856</v>
      </c>
      <c r="U894">
        <v>1</v>
      </c>
      <c r="V894">
        <v>1</v>
      </c>
    </row>
    <row r="895" spans="1:22" x14ac:dyDescent="0.3">
      <c r="A895" t="s">
        <v>708</v>
      </c>
      <c r="B895" t="s">
        <v>709</v>
      </c>
      <c r="C895" t="s">
        <v>546</v>
      </c>
      <c r="E895" t="s">
        <v>77</v>
      </c>
      <c r="F895" t="s">
        <v>710</v>
      </c>
      <c r="G895" t="s">
        <v>149</v>
      </c>
      <c r="H895">
        <v>6</v>
      </c>
      <c r="I895" t="s">
        <v>589</v>
      </c>
      <c r="J895" t="s">
        <v>589</v>
      </c>
      <c r="K895" t="s">
        <v>14</v>
      </c>
      <c r="M895" t="s">
        <v>557</v>
      </c>
      <c r="N895" t="s">
        <v>558</v>
      </c>
      <c r="O895" t="s">
        <v>611</v>
      </c>
      <c r="P895" t="s">
        <v>612</v>
      </c>
      <c r="Q895" t="s">
        <v>613</v>
      </c>
      <c r="R895" t="s">
        <v>562</v>
      </c>
      <c r="S895">
        <v>-4.702</v>
      </c>
      <c r="T895">
        <v>2.944</v>
      </c>
      <c r="U895">
        <v>23.533333299999999</v>
      </c>
      <c r="V895">
        <v>0.46332134000000003</v>
      </c>
    </row>
    <row r="896" spans="1:22" x14ac:dyDescent="0.3">
      <c r="A896" t="s">
        <v>1408</v>
      </c>
      <c r="B896" t="s">
        <v>1409</v>
      </c>
      <c r="C896" t="s">
        <v>546</v>
      </c>
      <c r="D896" t="s">
        <v>1410</v>
      </c>
      <c r="E896" t="s">
        <v>596</v>
      </c>
      <c r="F896" t="s">
        <v>1411</v>
      </c>
      <c r="G896" t="s">
        <v>187</v>
      </c>
      <c r="H896">
        <v>21</v>
      </c>
      <c r="I896" t="s">
        <v>1414</v>
      </c>
      <c r="J896" t="s">
        <v>550</v>
      </c>
      <c r="K896" t="s">
        <v>99</v>
      </c>
      <c r="L896" t="s">
        <v>551</v>
      </c>
      <c r="M896" t="s">
        <v>552</v>
      </c>
      <c r="N896" t="s">
        <v>553</v>
      </c>
      <c r="O896" t="s">
        <v>579</v>
      </c>
      <c r="P896" t="s">
        <v>580</v>
      </c>
      <c r="Q896" t="s">
        <v>581</v>
      </c>
      <c r="R896" t="s">
        <v>562</v>
      </c>
      <c r="S896">
        <v>-0.34594999999999998</v>
      </c>
      <c r="T896">
        <v>0.31202999999999997</v>
      </c>
      <c r="U896">
        <v>4.1236930000000003</v>
      </c>
      <c r="V896">
        <v>1.2991413000000001</v>
      </c>
    </row>
    <row r="897" spans="1:22" x14ac:dyDescent="0.3">
      <c r="A897" t="s">
        <v>735</v>
      </c>
      <c r="B897" t="s">
        <v>736</v>
      </c>
      <c r="C897" t="s">
        <v>574</v>
      </c>
      <c r="E897" t="s">
        <v>596</v>
      </c>
      <c r="F897" t="s">
        <v>737</v>
      </c>
      <c r="G897" t="s">
        <v>149</v>
      </c>
      <c r="H897">
        <v>87</v>
      </c>
      <c r="I897" t="s">
        <v>738</v>
      </c>
      <c r="J897" t="s">
        <v>585</v>
      </c>
      <c r="K897" t="s">
        <v>99</v>
      </c>
      <c r="M897" t="s">
        <v>647</v>
      </c>
      <c r="N897" t="s">
        <v>553</v>
      </c>
      <c r="O897" t="s">
        <v>586</v>
      </c>
      <c r="P897" t="s">
        <v>587</v>
      </c>
      <c r="Q897" t="s">
        <v>1415</v>
      </c>
      <c r="R897" t="s">
        <v>562</v>
      </c>
      <c r="S897">
        <v>-0.12107999999999999</v>
      </c>
      <c r="T897">
        <v>2.7730000000000001E-2</v>
      </c>
      <c r="U897">
        <v>0.17307645913798483</v>
      </c>
      <c r="V897">
        <v>0.18740191437175766</v>
      </c>
    </row>
    <row r="898" spans="1:22" x14ac:dyDescent="0.3">
      <c r="A898" t="s">
        <v>1416</v>
      </c>
      <c r="B898" t="s">
        <v>1417</v>
      </c>
      <c r="C898" t="s">
        <v>546</v>
      </c>
      <c r="E898" t="s">
        <v>596</v>
      </c>
      <c r="F898" t="s">
        <v>1418</v>
      </c>
      <c r="G898" t="s">
        <v>149</v>
      </c>
      <c r="H898">
        <v>21</v>
      </c>
      <c r="I898" t="s">
        <v>648</v>
      </c>
      <c r="J898" t="s">
        <v>550</v>
      </c>
      <c r="K898" t="s">
        <v>177</v>
      </c>
      <c r="M898" t="s">
        <v>552</v>
      </c>
      <c r="N898" t="s">
        <v>553</v>
      </c>
      <c r="R898" t="s">
        <v>554</v>
      </c>
      <c r="S898">
        <v>8.5751000000000008</v>
      </c>
      <c r="T898">
        <v>0.62239999999999995</v>
      </c>
      <c r="U898">
        <v>1</v>
      </c>
      <c r="V898">
        <v>1</v>
      </c>
    </row>
    <row r="899" spans="1:22" x14ac:dyDescent="0.3">
      <c r="A899" t="s">
        <v>1416</v>
      </c>
      <c r="B899" t="s">
        <v>1417</v>
      </c>
      <c r="C899" t="s">
        <v>546</v>
      </c>
      <c r="E899" t="s">
        <v>596</v>
      </c>
      <c r="F899" t="s">
        <v>1418</v>
      </c>
      <c r="G899" t="s">
        <v>149</v>
      </c>
      <c r="H899">
        <v>21</v>
      </c>
      <c r="I899" t="s">
        <v>648</v>
      </c>
      <c r="J899" t="s">
        <v>550</v>
      </c>
      <c r="K899" t="s">
        <v>177</v>
      </c>
      <c r="M899" t="s">
        <v>552</v>
      </c>
      <c r="N899" t="s">
        <v>553</v>
      </c>
      <c r="O899" t="s">
        <v>611</v>
      </c>
      <c r="P899" t="s">
        <v>612</v>
      </c>
      <c r="Q899" t="s">
        <v>613</v>
      </c>
      <c r="R899" t="s">
        <v>562</v>
      </c>
      <c r="S899">
        <v>-0.60799999999999998</v>
      </c>
      <c r="T899">
        <v>0.19020000000000001</v>
      </c>
      <c r="U899">
        <v>26.97664</v>
      </c>
      <c r="V899">
        <v>6.2986589999999998</v>
      </c>
    </row>
    <row r="900" spans="1:22" x14ac:dyDescent="0.3">
      <c r="A900" t="s">
        <v>1419</v>
      </c>
      <c r="B900" t="s">
        <v>1420</v>
      </c>
      <c r="C900" t="s">
        <v>546</v>
      </c>
      <c r="D900" t="s">
        <v>1421</v>
      </c>
      <c r="E900" t="s">
        <v>77</v>
      </c>
      <c r="F900" t="s">
        <v>1422</v>
      </c>
      <c r="G900" t="s">
        <v>149</v>
      </c>
      <c r="H900">
        <v>12</v>
      </c>
      <c r="I900" t="s">
        <v>656</v>
      </c>
      <c r="J900" t="s">
        <v>657</v>
      </c>
      <c r="K900" t="s">
        <v>655</v>
      </c>
      <c r="L900" t="s">
        <v>551</v>
      </c>
      <c r="M900" t="s">
        <v>592</v>
      </c>
      <c r="N900" t="s">
        <v>558</v>
      </c>
      <c r="R900" t="s">
        <v>554</v>
      </c>
      <c r="S900">
        <v>-3.6079300000000001</v>
      </c>
      <c r="T900">
        <v>6.9343300000000001</v>
      </c>
      <c r="U900">
        <v>1</v>
      </c>
      <c r="V900">
        <v>1</v>
      </c>
    </row>
    <row r="901" spans="1:22" x14ac:dyDescent="0.3">
      <c r="A901" t="s">
        <v>1423</v>
      </c>
      <c r="B901" t="s">
        <v>1420</v>
      </c>
      <c r="C901" t="s">
        <v>546</v>
      </c>
      <c r="D901" t="s">
        <v>1421</v>
      </c>
      <c r="E901" t="s">
        <v>77</v>
      </c>
      <c r="F901" t="s">
        <v>1422</v>
      </c>
      <c r="G901" t="s">
        <v>149</v>
      </c>
      <c r="H901">
        <v>12</v>
      </c>
      <c r="I901" t="s">
        <v>656</v>
      </c>
      <c r="J901" t="s">
        <v>657</v>
      </c>
      <c r="K901" t="s">
        <v>655</v>
      </c>
      <c r="L901" t="s">
        <v>551</v>
      </c>
      <c r="M901" t="s">
        <v>592</v>
      </c>
      <c r="N901" t="s">
        <v>558</v>
      </c>
      <c r="O901" t="s">
        <v>566</v>
      </c>
      <c r="P901" t="s">
        <v>567</v>
      </c>
      <c r="Q901" t="s">
        <v>1424</v>
      </c>
      <c r="R901" t="s">
        <v>562</v>
      </c>
      <c r="S901">
        <v>7.8869999999999996E-2</v>
      </c>
      <c r="T901">
        <v>0.36692999999999998</v>
      </c>
      <c r="U901">
        <v>0.29308332999999998</v>
      </c>
      <c r="V901">
        <v>0.56132124000000005</v>
      </c>
    </row>
    <row r="902" spans="1:22" x14ac:dyDescent="0.3">
      <c r="A902" t="s">
        <v>1423</v>
      </c>
      <c r="B902" t="s">
        <v>1420</v>
      </c>
      <c r="C902" t="s">
        <v>546</v>
      </c>
      <c r="D902" t="s">
        <v>1421</v>
      </c>
      <c r="E902" t="s">
        <v>77</v>
      </c>
      <c r="F902" t="s">
        <v>1422</v>
      </c>
      <c r="G902" t="s">
        <v>149</v>
      </c>
      <c r="H902">
        <v>12</v>
      </c>
      <c r="I902" t="s">
        <v>656</v>
      </c>
      <c r="J902" t="s">
        <v>657</v>
      </c>
      <c r="K902" t="s">
        <v>655</v>
      </c>
      <c r="L902" t="s">
        <v>551</v>
      </c>
      <c r="M902" t="s">
        <v>592</v>
      </c>
      <c r="N902" t="s">
        <v>558</v>
      </c>
      <c r="O902" t="s">
        <v>563</v>
      </c>
      <c r="P902" t="s">
        <v>564</v>
      </c>
      <c r="Q902" t="s">
        <v>720</v>
      </c>
      <c r="R902" t="s">
        <v>562</v>
      </c>
      <c r="S902">
        <v>-0.50222</v>
      </c>
      <c r="T902">
        <v>1.23262</v>
      </c>
      <c r="U902">
        <v>2.5666669999999999E-2</v>
      </c>
      <c r="V902">
        <v>2.7749969999999999E-2</v>
      </c>
    </row>
    <row r="903" spans="1:22" x14ac:dyDescent="0.3">
      <c r="A903" t="s">
        <v>1425</v>
      </c>
      <c r="B903" t="s">
        <v>1420</v>
      </c>
      <c r="C903" t="s">
        <v>546</v>
      </c>
      <c r="D903" t="s">
        <v>1421</v>
      </c>
      <c r="E903" t="s">
        <v>77</v>
      </c>
      <c r="F903" t="s">
        <v>1422</v>
      </c>
      <c r="G903" t="s">
        <v>149</v>
      </c>
      <c r="H903">
        <v>12</v>
      </c>
      <c r="I903" t="s">
        <v>656</v>
      </c>
      <c r="J903" t="s">
        <v>657</v>
      </c>
      <c r="K903" t="s">
        <v>655</v>
      </c>
      <c r="L903" t="s">
        <v>551</v>
      </c>
      <c r="M903" t="s">
        <v>592</v>
      </c>
      <c r="N903" t="s">
        <v>558</v>
      </c>
      <c r="O903" t="s">
        <v>569</v>
      </c>
      <c r="P903" t="s">
        <v>570</v>
      </c>
      <c r="Q903" t="s">
        <v>653</v>
      </c>
      <c r="R903" t="s">
        <v>562</v>
      </c>
      <c r="S903">
        <v>-0.52678999999999998</v>
      </c>
      <c r="T903">
        <v>0.84179999999999999</v>
      </c>
      <c r="U903">
        <v>0.24083333000000001</v>
      </c>
      <c r="V903">
        <v>0.14563081</v>
      </c>
    </row>
    <row r="904" spans="1:22" x14ac:dyDescent="0.3">
      <c r="A904" t="s">
        <v>1423</v>
      </c>
      <c r="B904" t="s">
        <v>1420</v>
      </c>
      <c r="C904" t="s">
        <v>546</v>
      </c>
      <c r="D904" t="s">
        <v>1421</v>
      </c>
      <c r="E904" t="s">
        <v>77</v>
      </c>
      <c r="F904" t="s">
        <v>1422</v>
      </c>
      <c r="G904" t="s">
        <v>149</v>
      </c>
      <c r="H904">
        <v>12</v>
      </c>
      <c r="I904" t="s">
        <v>656</v>
      </c>
      <c r="J904" t="s">
        <v>657</v>
      </c>
      <c r="K904" t="s">
        <v>655</v>
      </c>
      <c r="L904" t="s">
        <v>551</v>
      </c>
      <c r="M904" t="s">
        <v>592</v>
      </c>
      <c r="N904" t="s">
        <v>558</v>
      </c>
      <c r="O904" t="s">
        <v>559</v>
      </c>
      <c r="P904" t="s">
        <v>560</v>
      </c>
      <c r="Q904" t="s">
        <v>561</v>
      </c>
      <c r="R904" t="s">
        <v>562</v>
      </c>
      <c r="S904">
        <v>-4.6780000000000002E-2</v>
      </c>
      <c r="T904">
        <v>0.64268000000000003</v>
      </c>
      <c r="U904">
        <v>230.33333332999999</v>
      </c>
      <c r="V904">
        <v>185.26900997999999</v>
      </c>
    </row>
    <row r="905" spans="1:22" x14ac:dyDescent="0.3">
      <c r="A905" t="s">
        <v>1423</v>
      </c>
      <c r="B905" t="s">
        <v>1420</v>
      </c>
      <c r="C905" t="s">
        <v>546</v>
      </c>
      <c r="D905" t="s">
        <v>1421</v>
      </c>
      <c r="E905" t="s">
        <v>77</v>
      </c>
      <c r="F905" t="s">
        <v>1422</v>
      </c>
      <c r="G905" t="s">
        <v>149</v>
      </c>
      <c r="H905">
        <v>12</v>
      </c>
      <c r="I905" t="s">
        <v>958</v>
      </c>
      <c r="J905" t="s">
        <v>550</v>
      </c>
      <c r="K905" t="s">
        <v>19</v>
      </c>
      <c r="L905" t="s">
        <v>551</v>
      </c>
      <c r="M905" t="s">
        <v>552</v>
      </c>
      <c r="N905" t="s">
        <v>553</v>
      </c>
      <c r="R905" t="s">
        <v>554</v>
      </c>
      <c r="S905">
        <v>4.9311800000000003</v>
      </c>
      <c r="T905">
        <v>0.74658000000000002</v>
      </c>
      <c r="U905">
        <v>1</v>
      </c>
      <c r="V905">
        <v>1</v>
      </c>
    </row>
    <row r="906" spans="1:22" x14ac:dyDescent="0.3">
      <c r="A906" t="s">
        <v>1423</v>
      </c>
      <c r="B906" t="s">
        <v>1420</v>
      </c>
      <c r="C906" t="s">
        <v>546</v>
      </c>
      <c r="D906" t="s">
        <v>1421</v>
      </c>
      <c r="E906" t="s">
        <v>77</v>
      </c>
      <c r="F906" t="s">
        <v>1422</v>
      </c>
      <c r="G906" t="s">
        <v>149</v>
      </c>
      <c r="H906">
        <v>12</v>
      </c>
      <c r="I906" t="s">
        <v>958</v>
      </c>
      <c r="J906" t="s">
        <v>550</v>
      </c>
      <c r="K906" t="s">
        <v>19</v>
      </c>
      <c r="L906" t="s">
        <v>551</v>
      </c>
      <c r="M906" t="s">
        <v>552</v>
      </c>
      <c r="N906" t="s">
        <v>553</v>
      </c>
      <c r="O906" t="s">
        <v>566</v>
      </c>
      <c r="P906" t="s">
        <v>567</v>
      </c>
      <c r="Q906" t="s">
        <v>1424</v>
      </c>
      <c r="R906" t="s">
        <v>562</v>
      </c>
      <c r="S906">
        <v>2.1239999999999998E-2</v>
      </c>
      <c r="T906">
        <v>5.8650000000000001E-2</v>
      </c>
      <c r="U906">
        <v>0.29308332999999998</v>
      </c>
      <c r="V906">
        <v>0.56132124000000005</v>
      </c>
    </row>
    <row r="907" spans="1:22" x14ac:dyDescent="0.3">
      <c r="A907" t="s">
        <v>1423</v>
      </c>
      <c r="B907" t="s">
        <v>1420</v>
      </c>
      <c r="C907" t="s">
        <v>546</v>
      </c>
      <c r="D907" t="s">
        <v>1421</v>
      </c>
      <c r="E907" t="s">
        <v>77</v>
      </c>
      <c r="F907" t="s">
        <v>1422</v>
      </c>
      <c r="G907" t="s">
        <v>149</v>
      </c>
      <c r="H907">
        <v>12</v>
      </c>
      <c r="I907" t="s">
        <v>958</v>
      </c>
      <c r="J907" t="s">
        <v>550</v>
      </c>
      <c r="K907" t="s">
        <v>19</v>
      </c>
      <c r="L907" t="s">
        <v>551</v>
      </c>
      <c r="M907" t="s">
        <v>552</v>
      </c>
      <c r="N907" t="s">
        <v>553</v>
      </c>
      <c r="O907" t="s">
        <v>563</v>
      </c>
      <c r="P907" t="s">
        <v>564</v>
      </c>
      <c r="Q907" t="s">
        <v>720</v>
      </c>
      <c r="R907" t="s">
        <v>562</v>
      </c>
      <c r="S907">
        <v>0.24542</v>
      </c>
      <c r="T907">
        <v>0.13394</v>
      </c>
      <c r="U907">
        <v>2.5666669999999999E-2</v>
      </c>
      <c r="V907">
        <v>2.7749969999999999E-2</v>
      </c>
    </row>
    <row r="908" spans="1:22" x14ac:dyDescent="0.3">
      <c r="A908" t="s">
        <v>1423</v>
      </c>
      <c r="B908" t="s">
        <v>1420</v>
      </c>
      <c r="C908" t="s">
        <v>546</v>
      </c>
      <c r="D908" t="s">
        <v>1421</v>
      </c>
      <c r="E908" t="s">
        <v>77</v>
      </c>
      <c r="F908" t="s">
        <v>1422</v>
      </c>
      <c r="G908" t="s">
        <v>149</v>
      </c>
      <c r="H908">
        <v>12</v>
      </c>
      <c r="I908" t="s">
        <v>958</v>
      </c>
      <c r="J908" t="s">
        <v>550</v>
      </c>
      <c r="K908" t="s">
        <v>19</v>
      </c>
      <c r="L908" t="s">
        <v>551</v>
      </c>
      <c r="M908" t="s">
        <v>552</v>
      </c>
      <c r="N908" t="s">
        <v>553</v>
      </c>
      <c r="O908" t="s">
        <v>569</v>
      </c>
      <c r="P908" t="s">
        <v>570</v>
      </c>
      <c r="Q908" t="s">
        <v>653</v>
      </c>
      <c r="R908" t="s">
        <v>562</v>
      </c>
      <c r="S908">
        <v>-3.4040000000000001E-2</v>
      </c>
      <c r="T908">
        <v>9.1939999999999994E-2</v>
      </c>
      <c r="U908">
        <v>0.24083333000000001</v>
      </c>
      <c r="V908">
        <v>0.14563081</v>
      </c>
    </row>
    <row r="909" spans="1:22" x14ac:dyDescent="0.3">
      <c r="A909" t="s">
        <v>1423</v>
      </c>
      <c r="B909" t="s">
        <v>1420</v>
      </c>
      <c r="C909" t="s">
        <v>546</v>
      </c>
      <c r="D909" t="s">
        <v>1421</v>
      </c>
      <c r="E909" t="s">
        <v>77</v>
      </c>
      <c r="F909" t="s">
        <v>1422</v>
      </c>
      <c r="G909" t="s">
        <v>149</v>
      </c>
      <c r="H909">
        <v>12</v>
      </c>
      <c r="I909" t="s">
        <v>958</v>
      </c>
      <c r="J909" t="s">
        <v>550</v>
      </c>
      <c r="K909" t="s">
        <v>19</v>
      </c>
      <c r="L909" t="s">
        <v>551</v>
      </c>
      <c r="M909" t="s">
        <v>552</v>
      </c>
      <c r="N909" t="s">
        <v>553</v>
      </c>
      <c r="O909" t="s">
        <v>559</v>
      </c>
      <c r="P909" t="s">
        <v>560</v>
      </c>
      <c r="Q909" t="s">
        <v>561</v>
      </c>
      <c r="R909" t="s">
        <v>562</v>
      </c>
      <c r="S909">
        <v>-0.11718000000000001</v>
      </c>
      <c r="T909">
        <v>8.9469999999999994E-2</v>
      </c>
      <c r="U909">
        <v>230.33333332999999</v>
      </c>
      <c r="V909">
        <v>185.26900997999999</v>
      </c>
    </row>
    <row r="910" spans="1:22" x14ac:dyDescent="0.3">
      <c r="A910" t="s">
        <v>1426</v>
      </c>
      <c r="B910" t="s">
        <v>1427</v>
      </c>
      <c r="C910" t="s">
        <v>546</v>
      </c>
      <c r="E910" t="s">
        <v>77</v>
      </c>
      <c r="F910" t="s">
        <v>1428</v>
      </c>
      <c r="G910" t="s">
        <v>149</v>
      </c>
      <c r="H910">
        <v>13</v>
      </c>
      <c r="I910" t="s">
        <v>734</v>
      </c>
      <c r="J910" t="s">
        <v>550</v>
      </c>
      <c r="K910" t="s">
        <v>14</v>
      </c>
      <c r="L910" t="s">
        <v>551</v>
      </c>
      <c r="M910" t="s">
        <v>552</v>
      </c>
      <c r="N910" t="s">
        <v>553</v>
      </c>
      <c r="R910" t="s">
        <v>554</v>
      </c>
      <c r="S910">
        <v>1.8487</v>
      </c>
      <c r="T910">
        <v>0.58179999999999998</v>
      </c>
      <c r="U910">
        <v>1</v>
      </c>
      <c r="V910">
        <v>1</v>
      </c>
    </row>
    <row r="911" spans="1:22" x14ac:dyDescent="0.3">
      <c r="A911" t="s">
        <v>1426</v>
      </c>
      <c r="B911" t="s">
        <v>1427</v>
      </c>
      <c r="C911" t="s">
        <v>546</v>
      </c>
      <c r="E911" t="s">
        <v>77</v>
      </c>
      <c r="F911" t="s">
        <v>1428</v>
      </c>
      <c r="G911" t="s">
        <v>149</v>
      </c>
      <c r="H911">
        <v>13</v>
      </c>
      <c r="I911" t="s">
        <v>734</v>
      </c>
      <c r="J911" t="s">
        <v>550</v>
      </c>
      <c r="K911" t="s">
        <v>14</v>
      </c>
      <c r="L911" t="s">
        <v>551</v>
      </c>
      <c r="M911" t="s">
        <v>552</v>
      </c>
      <c r="N911" t="s">
        <v>553</v>
      </c>
      <c r="O911" t="s">
        <v>569</v>
      </c>
      <c r="P911" t="s">
        <v>570</v>
      </c>
      <c r="Q911" t="s">
        <v>653</v>
      </c>
      <c r="R911" t="s">
        <v>562</v>
      </c>
      <c r="S911">
        <v>0.2354</v>
      </c>
      <c r="T911">
        <v>0.29160000000000003</v>
      </c>
      <c r="U911">
        <v>0.1520128</v>
      </c>
      <c r="V911">
        <v>6.7197590000000001E-2</v>
      </c>
    </row>
    <row r="912" spans="1:22" x14ac:dyDescent="0.3">
      <c r="A912" t="s">
        <v>1429</v>
      </c>
      <c r="B912" t="s">
        <v>1430</v>
      </c>
      <c r="C912" t="s">
        <v>546</v>
      </c>
      <c r="E912" t="s">
        <v>596</v>
      </c>
      <c r="F912" t="s">
        <v>1431</v>
      </c>
      <c r="G912" t="s">
        <v>635</v>
      </c>
      <c r="H912">
        <v>132</v>
      </c>
      <c r="I912" t="s">
        <v>734</v>
      </c>
      <c r="J912" t="s">
        <v>550</v>
      </c>
      <c r="K912" t="s">
        <v>14</v>
      </c>
      <c r="L912" t="s">
        <v>551</v>
      </c>
      <c r="M912" t="s">
        <v>552</v>
      </c>
      <c r="N912" t="s">
        <v>553</v>
      </c>
      <c r="R912" t="s">
        <v>554</v>
      </c>
      <c r="S912">
        <v>-8.7296999999999993</v>
      </c>
      <c r="T912">
        <v>1.1890000000000001</v>
      </c>
      <c r="U912">
        <v>1</v>
      </c>
      <c r="V912">
        <v>1</v>
      </c>
    </row>
    <row r="913" spans="1:22" x14ac:dyDescent="0.3">
      <c r="A913" t="s">
        <v>1429</v>
      </c>
      <c r="B913" t="s">
        <v>1430</v>
      </c>
      <c r="C913" t="s">
        <v>546</v>
      </c>
      <c r="E913" t="s">
        <v>596</v>
      </c>
      <c r="F913" t="s">
        <v>1431</v>
      </c>
      <c r="G913" t="s">
        <v>635</v>
      </c>
      <c r="H913">
        <v>132</v>
      </c>
      <c r="I913" t="s">
        <v>734</v>
      </c>
      <c r="J913" t="s">
        <v>550</v>
      </c>
      <c r="K913" t="s">
        <v>14</v>
      </c>
      <c r="L913" t="s">
        <v>551</v>
      </c>
      <c r="M913" t="s">
        <v>552</v>
      </c>
      <c r="N913" t="s">
        <v>553</v>
      </c>
      <c r="O913" t="s">
        <v>611</v>
      </c>
      <c r="P913" t="s">
        <v>612</v>
      </c>
      <c r="Q913" t="s">
        <v>613</v>
      </c>
      <c r="R913" t="s">
        <v>562</v>
      </c>
      <c r="S913">
        <v>3.9721000000000002</v>
      </c>
      <c r="T913">
        <v>0.38890000000000002</v>
      </c>
      <c r="U913">
        <v>20.852609999999999</v>
      </c>
      <c r="V913">
        <v>2.4795060000000002</v>
      </c>
    </row>
    <row r="914" spans="1:22" x14ac:dyDescent="0.3">
      <c r="A914" t="s">
        <v>1432</v>
      </c>
      <c r="B914" t="s">
        <v>1433</v>
      </c>
      <c r="C914" t="s">
        <v>546</v>
      </c>
      <c r="E914" t="s">
        <v>77</v>
      </c>
      <c r="F914" t="s">
        <v>1434</v>
      </c>
      <c r="G914" t="s">
        <v>170</v>
      </c>
      <c r="H914">
        <v>10</v>
      </c>
      <c r="I914" t="s">
        <v>578</v>
      </c>
      <c r="J914" t="s">
        <v>550</v>
      </c>
      <c r="K914" t="s">
        <v>99</v>
      </c>
      <c r="M914" t="s">
        <v>552</v>
      </c>
      <c r="N914" t="s">
        <v>553</v>
      </c>
      <c r="R914" t="s">
        <v>554</v>
      </c>
      <c r="S914">
        <v>-2.7789999999999999E-2</v>
      </c>
      <c r="T914">
        <v>24.512979999999999</v>
      </c>
      <c r="U914">
        <v>1</v>
      </c>
      <c r="V914">
        <v>1</v>
      </c>
    </row>
    <row r="915" spans="1:22" x14ac:dyDescent="0.3">
      <c r="A915" t="s">
        <v>1432</v>
      </c>
      <c r="B915" t="s">
        <v>1433</v>
      </c>
      <c r="C915" t="s">
        <v>546</v>
      </c>
      <c r="E915" t="s">
        <v>77</v>
      </c>
      <c r="F915" t="s">
        <v>1434</v>
      </c>
      <c r="G915" t="s">
        <v>170</v>
      </c>
      <c r="H915">
        <v>10</v>
      </c>
      <c r="I915" t="s">
        <v>578</v>
      </c>
      <c r="J915" t="s">
        <v>550</v>
      </c>
      <c r="K915" t="s">
        <v>99</v>
      </c>
      <c r="M915" t="s">
        <v>552</v>
      </c>
      <c r="N915" t="s">
        <v>553</v>
      </c>
      <c r="O915" t="s">
        <v>559</v>
      </c>
      <c r="P915" t="s">
        <v>560</v>
      </c>
      <c r="Q915" t="s">
        <v>561</v>
      </c>
      <c r="R915" t="s">
        <v>562</v>
      </c>
      <c r="S915">
        <v>-0.36187999999999998</v>
      </c>
      <c r="T915">
        <v>5.6356200000000003</v>
      </c>
      <c r="U915">
        <v>346.6</v>
      </c>
      <c r="V915">
        <v>47.649647299999998</v>
      </c>
    </row>
    <row r="916" spans="1:22" x14ac:dyDescent="0.3">
      <c r="A916" t="s">
        <v>1432</v>
      </c>
      <c r="B916" t="s">
        <v>1433</v>
      </c>
      <c r="C916" t="s">
        <v>546</v>
      </c>
      <c r="E916" t="s">
        <v>77</v>
      </c>
      <c r="F916" t="s">
        <v>1434</v>
      </c>
      <c r="G916" t="s">
        <v>170</v>
      </c>
      <c r="H916">
        <v>10</v>
      </c>
      <c r="I916" t="s">
        <v>578</v>
      </c>
      <c r="J916" t="s">
        <v>550</v>
      </c>
      <c r="K916" t="s">
        <v>99</v>
      </c>
      <c r="M916" t="s">
        <v>552</v>
      </c>
      <c r="N916" t="s">
        <v>553</v>
      </c>
      <c r="O916" t="s">
        <v>563</v>
      </c>
      <c r="P916" t="s">
        <v>564</v>
      </c>
      <c r="Q916" t="s">
        <v>565</v>
      </c>
      <c r="R916" t="s">
        <v>562</v>
      </c>
      <c r="S916">
        <v>0.21548</v>
      </c>
      <c r="T916">
        <v>1.2112799999999999</v>
      </c>
      <c r="U916">
        <v>1.2104839999999999</v>
      </c>
      <c r="V916">
        <v>0.52748660000000003</v>
      </c>
    </row>
    <row r="917" spans="1:22" x14ac:dyDescent="0.3">
      <c r="A917" t="s">
        <v>1432</v>
      </c>
      <c r="B917" t="s">
        <v>1433</v>
      </c>
      <c r="C917" t="s">
        <v>546</v>
      </c>
      <c r="E917" t="s">
        <v>77</v>
      </c>
      <c r="F917" t="s">
        <v>1434</v>
      </c>
      <c r="G917" t="s">
        <v>170</v>
      </c>
      <c r="H917">
        <v>10</v>
      </c>
      <c r="I917" t="s">
        <v>578</v>
      </c>
      <c r="J917" t="s">
        <v>550</v>
      </c>
      <c r="K917" t="s">
        <v>99</v>
      </c>
      <c r="M917" t="s">
        <v>552</v>
      </c>
      <c r="N917" t="s">
        <v>553</v>
      </c>
      <c r="O917" t="s">
        <v>566</v>
      </c>
      <c r="P917" t="s">
        <v>567</v>
      </c>
      <c r="Q917" t="s">
        <v>568</v>
      </c>
      <c r="R917" t="s">
        <v>562</v>
      </c>
      <c r="S917">
        <v>-0.31037999999999999</v>
      </c>
      <c r="T917">
        <v>0.98768</v>
      </c>
      <c r="U917">
        <v>23.086143</v>
      </c>
      <c r="V917">
        <v>7.5837712000000002</v>
      </c>
    </row>
    <row r="918" spans="1:22" x14ac:dyDescent="0.3">
      <c r="A918" t="s">
        <v>1432</v>
      </c>
      <c r="B918" t="s">
        <v>1433</v>
      </c>
      <c r="C918" t="s">
        <v>546</v>
      </c>
      <c r="E918" t="s">
        <v>77</v>
      </c>
      <c r="F918" t="s">
        <v>1434</v>
      </c>
      <c r="G918" t="s">
        <v>170</v>
      </c>
      <c r="H918">
        <v>10</v>
      </c>
      <c r="I918" t="s">
        <v>578</v>
      </c>
      <c r="J918" t="s">
        <v>550</v>
      </c>
      <c r="K918" t="s">
        <v>99</v>
      </c>
      <c r="M918" t="s">
        <v>552</v>
      </c>
      <c r="N918" t="s">
        <v>553</v>
      </c>
      <c r="O918" t="s">
        <v>611</v>
      </c>
      <c r="P918" t="s">
        <v>612</v>
      </c>
      <c r="Q918" t="s">
        <v>613</v>
      </c>
      <c r="R918" t="s">
        <v>562</v>
      </c>
      <c r="S918">
        <v>0.63819000000000004</v>
      </c>
      <c r="T918">
        <v>4.6965599999999998</v>
      </c>
      <c r="U918">
        <v>13.65</v>
      </c>
      <c r="V918">
        <v>1.5515224999999999</v>
      </c>
    </row>
    <row r="919" spans="1:22" x14ac:dyDescent="0.3">
      <c r="A919" t="s">
        <v>1408</v>
      </c>
      <c r="B919" t="s">
        <v>1409</v>
      </c>
      <c r="C919" t="s">
        <v>546</v>
      </c>
      <c r="D919" t="s">
        <v>1410</v>
      </c>
      <c r="E919" t="s">
        <v>596</v>
      </c>
      <c r="F919" t="s">
        <v>1411</v>
      </c>
      <c r="G919" t="s">
        <v>187</v>
      </c>
      <c r="H919">
        <v>21</v>
      </c>
      <c r="I919" t="s">
        <v>1435</v>
      </c>
      <c r="J919" t="s">
        <v>550</v>
      </c>
      <c r="K919" t="s">
        <v>14</v>
      </c>
      <c r="L919" t="s">
        <v>551</v>
      </c>
      <c r="M919" t="s">
        <v>552</v>
      </c>
      <c r="N919" t="s">
        <v>553</v>
      </c>
      <c r="O919" t="s">
        <v>579</v>
      </c>
      <c r="P919" t="s">
        <v>580</v>
      </c>
      <c r="Q919" t="s">
        <v>581</v>
      </c>
      <c r="R919" t="s">
        <v>562</v>
      </c>
      <c r="S919">
        <v>-0.95009999999999994</v>
      </c>
      <c r="T919">
        <v>0.69199999999999995</v>
      </c>
      <c r="U919">
        <v>4.1236930000000003</v>
      </c>
      <c r="V919">
        <v>1.2991413000000001</v>
      </c>
    </row>
    <row r="920" spans="1:22" x14ac:dyDescent="0.3">
      <c r="A920" t="s">
        <v>1436</v>
      </c>
      <c r="B920" t="s">
        <v>1437</v>
      </c>
      <c r="C920" t="s">
        <v>546</v>
      </c>
      <c r="E920" t="s">
        <v>77</v>
      </c>
      <c r="F920" t="s">
        <v>1438</v>
      </c>
      <c r="G920" t="s">
        <v>1306</v>
      </c>
      <c r="H920">
        <v>50</v>
      </c>
      <c r="I920" t="s">
        <v>1259</v>
      </c>
      <c r="J920" t="s">
        <v>585</v>
      </c>
      <c r="K920" t="s">
        <v>99</v>
      </c>
      <c r="M920" t="s">
        <v>552</v>
      </c>
      <c r="N920" t="s">
        <v>553</v>
      </c>
      <c r="R920" t="s">
        <v>554</v>
      </c>
      <c r="S920">
        <v>-1.7967</v>
      </c>
      <c r="T920">
        <v>5.2495000000000003</v>
      </c>
      <c r="U920">
        <v>1</v>
      </c>
      <c r="V920">
        <v>1</v>
      </c>
    </row>
    <row r="921" spans="1:22" x14ac:dyDescent="0.3">
      <c r="A921" t="s">
        <v>1436</v>
      </c>
      <c r="B921" t="s">
        <v>1437</v>
      </c>
      <c r="C921" t="s">
        <v>546</v>
      </c>
      <c r="E921" t="s">
        <v>77</v>
      </c>
      <c r="F921" t="s">
        <v>1438</v>
      </c>
      <c r="G921" t="s">
        <v>1306</v>
      </c>
      <c r="H921">
        <v>50</v>
      </c>
      <c r="I921" t="s">
        <v>1259</v>
      </c>
      <c r="J921" t="s">
        <v>585</v>
      </c>
      <c r="K921" t="s">
        <v>99</v>
      </c>
      <c r="M921" t="s">
        <v>552</v>
      </c>
      <c r="N921" t="s">
        <v>553</v>
      </c>
      <c r="O921" t="s">
        <v>559</v>
      </c>
      <c r="P921" t="s">
        <v>560</v>
      </c>
      <c r="Q921" t="s">
        <v>561</v>
      </c>
      <c r="R921" t="s">
        <v>562</v>
      </c>
      <c r="S921">
        <v>0.46639999999999998</v>
      </c>
      <c r="T921">
        <v>0.65329999999999999</v>
      </c>
      <c r="U921">
        <v>386</v>
      </c>
      <c r="V921">
        <v>90.373375199999998</v>
      </c>
    </row>
    <row r="922" spans="1:22" x14ac:dyDescent="0.3">
      <c r="A922" t="s">
        <v>1436</v>
      </c>
      <c r="B922" t="s">
        <v>1437</v>
      </c>
      <c r="C922" t="s">
        <v>546</v>
      </c>
      <c r="E922" t="s">
        <v>77</v>
      </c>
      <c r="F922" t="s">
        <v>1438</v>
      </c>
      <c r="G922" t="s">
        <v>1306</v>
      </c>
      <c r="H922">
        <v>50</v>
      </c>
      <c r="I922" t="s">
        <v>1259</v>
      </c>
      <c r="J922" t="s">
        <v>585</v>
      </c>
      <c r="K922" t="s">
        <v>99</v>
      </c>
      <c r="M922" t="s">
        <v>552</v>
      </c>
      <c r="N922" t="s">
        <v>553</v>
      </c>
      <c r="O922" t="s">
        <v>611</v>
      </c>
      <c r="P922" t="s">
        <v>612</v>
      </c>
      <c r="Q922" t="s">
        <v>613</v>
      </c>
      <c r="R922" t="s">
        <v>562</v>
      </c>
      <c r="S922">
        <v>0.1056</v>
      </c>
      <c r="T922">
        <v>1.1358999999999999</v>
      </c>
      <c r="U922">
        <v>12.302</v>
      </c>
      <c r="V922">
        <v>2.0388562000000001</v>
      </c>
    </row>
    <row r="923" spans="1:22" x14ac:dyDescent="0.3">
      <c r="A923" t="s">
        <v>1439</v>
      </c>
      <c r="B923" t="s">
        <v>1440</v>
      </c>
      <c r="C923" t="s">
        <v>546</v>
      </c>
      <c r="E923" t="s">
        <v>77</v>
      </c>
      <c r="F923" t="s">
        <v>1441</v>
      </c>
      <c r="G923" t="s">
        <v>187</v>
      </c>
      <c r="H923">
        <v>6</v>
      </c>
      <c r="I923" t="s">
        <v>618</v>
      </c>
      <c r="J923" t="s">
        <v>619</v>
      </c>
      <c r="K923" t="s">
        <v>177</v>
      </c>
      <c r="M923" t="s">
        <v>592</v>
      </c>
      <c r="N923" t="s">
        <v>558</v>
      </c>
      <c r="O923" t="s">
        <v>579</v>
      </c>
      <c r="P923" t="s">
        <v>580</v>
      </c>
      <c r="Q923" t="s">
        <v>581</v>
      </c>
      <c r="R923" t="s">
        <v>562</v>
      </c>
      <c r="S923">
        <v>5.0454999999999997</v>
      </c>
      <c r="T923">
        <v>1.1091</v>
      </c>
      <c r="U923">
        <v>6.8728571399999998</v>
      </c>
      <c r="V923">
        <v>1.2978664</v>
      </c>
    </row>
    <row r="924" spans="1:22" x14ac:dyDescent="0.3">
      <c r="A924" t="s">
        <v>1436</v>
      </c>
      <c r="B924" t="s">
        <v>1437</v>
      </c>
      <c r="C924" t="s">
        <v>546</v>
      </c>
      <c r="E924" t="s">
        <v>77</v>
      </c>
      <c r="F924" t="s">
        <v>1438</v>
      </c>
      <c r="G924" t="s">
        <v>1306</v>
      </c>
      <c r="H924">
        <v>50</v>
      </c>
      <c r="I924" t="s">
        <v>618</v>
      </c>
      <c r="J924" t="s">
        <v>619</v>
      </c>
      <c r="K924" t="s">
        <v>99</v>
      </c>
      <c r="M924" t="s">
        <v>815</v>
      </c>
      <c r="N924" t="s">
        <v>558</v>
      </c>
      <c r="R924" t="s">
        <v>554</v>
      </c>
      <c r="S924">
        <v>14.0898</v>
      </c>
      <c r="T924">
        <v>6.4409999999999998</v>
      </c>
      <c r="U924">
        <v>1</v>
      </c>
      <c r="V924">
        <v>1</v>
      </c>
    </row>
    <row r="925" spans="1:22" x14ac:dyDescent="0.3">
      <c r="A925" t="s">
        <v>1436</v>
      </c>
      <c r="B925" t="s">
        <v>1437</v>
      </c>
      <c r="C925" t="s">
        <v>546</v>
      </c>
      <c r="E925" t="s">
        <v>77</v>
      </c>
      <c r="F925" t="s">
        <v>1438</v>
      </c>
      <c r="G925" t="s">
        <v>1306</v>
      </c>
      <c r="H925">
        <v>50</v>
      </c>
      <c r="I925" t="s">
        <v>618</v>
      </c>
      <c r="J925" t="s">
        <v>619</v>
      </c>
      <c r="K925" t="s">
        <v>99</v>
      </c>
      <c r="M925" t="s">
        <v>815</v>
      </c>
      <c r="N925" t="s">
        <v>558</v>
      </c>
      <c r="O925" t="s">
        <v>559</v>
      </c>
      <c r="P925" t="s">
        <v>560</v>
      </c>
      <c r="Q925" t="s">
        <v>561</v>
      </c>
      <c r="R925" t="s">
        <v>562</v>
      </c>
      <c r="S925">
        <v>-2.1726000000000001</v>
      </c>
      <c r="T925">
        <v>0.91239999999999999</v>
      </c>
      <c r="U925">
        <v>386</v>
      </c>
      <c r="V925">
        <v>90.373375199999998</v>
      </c>
    </row>
    <row r="926" spans="1:22" x14ac:dyDescent="0.3">
      <c r="A926" t="s">
        <v>1436</v>
      </c>
      <c r="B926" t="s">
        <v>1437</v>
      </c>
      <c r="C926" t="s">
        <v>546</v>
      </c>
      <c r="E926" t="s">
        <v>77</v>
      </c>
      <c r="F926" t="s">
        <v>1438</v>
      </c>
      <c r="G926" t="s">
        <v>1306</v>
      </c>
      <c r="H926">
        <v>50</v>
      </c>
      <c r="I926" t="s">
        <v>618</v>
      </c>
      <c r="J926" t="s">
        <v>619</v>
      </c>
      <c r="K926" t="s">
        <v>99</v>
      </c>
      <c r="M926" t="s">
        <v>815</v>
      </c>
      <c r="N926" t="s">
        <v>558</v>
      </c>
      <c r="O926" t="s">
        <v>611</v>
      </c>
      <c r="P926" t="s">
        <v>612</v>
      </c>
      <c r="Q926" t="s">
        <v>613</v>
      </c>
      <c r="R926" t="s">
        <v>562</v>
      </c>
      <c r="S926">
        <v>0.75209999999999999</v>
      </c>
      <c r="T926">
        <v>1.0074000000000001</v>
      </c>
      <c r="U926">
        <v>12.302</v>
      </c>
      <c r="V926">
        <v>2.0388562000000001</v>
      </c>
    </row>
    <row r="927" spans="1:22" x14ac:dyDescent="0.3">
      <c r="A927" t="s">
        <v>1442</v>
      </c>
      <c r="B927" t="s">
        <v>1443</v>
      </c>
      <c r="C927" t="s">
        <v>546</v>
      </c>
      <c r="E927" t="s">
        <v>77</v>
      </c>
      <c r="F927" t="s">
        <v>1444</v>
      </c>
      <c r="G927" t="s">
        <v>1445</v>
      </c>
      <c r="H927">
        <v>6</v>
      </c>
      <c r="I927" t="s">
        <v>578</v>
      </c>
      <c r="J927" t="s">
        <v>550</v>
      </c>
      <c r="K927" t="s">
        <v>14</v>
      </c>
      <c r="M927" t="s">
        <v>552</v>
      </c>
      <c r="N927" t="s">
        <v>553</v>
      </c>
      <c r="O927" t="s">
        <v>579</v>
      </c>
      <c r="P927" t="s">
        <v>580</v>
      </c>
      <c r="Q927" t="s">
        <v>581</v>
      </c>
      <c r="R927" t="s">
        <v>562</v>
      </c>
      <c r="S927">
        <v>1.2</v>
      </c>
      <c r="T927">
        <v>1.1828000000000001</v>
      </c>
      <c r="U927">
        <v>6.9166667000000004</v>
      </c>
      <c r="V927">
        <v>1.2859497099999999</v>
      </c>
    </row>
    <row r="928" spans="1:22" x14ac:dyDescent="0.3">
      <c r="A928" t="s">
        <v>1446</v>
      </c>
      <c r="B928" t="s">
        <v>1447</v>
      </c>
      <c r="C928" t="s">
        <v>546</v>
      </c>
      <c r="E928" t="s">
        <v>596</v>
      </c>
      <c r="F928" t="s">
        <v>1448</v>
      </c>
      <c r="G928" t="s">
        <v>149</v>
      </c>
      <c r="H928">
        <v>39</v>
      </c>
      <c r="I928" t="s">
        <v>1449</v>
      </c>
      <c r="J928" t="s">
        <v>550</v>
      </c>
      <c r="K928" t="s">
        <v>99</v>
      </c>
      <c r="M928" t="s">
        <v>552</v>
      </c>
      <c r="N928" t="s">
        <v>553</v>
      </c>
      <c r="R928" t="s">
        <v>554</v>
      </c>
      <c r="S928">
        <v>3.68926</v>
      </c>
      <c r="T928">
        <v>3.6760000000000001E-2</v>
      </c>
      <c r="U928">
        <v>1</v>
      </c>
      <c r="V928">
        <v>1</v>
      </c>
    </row>
    <row r="929" spans="1:22" x14ac:dyDescent="0.3">
      <c r="A929" t="s">
        <v>1446</v>
      </c>
      <c r="B929" t="s">
        <v>1447</v>
      </c>
      <c r="C929" t="s">
        <v>546</v>
      </c>
      <c r="E929" t="s">
        <v>596</v>
      </c>
      <c r="F929" t="s">
        <v>1448</v>
      </c>
      <c r="G929" t="s">
        <v>149</v>
      </c>
      <c r="H929">
        <v>39</v>
      </c>
      <c r="I929" t="s">
        <v>1449</v>
      </c>
      <c r="J929" t="s">
        <v>550</v>
      </c>
      <c r="K929" t="s">
        <v>99</v>
      </c>
      <c r="M929" t="s">
        <v>552</v>
      </c>
      <c r="N929" t="s">
        <v>553</v>
      </c>
      <c r="O929" t="s">
        <v>569</v>
      </c>
      <c r="P929" t="s">
        <v>570</v>
      </c>
      <c r="Q929" t="s">
        <v>1450</v>
      </c>
      <c r="R929" t="s">
        <v>562</v>
      </c>
      <c r="S929">
        <v>0.16403000000000001</v>
      </c>
      <c r="T929">
        <v>2.5530000000000001E-2</v>
      </c>
      <c r="U929">
        <v>0.50813770000000003</v>
      </c>
      <c r="V929">
        <v>0.37800610000000001</v>
      </c>
    </row>
    <row r="930" spans="1:22" x14ac:dyDescent="0.3">
      <c r="A930" t="s">
        <v>1451</v>
      </c>
      <c r="B930" t="s">
        <v>1452</v>
      </c>
      <c r="C930" t="s">
        <v>546</v>
      </c>
      <c r="D930" t="s">
        <v>796</v>
      </c>
      <c r="E930" t="s">
        <v>77</v>
      </c>
      <c r="F930" t="s">
        <v>1453</v>
      </c>
      <c r="G930" t="s">
        <v>629</v>
      </c>
      <c r="H930">
        <v>18</v>
      </c>
      <c r="I930" t="s">
        <v>656</v>
      </c>
      <c r="J930" t="s">
        <v>657</v>
      </c>
      <c r="K930" t="s">
        <v>655</v>
      </c>
      <c r="L930" t="s">
        <v>551</v>
      </c>
      <c r="M930" t="s">
        <v>557</v>
      </c>
      <c r="N930" t="s">
        <v>558</v>
      </c>
      <c r="R930" t="s">
        <v>554</v>
      </c>
      <c r="S930">
        <v>-0.61170000000000002</v>
      </c>
      <c r="T930">
        <v>3.1095000000000002</v>
      </c>
      <c r="U930">
        <v>1</v>
      </c>
      <c r="V930">
        <v>1</v>
      </c>
    </row>
    <row r="931" spans="1:22" x14ac:dyDescent="0.3">
      <c r="A931" t="s">
        <v>1451</v>
      </c>
      <c r="B931" t="s">
        <v>1452</v>
      </c>
      <c r="C931" t="s">
        <v>546</v>
      </c>
      <c r="D931" t="s">
        <v>796</v>
      </c>
      <c r="E931" t="s">
        <v>77</v>
      </c>
      <c r="F931" t="s">
        <v>1453</v>
      </c>
      <c r="G931" t="s">
        <v>629</v>
      </c>
      <c r="H931">
        <v>18</v>
      </c>
      <c r="I931" t="s">
        <v>656</v>
      </c>
      <c r="J931" t="s">
        <v>657</v>
      </c>
      <c r="K931" t="s">
        <v>655</v>
      </c>
      <c r="L931" t="s">
        <v>551</v>
      </c>
      <c r="M931" t="s">
        <v>557</v>
      </c>
      <c r="N931" t="s">
        <v>558</v>
      </c>
      <c r="O931" t="s">
        <v>559</v>
      </c>
      <c r="P931" t="s">
        <v>560</v>
      </c>
      <c r="Q931" t="s">
        <v>561</v>
      </c>
      <c r="R931" t="s">
        <v>562</v>
      </c>
      <c r="S931">
        <v>-0.52690000000000003</v>
      </c>
      <c r="T931">
        <v>0.53100000000000003</v>
      </c>
      <c r="U931">
        <v>1402.6111111</v>
      </c>
      <c r="V931">
        <v>492.30491970000003</v>
      </c>
    </row>
    <row r="932" spans="1:22" x14ac:dyDescent="0.3">
      <c r="A932" t="s">
        <v>1451</v>
      </c>
      <c r="B932" t="s">
        <v>1452</v>
      </c>
      <c r="C932" t="s">
        <v>546</v>
      </c>
      <c r="D932" t="s">
        <v>796</v>
      </c>
      <c r="E932" t="s">
        <v>77</v>
      </c>
      <c r="F932" t="s">
        <v>1453</v>
      </c>
      <c r="G932" t="s">
        <v>629</v>
      </c>
      <c r="H932">
        <v>18</v>
      </c>
      <c r="I932" t="s">
        <v>656</v>
      </c>
      <c r="J932" t="s">
        <v>657</v>
      </c>
      <c r="K932" t="s">
        <v>655</v>
      </c>
      <c r="L932" t="s">
        <v>551</v>
      </c>
      <c r="M932" t="s">
        <v>557</v>
      </c>
      <c r="N932" t="s">
        <v>558</v>
      </c>
      <c r="O932" t="s">
        <v>611</v>
      </c>
      <c r="P932" t="s">
        <v>612</v>
      </c>
      <c r="Q932" t="s">
        <v>613</v>
      </c>
      <c r="R932" t="s">
        <v>562</v>
      </c>
      <c r="S932">
        <v>1.6763999999999999</v>
      </c>
      <c r="T932">
        <v>0.62870000000000004</v>
      </c>
      <c r="U932">
        <v>18.3444444</v>
      </c>
      <c r="V932">
        <v>3.5500161000000001</v>
      </c>
    </row>
    <row r="933" spans="1:22" x14ac:dyDescent="0.3">
      <c r="A933" t="s">
        <v>1451</v>
      </c>
      <c r="B933" t="s">
        <v>1452</v>
      </c>
      <c r="C933" t="s">
        <v>546</v>
      </c>
      <c r="D933" t="s">
        <v>796</v>
      </c>
      <c r="E933" t="s">
        <v>77</v>
      </c>
      <c r="F933" t="s">
        <v>1453</v>
      </c>
      <c r="G933" t="s">
        <v>629</v>
      </c>
      <c r="H933">
        <v>12</v>
      </c>
      <c r="I933" t="s">
        <v>578</v>
      </c>
      <c r="J933" t="s">
        <v>550</v>
      </c>
      <c r="K933" t="s">
        <v>14</v>
      </c>
      <c r="L933" t="s">
        <v>551</v>
      </c>
      <c r="M933" t="s">
        <v>552</v>
      </c>
      <c r="N933" t="s">
        <v>553</v>
      </c>
      <c r="R933" t="s">
        <v>554</v>
      </c>
      <c r="S933">
        <v>2.0661</v>
      </c>
      <c r="T933">
        <v>3.1532</v>
      </c>
      <c r="U933">
        <v>1</v>
      </c>
      <c r="V933">
        <v>1</v>
      </c>
    </row>
    <row r="934" spans="1:22" x14ac:dyDescent="0.3">
      <c r="A934" t="s">
        <v>1451</v>
      </c>
      <c r="B934" t="s">
        <v>1452</v>
      </c>
      <c r="C934" t="s">
        <v>546</v>
      </c>
      <c r="D934" t="s">
        <v>796</v>
      </c>
      <c r="E934" t="s">
        <v>77</v>
      </c>
      <c r="F934" t="s">
        <v>1453</v>
      </c>
      <c r="G934" t="s">
        <v>629</v>
      </c>
      <c r="H934">
        <v>12</v>
      </c>
      <c r="I934" t="s">
        <v>578</v>
      </c>
      <c r="J934" t="s">
        <v>550</v>
      </c>
      <c r="K934" t="s">
        <v>14</v>
      </c>
      <c r="L934" t="s">
        <v>551</v>
      </c>
      <c r="M934" t="s">
        <v>552</v>
      </c>
      <c r="N934" t="s">
        <v>553</v>
      </c>
      <c r="O934" t="s">
        <v>559</v>
      </c>
      <c r="P934" t="s">
        <v>560</v>
      </c>
      <c r="Q934" t="s">
        <v>561</v>
      </c>
      <c r="R934" t="s">
        <v>562</v>
      </c>
      <c r="S934">
        <v>0.2515</v>
      </c>
      <c r="T934">
        <v>0.59530000000000005</v>
      </c>
      <c r="U934">
        <v>1497.5833333</v>
      </c>
      <c r="V934">
        <v>572.8071956</v>
      </c>
    </row>
    <row r="935" spans="1:22" x14ac:dyDescent="0.3">
      <c r="A935" t="s">
        <v>1451</v>
      </c>
      <c r="B935" t="s">
        <v>1452</v>
      </c>
      <c r="C935" t="s">
        <v>546</v>
      </c>
      <c r="D935" t="s">
        <v>796</v>
      </c>
      <c r="E935" t="s">
        <v>77</v>
      </c>
      <c r="F935" t="s">
        <v>1453</v>
      </c>
      <c r="G935" t="s">
        <v>629</v>
      </c>
      <c r="H935">
        <v>12</v>
      </c>
      <c r="I935" t="s">
        <v>578</v>
      </c>
      <c r="J935" t="s">
        <v>550</v>
      </c>
      <c r="K935" t="s">
        <v>14</v>
      </c>
      <c r="L935" t="s">
        <v>551</v>
      </c>
      <c r="M935" t="s">
        <v>552</v>
      </c>
      <c r="N935" t="s">
        <v>553</v>
      </c>
      <c r="O935" t="s">
        <v>611</v>
      </c>
      <c r="P935" t="s">
        <v>612</v>
      </c>
      <c r="Q935" t="s">
        <v>613</v>
      </c>
      <c r="R935" t="s">
        <v>562</v>
      </c>
      <c r="S935">
        <v>-0.62829999999999997</v>
      </c>
      <c r="T935">
        <v>1.4162999999999999</v>
      </c>
      <c r="U935">
        <v>19.908333299999999</v>
      </c>
      <c r="V935">
        <v>2.7711036</v>
      </c>
    </row>
    <row r="936" spans="1:22" x14ac:dyDescent="0.3">
      <c r="A936" t="s">
        <v>1451</v>
      </c>
      <c r="B936" t="s">
        <v>1452</v>
      </c>
      <c r="C936" t="s">
        <v>546</v>
      </c>
      <c r="D936" t="s">
        <v>796</v>
      </c>
      <c r="E936" t="s">
        <v>77</v>
      </c>
      <c r="F936" t="s">
        <v>1453</v>
      </c>
      <c r="G936" t="s">
        <v>629</v>
      </c>
      <c r="H936">
        <v>12</v>
      </c>
      <c r="I936" t="s">
        <v>589</v>
      </c>
      <c r="J936" t="s">
        <v>589</v>
      </c>
      <c r="K936" t="s">
        <v>14</v>
      </c>
      <c r="L936" t="s">
        <v>551</v>
      </c>
      <c r="M936" t="s">
        <v>557</v>
      </c>
      <c r="N936" t="s">
        <v>558</v>
      </c>
      <c r="R936" t="s">
        <v>554</v>
      </c>
      <c r="S936">
        <v>17.543099999999999</v>
      </c>
      <c r="T936">
        <v>4.1455000000000002</v>
      </c>
      <c r="U936">
        <v>1</v>
      </c>
      <c r="V936">
        <v>1</v>
      </c>
    </row>
    <row r="937" spans="1:22" x14ac:dyDescent="0.3">
      <c r="A937" t="s">
        <v>1451</v>
      </c>
      <c r="B937" t="s">
        <v>1452</v>
      </c>
      <c r="C937" t="s">
        <v>546</v>
      </c>
      <c r="D937" t="s">
        <v>796</v>
      </c>
      <c r="E937" t="s">
        <v>77</v>
      </c>
      <c r="F937" t="s">
        <v>1453</v>
      </c>
      <c r="G937" t="s">
        <v>629</v>
      </c>
      <c r="H937">
        <v>12</v>
      </c>
      <c r="I937" t="s">
        <v>589</v>
      </c>
      <c r="J937" t="s">
        <v>589</v>
      </c>
      <c r="K937" t="s">
        <v>14</v>
      </c>
      <c r="L937" t="s">
        <v>551</v>
      </c>
      <c r="M937" t="s">
        <v>557</v>
      </c>
      <c r="N937" t="s">
        <v>558</v>
      </c>
      <c r="O937" t="s">
        <v>559</v>
      </c>
      <c r="P937" t="s">
        <v>560</v>
      </c>
      <c r="Q937" t="s">
        <v>561</v>
      </c>
      <c r="R937" t="s">
        <v>562</v>
      </c>
      <c r="S937">
        <v>-3.5945</v>
      </c>
      <c r="T937">
        <v>0.81520000000000004</v>
      </c>
      <c r="U937">
        <v>1497.5833333</v>
      </c>
      <c r="V937">
        <v>572.8071956</v>
      </c>
    </row>
    <row r="938" spans="1:22" x14ac:dyDescent="0.3">
      <c r="A938" t="s">
        <v>1451</v>
      </c>
      <c r="B938" t="s">
        <v>1452</v>
      </c>
      <c r="C938" t="s">
        <v>546</v>
      </c>
      <c r="D938" t="s">
        <v>796</v>
      </c>
      <c r="E938" t="s">
        <v>77</v>
      </c>
      <c r="F938" t="s">
        <v>1453</v>
      </c>
      <c r="G938" t="s">
        <v>629</v>
      </c>
      <c r="H938">
        <v>12</v>
      </c>
      <c r="I938" t="s">
        <v>589</v>
      </c>
      <c r="J938" t="s">
        <v>589</v>
      </c>
      <c r="K938" t="s">
        <v>14</v>
      </c>
      <c r="L938" t="s">
        <v>551</v>
      </c>
      <c r="M938" t="s">
        <v>557</v>
      </c>
      <c r="N938" t="s">
        <v>558</v>
      </c>
      <c r="O938" t="s">
        <v>611</v>
      </c>
      <c r="P938" t="s">
        <v>612</v>
      </c>
      <c r="Q938" t="s">
        <v>613</v>
      </c>
      <c r="R938" t="s">
        <v>562</v>
      </c>
      <c r="S938">
        <v>2.9550999999999998</v>
      </c>
      <c r="T938">
        <v>1.6765000000000001</v>
      </c>
      <c r="U938">
        <v>19.908333299999999</v>
      </c>
      <c r="V938">
        <v>2.7711036</v>
      </c>
    </row>
    <row r="939" spans="1:22" x14ac:dyDescent="0.3">
      <c r="A939" t="s">
        <v>1454</v>
      </c>
      <c r="B939" t="s">
        <v>1455</v>
      </c>
      <c r="C939" t="s">
        <v>546</v>
      </c>
      <c r="D939" t="s">
        <v>976</v>
      </c>
      <c r="E939" t="s">
        <v>77</v>
      </c>
      <c r="F939" t="s">
        <v>1456</v>
      </c>
      <c r="G939" t="s">
        <v>176</v>
      </c>
      <c r="H939">
        <v>32</v>
      </c>
      <c r="I939" t="s">
        <v>1457</v>
      </c>
      <c r="J939" t="s">
        <v>585</v>
      </c>
      <c r="K939" t="s">
        <v>99</v>
      </c>
      <c r="L939" t="s">
        <v>551</v>
      </c>
      <c r="M939" t="s">
        <v>552</v>
      </c>
      <c r="N939" t="s">
        <v>553</v>
      </c>
      <c r="R939" t="s">
        <v>554</v>
      </c>
      <c r="S939">
        <v>1.4520200000000001</v>
      </c>
      <c r="T939">
        <v>1.81884</v>
      </c>
      <c r="U939">
        <v>1</v>
      </c>
      <c r="V939">
        <v>1</v>
      </c>
    </row>
    <row r="940" spans="1:22" x14ac:dyDescent="0.3">
      <c r="A940" t="s">
        <v>1454</v>
      </c>
      <c r="B940" t="s">
        <v>1455</v>
      </c>
      <c r="C940" t="s">
        <v>546</v>
      </c>
      <c r="D940" t="s">
        <v>976</v>
      </c>
      <c r="E940" t="s">
        <v>77</v>
      </c>
      <c r="F940" t="s">
        <v>1456</v>
      </c>
      <c r="G940" t="s">
        <v>176</v>
      </c>
      <c r="H940">
        <v>32</v>
      </c>
      <c r="I940" t="s">
        <v>1457</v>
      </c>
      <c r="J940" t="s">
        <v>585</v>
      </c>
      <c r="K940" t="s">
        <v>99</v>
      </c>
      <c r="L940" t="s">
        <v>551</v>
      </c>
      <c r="M940" t="s">
        <v>552</v>
      </c>
      <c r="N940" t="s">
        <v>553</v>
      </c>
      <c r="O940" t="s">
        <v>559</v>
      </c>
      <c r="P940" t="s">
        <v>560</v>
      </c>
      <c r="Q940" t="s">
        <v>561</v>
      </c>
      <c r="R940" t="s">
        <v>562</v>
      </c>
      <c r="S940">
        <v>-0.23252</v>
      </c>
      <c r="T940">
        <v>0.14432</v>
      </c>
      <c r="U940">
        <v>128.21875</v>
      </c>
      <c r="V940">
        <v>86.664624000000003</v>
      </c>
    </row>
    <row r="941" spans="1:22" x14ac:dyDescent="0.3">
      <c r="A941" t="s">
        <v>1442</v>
      </c>
      <c r="B941" t="s">
        <v>1443</v>
      </c>
      <c r="C941" t="s">
        <v>546</v>
      </c>
      <c r="E941" t="s">
        <v>77</v>
      </c>
      <c r="F941" t="s">
        <v>1444</v>
      </c>
      <c r="G941" t="s">
        <v>1445</v>
      </c>
      <c r="H941">
        <v>6</v>
      </c>
      <c r="I941" t="s">
        <v>589</v>
      </c>
      <c r="J941" t="s">
        <v>589</v>
      </c>
      <c r="K941" t="s">
        <v>14</v>
      </c>
      <c r="M941" t="s">
        <v>557</v>
      </c>
      <c r="N941" t="s">
        <v>558</v>
      </c>
      <c r="O941" t="s">
        <v>579</v>
      </c>
      <c r="P941" t="s">
        <v>580</v>
      </c>
      <c r="Q941" t="s">
        <v>581</v>
      </c>
      <c r="R941" t="s">
        <v>562</v>
      </c>
      <c r="S941">
        <v>0.19850000000000001</v>
      </c>
      <c r="T941">
        <v>0.44950000000000001</v>
      </c>
      <c r="U941">
        <v>6.9166667000000004</v>
      </c>
      <c r="V941">
        <v>1.2859497099999999</v>
      </c>
    </row>
    <row r="942" spans="1:22" x14ac:dyDescent="0.3">
      <c r="A942" t="s">
        <v>1454</v>
      </c>
      <c r="B942" t="s">
        <v>1455</v>
      </c>
      <c r="C942" t="s">
        <v>546</v>
      </c>
      <c r="D942" t="s">
        <v>976</v>
      </c>
      <c r="E942" t="s">
        <v>77</v>
      </c>
      <c r="F942" t="s">
        <v>1456</v>
      </c>
      <c r="G942" t="s">
        <v>176</v>
      </c>
      <c r="H942">
        <v>32</v>
      </c>
      <c r="I942" t="s">
        <v>1457</v>
      </c>
      <c r="J942" t="s">
        <v>585</v>
      </c>
      <c r="K942" t="s">
        <v>99</v>
      </c>
      <c r="L942" t="s">
        <v>551</v>
      </c>
      <c r="M942" t="s">
        <v>552</v>
      </c>
      <c r="N942" t="s">
        <v>553</v>
      </c>
      <c r="O942" t="s">
        <v>566</v>
      </c>
      <c r="P942" t="s">
        <v>567</v>
      </c>
      <c r="Q942" t="s">
        <v>568</v>
      </c>
      <c r="R942" t="s">
        <v>562</v>
      </c>
      <c r="S942">
        <v>3.6299999999999999E-2</v>
      </c>
      <c r="T942">
        <v>0.14621000000000001</v>
      </c>
      <c r="U942">
        <v>36.87477681</v>
      </c>
      <c r="V942">
        <v>25.290567800000002</v>
      </c>
    </row>
    <row r="943" spans="1:22" x14ac:dyDescent="0.3">
      <c r="A943" t="s">
        <v>1454</v>
      </c>
      <c r="B943" t="s">
        <v>1455</v>
      </c>
      <c r="C943" t="s">
        <v>546</v>
      </c>
      <c r="D943" t="s">
        <v>976</v>
      </c>
      <c r="E943" t="s">
        <v>77</v>
      </c>
      <c r="F943" t="s">
        <v>1456</v>
      </c>
      <c r="G943" t="s">
        <v>176</v>
      </c>
      <c r="H943">
        <v>32</v>
      </c>
      <c r="I943" t="s">
        <v>1457</v>
      </c>
      <c r="J943" t="s">
        <v>585</v>
      </c>
      <c r="K943" t="s">
        <v>99</v>
      </c>
      <c r="L943" t="s">
        <v>551</v>
      </c>
      <c r="M943" t="s">
        <v>552</v>
      </c>
      <c r="N943" t="s">
        <v>553</v>
      </c>
      <c r="O943" t="s">
        <v>563</v>
      </c>
      <c r="P943" t="s">
        <v>564</v>
      </c>
      <c r="Q943" t="s">
        <v>565</v>
      </c>
      <c r="R943" t="s">
        <v>562</v>
      </c>
      <c r="S943">
        <v>5.0540000000000002E-2</v>
      </c>
      <c r="T943">
        <v>0.12747</v>
      </c>
      <c r="U943">
        <v>8.7721770000000004E-2</v>
      </c>
      <c r="V943">
        <v>0.1040677</v>
      </c>
    </row>
    <row r="944" spans="1:22" x14ac:dyDescent="0.3">
      <c r="A944" t="s">
        <v>1458</v>
      </c>
      <c r="B944" t="s">
        <v>1459</v>
      </c>
      <c r="C944" t="s">
        <v>546</v>
      </c>
      <c r="E944" t="s">
        <v>77</v>
      </c>
      <c r="F944" t="s">
        <v>1460</v>
      </c>
      <c r="G944" t="s">
        <v>641</v>
      </c>
      <c r="H944">
        <v>14</v>
      </c>
      <c r="I944" t="s">
        <v>578</v>
      </c>
      <c r="J944" t="s">
        <v>550</v>
      </c>
      <c r="K944" t="s">
        <v>14</v>
      </c>
      <c r="M944" t="s">
        <v>552</v>
      </c>
      <c r="N944" t="s">
        <v>553</v>
      </c>
      <c r="R944" t="s">
        <v>554</v>
      </c>
      <c r="S944">
        <v>2.9544299999999999</v>
      </c>
      <c r="T944">
        <v>1.12721</v>
      </c>
      <c r="U944">
        <v>1</v>
      </c>
      <c r="V944">
        <v>1</v>
      </c>
    </row>
    <row r="945" spans="1:22" x14ac:dyDescent="0.3">
      <c r="A945" t="s">
        <v>1458</v>
      </c>
      <c r="B945" t="s">
        <v>1459</v>
      </c>
      <c r="C945" t="s">
        <v>546</v>
      </c>
      <c r="E945" t="s">
        <v>77</v>
      </c>
      <c r="F945" t="s">
        <v>1460</v>
      </c>
      <c r="G945" t="s">
        <v>641</v>
      </c>
      <c r="H945">
        <v>14</v>
      </c>
      <c r="I945" t="s">
        <v>578</v>
      </c>
      <c r="J945" t="s">
        <v>550</v>
      </c>
      <c r="K945" t="s">
        <v>14</v>
      </c>
      <c r="M945" t="s">
        <v>552</v>
      </c>
      <c r="N945" t="s">
        <v>553</v>
      </c>
      <c r="O945" t="s">
        <v>559</v>
      </c>
      <c r="P945" t="s">
        <v>560</v>
      </c>
      <c r="Q945" t="s">
        <v>561</v>
      </c>
      <c r="R945" t="s">
        <v>562</v>
      </c>
      <c r="S945">
        <v>-6.7220000000000002E-2</v>
      </c>
      <c r="T945">
        <v>0.22971</v>
      </c>
      <c r="U945">
        <v>162.85713999999999</v>
      </c>
      <c r="V945">
        <v>139.816284</v>
      </c>
    </row>
    <row r="946" spans="1:22" x14ac:dyDescent="0.3">
      <c r="A946" t="s">
        <v>1048</v>
      </c>
      <c r="B946" t="s">
        <v>1049</v>
      </c>
      <c r="C946" t="s">
        <v>546</v>
      </c>
      <c r="E946" t="s">
        <v>77</v>
      </c>
      <c r="F946" t="s">
        <v>1050</v>
      </c>
      <c r="G946" t="s">
        <v>149</v>
      </c>
      <c r="H946">
        <v>18</v>
      </c>
      <c r="I946" t="s">
        <v>578</v>
      </c>
      <c r="J946" t="s">
        <v>550</v>
      </c>
      <c r="K946" t="s">
        <v>99</v>
      </c>
      <c r="M946" t="s">
        <v>552</v>
      </c>
      <c r="N946" t="s">
        <v>553</v>
      </c>
      <c r="R946" t="s">
        <v>554</v>
      </c>
      <c r="S946">
        <v>1.4361999999999999</v>
      </c>
      <c r="T946">
        <v>0.42059999999999997</v>
      </c>
      <c r="U946">
        <v>1</v>
      </c>
      <c r="V946">
        <v>1</v>
      </c>
    </row>
    <row r="947" spans="1:22" x14ac:dyDescent="0.3">
      <c r="A947" t="s">
        <v>869</v>
      </c>
      <c r="B947" t="s">
        <v>870</v>
      </c>
      <c r="C947" t="s">
        <v>574</v>
      </c>
      <c r="D947" t="s">
        <v>871</v>
      </c>
      <c r="E947" t="s">
        <v>596</v>
      </c>
      <c r="F947" t="s">
        <v>872</v>
      </c>
      <c r="G947" t="s">
        <v>149</v>
      </c>
      <c r="H947">
        <v>29</v>
      </c>
      <c r="I947" t="s">
        <v>873</v>
      </c>
      <c r="J947" t="s">
        <v>585</v>
      </c>
      <c r="K947" t="s">
        <v>99</v>
      </c>
      <c r="M947" t="s">
        <v>552</v>
      </c>
      <c r="N947" t="s">
        <v>553</v>
      </c>
      <c r="O947" t="s">
        <v>586</v>
      </c>
      <c r="P947" t="s">
        <v>587</v>
      </c>
      <c r="Q947" t="s">
        <v>1461</v>
      </c>
      <c r="R947" t="s">
        <v>562</v>
      </c>
      <c r="S947">
        <v>-6.8409999999999999E-2</v>
      </c>
      <c r="T947">
        <v>3.7830000000000003E-2</v>
      </c>
      <c r="U947">
        <v>0.17248802574595548</v>
      </c>
      <c r="V947">
        <v>0.14301744393958205</v>
      </c>
    </row>
    <row r="948" spans="1:22" x14ac:dyDescent="0.3">
      <c r="A948" t="s">
        <v>1048</v>
      </c>
      <c r="B948" t="s">
        <v>1049</v>
      </c>
      <c r="C948" t="s">
        <v>546</v>
      </c>
      <c r="E948" t="s">
        <v>77</v>
      </c>
      <c r="F948" t="s">
        <v>1050</v>
      </c>
      <c r="G948" t="s">
        <v>149</v>
      </c>
      <c r="H948">
        <v>18</v>
      </c>
      <c r="I948" t="s">
        <v>589</v>
      </c>
      <c r="J948" t="s">
        <v>589</v>
      </c>
      <c r="K948" t="s">
        <v>99</v>
      </c>
      <c r="M948" t="s">
        <v>557</v>
      </c>
      <c r="N948" t="s">
        <v>558</v>
      </c>
      <c r="R948" t="s">
        <v>554</v>
      </c>
      <c r="S948">
        <v>0.25840000000000002</v>
      </c>
      <c r="T948">
        <v>0.6431</v>
      </c>
      <c r="U948">
        <v>1</v>
      </c>
      <c r="V948">
        <v>1</v>
      </c>
    </row>
    <row r="949" spans="1:22" x14ac:dyDescent="0.3">
      <c r="A949" t="s">
        <v>832</v>
      </c>
      <c r="B949" t="s">
        <v>833</v>
      </c>
      <c r="C949" t="s">
        <v>574</v>
      </c>
      <c r="D949" t="s">
        <v>834</v>
      </c>
      <c r="E949" t="s">
        <v>576</v>
      </c>
      <c r="F949" t="s">
        <v>835</v>
      </c>
      <c r="G949" t="s">
        <v>187</v>
      </c>
      <c r="H949">
        <v>99</v>
      </c>
      <c r="I949" t="s">
        <v>663</v>
      </c>
      <c r="J949" t="s">
        <v>550</v>
      </c>
      <c r="K949" t="s">
        <v>19</v>
      </c>
      <c r="L949" t="s">
        <v>551</v>
      </c>
      <c r="M949" t="s">
        <v>552</v>
      </c>
      <c r="N949" t="s">
        <v>553</v>
      </c>
      <c r="O949" t="s">
        <v>586</v>
      </c>
      <c r="P949" t="s">
        <v>587</v>
      </c>
      <c r="Q949" t="s">
        <v>1255</v>
      </c>
      <c r="R949" t="s">
        <v>562</v>
      </c>
      <c r="S949">
        <v>-5.67E-2</v>
      </c>
      <c r="T949">
        <v>3.585E-2</v>
      </c>
      <c r="U949">
        <v>0.17143512999999999</v>
      </c>
      <c r="V949">
        <v>0.23019676</v>
      </c>
    </row>
    <row r="950" spans="1:22" x14ac:dyDescent="0.3">
      <c r="A950" t="s">
        <v>1307</v>
      </c>
      <c r="B950" t="s">
        <v>1308</v>
      </c>
      <c r="C950" t="s">
        <v>546</v>
      </c>
      <c r="E950" t="s">
        <v>77</v>
      </c>
      <c r="F950" t="s">
        <v>1309</v>
      </c>
      <c r="G950" t="s">
        <v>1310</v>
      </c>
      <c r="H950">
        <v>7</v>
      </c>
      <c r="I950" t="s">
        <v>624</v>
      </c>
      <c r="J950" t="s">
        <v>550</v>
      </c>
      <c r="K950" t="s">
        <v>99</v>
      </c>
      <c r="M950" t="s">
        <v>552</v>
      </c>
      <c r="N950" t="s">
        <v>553</v>
      </c>
      <c r="R950" t="s">
        <v>554</v>
      </c>
      <c r="S950">
        <v>14.554</v>
      </c>
      <c r="T950">
        <v>16.946999999999999</v>
      </c>
      <c r="U950">
        <v>1</v>
      </c>
      <c r="V950">
        <v>1</v>
      </c>
    </row>
    <row r="951" spans="1:22" x14ac:dyDescent="0.3">
      <c r="A951" t="s">
        <v>1307</v>
      </c>
      <c r="B951" t="s">
        <v>1308</v>
      </c>
      <c r="C951" t="s">
        <v>546</v>
      </c>
      <c r="E951" t="s">
        <v>77</v>
      </c>
      <c r="F951" t="s">
        <v>1309</v>
      </c>
      <c r="G951" t="s">
        <v>1310</v>
      </c>
      <c r="H951">
        <v>7</v>
      </c>
      <c r="I951" t="s">
        <v>624</v>
      </c>
      <c r="J951" t="s">
        <v>550</v>
      </c>
      <c r="K951" t="s">
        <v>99</v>
      </c>
      <c r="M951" t="s">
        <v>552</v>
      </c>
      <c r="N951" t="s">
        <v>553</v>
      </c>
      <c r="O951" t="s">
        <v>559</v>
      </c>
      <c r="P951" t="s">
        <v>560</v>
      </c>
      <c r="Q951" t="s">
        <v>561</v>
      </c>
      <c r="R951" t="s">
        <v>562</v>
      </c>
      <c r="S951">
        <v>-0.98399999999999999</v>
      </c>
      <c r="T951">
        <v>1.6950000000000001</v>
      </c>
      <c r="U951">
        <v>572.32081330000005</v>
      </c>
      <c r="V951">
        <v>107.93346461</v>
      </c>
    </row>
    <row r="952" spans="1:22" x14ac:dyDescent="0.3">
      <c r="A952" t="s">
        <v>914</v>
      </c>
      <c r="B952" t="s">
        <v>915</v>
      </c>
      <c r="C952" t="s">
        <v>574</v>
      </c>
      <c r="D952" t="s">
        <v>916</v>
      </c>
      <c r="E952" t="s">
        <v>576</v>
      </c>
      <c r="F952" t="s">
        <v>917</v>
      </c>
      <c r="G952" t="s">
        <v>168</v>
      </c>
      <c r="H952">
        <v>76</v>
      </c>
      <c r="I952" t="s">
        <v>648</v>
      </c>
      <c r="J952" t="s">
        <v>550</v>
      </c>
      <c r="K952" t="s">
        <v>177</v>
      </c>
      <c r="L952" t="s">
        <v>551</v>
      </c>
      <c r="M952" t="s">
        <v>552</v>
      </c>
      <c r="N952" t="s">
        <v>553</v>
      </c>
      <c r="O952" t="s">
        <v>579</v>
      </c>
      <c r="P952" t="s">
        <v>580</v>
      </c>
      <c r="Q952" t="s">
        <v>581</v>
      </c>
      <c r="R952" t="s">
        <v>562</v>
      </c>
      <c r="S952">
        <v>-6.1449999999999998E-2</v>
      </c>
      <c r="T952">
        <v>0.63253000000000004</v>
      </c>
      <c r="U952">
        <v>9.8496330000000007</v>
      </c>
      <c r="V952">
        <v>1.2847360000000001</v>
      </c>
    </row>
    <row r="953" spans="1:22" x14ac:dyDescent="0.3">
      <c r="A953" t="s">
        <v>1307</v>
      </c>
      <c r="B953" t="s">
        <v>1308</v>
      </c>
      <c r="C953" t="s">
        <v>546</v>
      </c>
      <c r="E953" t="s">
        <v>77</v>
      </c>
      <c r="F953" t="s">
        <v>1309</v>
      </c>
      <c r="G953" t="s">
        <v>1310</v>
      </c>
      <c r="H953">
        <v>7</v>
      </c>
      <c r="I953" t="s">
        <v>624</v>
      </c>
      <c r="J953" t="s">
        <v>550</v>
      </c>
      <c r="K953" t="s">
        <v>99</v>
      </c>
      <c r="M953" t="s">
        <v>552</v>
      </c>
      <c r="N953" t="s">
        <v>553</v>
      </c>
      <c r="O953" t="s">
        <v>611</v>
      </c>
      <c r="P953" t="s">
        <v>612</v>
      </c>
      <c r="Q953" t="s">
        <v>613</v>
      </c>
      <c r="R953" t="s">
        <v>562</v>
      </c>
      <c r="S953">
        <v>-1.528</v>
      </c>
      <c r="T953">
        <v>1.234</v>
      </c>
      <c r="U953">
        <v>13.4402816</v>
      </c>
      <c r="V953">
        <v>2.9044912300000001</v>
      </c>
    </row>
    <row r="954" spans="1:22" x14ac:dyDescent="0.3">
      <c r="A954" t="s">
        <v>1307</v>
      </c>
      <c r="B954" t="s">
        <v>1308</v>
      </c>
      <c r="C954" t="s">
        <v>546</v>
      </c>
      <c r="D954" t="s">
        <v>1317</v>
      </c>
      <c r="E954" t="s">
        <v>77</v>
      </c>
      <c r="F954" t="s">
        <v>1309</v>
      </c>
      <c r="G954" t="s">
        <v>1310</v>
      </c>
      <c r="H954">
        <v>7</v>
      </c>
      <c r="I954" t="s">
        <v>1318</v>
      </c>
      <c r="J954" t="s">
        <v>589</v>
      </c>
      <c r="K954" t="s">
        <v>99</v>
      </c>
      <c r="M954" t="s">
        <v>557</v>
      </c>
      <c r="N954" t="s">
        <v>558</v>
      </c>
      <c r="R954" t="s">
        <v>554</v>
      </c>
      <c r="S954">
        <v>-1.8918999999999999</v>
      </c>
      <c r="T954">
        <v>4.4871999999999996</v>
      </c>
      <c r="U954">
        <v>1</v>
      </c>
      <c r="V954">
        <v>1</v>
      </c>
    </row>
    <row r="955" spans="1:22" x14ac:dyDescent="0.3">
      <c r="A955" t="s">
        <v>1307</v>
      </c>
      <c r="B955" t="s">
        <v>1308</v>
      </c>
      <c r="C955" t="s">
        <v>546</v>
      </c>
      <c r="D955" t="s">
        <v>1317</v>
      </c>
      <c r="E955" t="s">
        <v>77</v>
      </c>
      <c r="F955" t="s">
        <v>1309</v>
      </c>
      <c r="G955" t="s">
        <v>1310</v>
      </c>
      <c r="H955">
        <v>7</v>
      </c>
      <c r="I955" t="s">
        <v>1318</v>
      </c>
      <c r="J955" t="s">
        <v>589</v>
      </c>
      <c r="K955" t="s">
        <v>99</v>
      </c>
      <c r="M955" t="s">
        <v>557</v>
      </c>
      <c r="N955" t="s">
        <v>558</v>
      </c>
      <c r="O955" t="s">
        <v>569</v>
      </c>
      <c r="P955" t="s">
        <v>570</v>
      </c>
      <c r="Q955" t="s">
        <v>571</v>
      </c>
      <c r="R955" t="s">
        <v>562</v>
      </c>
      <c r="S955">
        <v>0.1014</v>
      </c>
      <c r="T955">
        <v>0.4788</v>
      </c>
      <c r="U955">
        <v>9.7965356999999997</v>
      </c>
      <c r="V955">
        <v>4.91628284</v>
      </c>
    </row>
    <row r="956" spans="1:22" x14ac:dyDescent="0.3">
      <c r="A956" t="s">
        <v>914</v>
      </c>
      <c r="B956" t="s">
        <v>915</v>
      </c>
      <c r="C956" t="s">
        <v>574</v>
      </c>
      <c r="D956" t="s">
        <v>916</v>
      </c>
      <c r="E956" t="s">
        <v>576</v>
      </c>
      <c r="F956" t="s">
        <v>917</v>
      </c>
      <c r="G956" t="s">
        <v>168</v>
      </c>
      <c r="H956">
        <v>76</v>
      </c>
      <c r="I956" t="s">
        <v>578</v>
      </c>
      <c r="J956" t="s">
        <v>550</v>
      </c>
      <c r="K956" t="s">
        <v>99</v>
      </c>
      <c r="L956" t="s">
        <v>551</v>
      </c>
      <c r="M956" t="s">
        <v>552</v>
      </c>
      <c r="N956" t="s">
        <v>553</v>
      </c>
      <c r="O956" t="s">
        <v>579</v>
      </c>
      <c r="P956" t="s">
        <v>580</v>
      </c>
      <c r="Q956" t="s">
        <v>581</v>
      </c>
      <c r="R956" t="s">
        <v>562</v>
      </c>
      <c r="S956">
        <v>1.9372739999999999</v>
      </c>
      <c r="T956">
        <v>0.32833699999999999</v>
      </c>
      <c r="U956">
        <v>9.8566420000000008</v>
      </c>
      <c r="V956">
        <v>1.284721</v>
      </c>
    </row>
    <row r="957" spans="1:22" x14ac:dyDescent="0.3">
      <c r="A957" t="s">
        <v>1307</v>
      </c>
      <c r="B957" t="s">
        <v>1308</v>
      </c>
      <c r="C957" t="s">
        <v>546</v>
      </c>
      <c r="D957" t="s">
        <v>1317</v>
      </c>
      <c r="E957" t="s">
        <v>77</v>
      </c>
      <c r="F957" t="s">
        <v>1309</v>
      </c>
      <c r="G957" t="s">
        <v>1310</v>
      </c>
      <c r="H957">
        <v>7</v>
      </c>
      <c r="I957" t="s">
        <v>1318</v>
      </c>
      <c r="J957" t="s">
        <v>589</v>
      </c>
      <c r="K957" t="s">
        <v>99</v>
      </c>
      <c r="M957" t="s">
        <v>557</v>
      </c>
      <c r="N957" t="s">
        <v>558</v>
      </c>
      <c r="O957" t="s">
        <v>611</v>
      </c>
      <c r="P957" t="s">
        <v>612</v>
      </c>
      <c r="Q957" t="s">
        <v>613</v>
      </c>
      <c r="R957" t="s">
        <v>562</v>
      </c>
      <c r="S957">
        <v>0.14399999999999999</v>
      </c>
      <c r="T957">
        <v>1.4258</v>
      </c>
      <c r="U957">
        <v>13.4402816</v>
      </c>
      <c r="V957">
        <v>2.9044912300000001</v>
      </c>
    </row>
    <row r="958" spans="1:22" x14ac:dyDescent="0.3">
      <c r="A958" t="s">
        <v>1462</v>
      </c>
      <c r="B958" t="s">
        <v>1463</v>
      </c>
      <c r="C958" t="s">
        <v>546</v>
      </c>
      <c r="D958" t="s">
        <v>1464</v>
      </c>
      <c r="E958" t="s">
        <v>77</v>
      </c>
      <c r="F958" t="s">
        <v>1465</v>
      </c>
      <c r="G958" t="s">
        <v>1355</v>
      </c>
      <c r="H958">
        <v>21</v>
      </c>
      <c r="I958" t="s">
        <v>1466</v>
      </c>
      <c r="J958" t="s">
        <v>550</v>
      </c>
      <c r="K958" t="s">
        <v>655</v>
      </c>
      <c r="L958" t="s">
        <v>551</v>
      </c>
      <c r="M958" t="s">
        <v>647</v>
      </c>
      <c r="N958" t="s">
        <v>553</v>
      </c>
      <c r="R958" t="s">
        <v>554</v>
      </c>
      <c r="S958">
        <v>-0.83589999999999998</v>
      </c>
      <c r="T958">
        <v>9.7028999999999996</v>
      </c>
      <c r="U958">
        <v>1</v>
      </c>
      <c r="V958">
        <v>1</v>
      </c>
    </row>
    <row r="959" spans="1:22" x14ac:dyDescent="0.3">
      <c r="A959" t="s">
        <v>1462</v>
      </c>
      <c r="B959" t="s">
        <v>1463</v>
      </c>
      <c r="C959" t="s">
        <v>546</v>
      </c>
      <c r="D959" t="s">
        <v>1464</v>
      </c>
      <c r="E959" t="s">
        <v>77</v>
      </c>
      <c r="F959" t="s">
        <v>1465</v>
      </c>
      <c r="G959" t="s">
        <v>1355</v>
      </c>
      <c r="H959">
        <v>21</v>
      </c>
      <c r="I959" t="s">
        <v>1466</v>
      </c>
      <c r="J959" t="s">
        <v>550</v>
      </c>
      <c r="K959" t="s">
        <v>655</v>
      </c>
      <c r="L959" t="s">
        <v>551</v>
      </c>
      <c r="M959" t="s">
        <v>647</v>
      </c>
      <c r="N959" t="s">
        <v>553</v>
      </c>
      <c r="O959" t="s">
        <v>559</v>
      </c>
      <c r="P959" t="s">
        <v>560</v>
      </c>
      <c r="Q959" t="s">
        <v>561</v>
      </c>
      <c r="R959" t="s">
        <v>562</v>
      </c>
      <c r="S959">
        <v>-0.50800000000000001</v>
      </c>
      <c r="T959">
        <v>0.1918</v>
      </c>
      <c r="U959">
        <v>138.381</v>
      </c>
      <c r="V959">
        <v>104.8325</v>
      </c>
    </row>
    <row r="960" spans="1:22" x14ac:dyDescent="0.3">
      <c r="A960" t="s">
        <v>914</v>
      </c>
      <c r="B960" t="s">
        <v>915</v>
      </c>
      <c r="C960" t="s">
        <v>574</v>
      </c>
      <c r="D960" t="s">
        <v>916</v>
      </c>
      <c r="E960" t="s">
        <v>576</v>
      </c>
      <c r="F960" t="s">
        <v>917</v>
      </c>
      <c r="G960" t="s">
        <v>168</v>
      </c>
      <c r="H960">
        <v>76</v>
      </c>
      <c r="I960" t="s">
        <v>589</v>
      </c>
      <c r="J960" t="s">
        <v>589</v>
      </c>
      <c r="K960" t="s">
        <v>99</v>
      </c>
      <c r="L960" t="s">
        <v>551</v>
      </c>
      <c r="M960" t="s">
        <v>557</v>
      </c>
      <c r="N960" t="s">
        <v>558</v>
      </c>
      <c r="O960" t="s">
        <v>579</v>
      </c>
      <c r="P960" t="s">
        <v>580</v>
      </c>
      <c r="Q960" t="s">
        <v>581</v>
      </c>
      <c r="R960" t="s">
        <v>562</v>
      </c>
      <c r="S960">
        <v>0.58484999999999998</v>
      </c>
      <c r="T960">
        <v>0.75836999999999999</v>
      </c>
      <c r="U960">
        <v>9.8566420000000008</v>
      </c>
      <c r="V960">
        <v>1.284721</v>
      </c>
    </row>
    <row r="961" spans="1:22" x14ac:dyDescent="0.3">
      <c r="A961" t="s">
        <v>1462</v>
      </c>
      <c r="B961" t="s">
        <v>1463</v>
      </c>
      <c r="C961" t="s">
        <v>546</v>
      </c>
      <c r="D961" t="s">
        <v>1464</v>
      </c>
      <c r="E961" t="s">
        <v>77</v>
      </c>
      <c r="F961" t="s">
        <v>1465</v>
      </c>
      <c r="G961" t="s">
        <v>1355</v>
      </c>
      <c r="H961">
        <v>21</v>
      </c>
      <c r="I961" t="s">
        <v>1466</v>
      </c>
      <c r="J961" t="s">
        <v>550</v>
      </c>
      <c r="K961" t="s">
        <v>655</v>
      </c>
      <c r="L961" t="s">
        <v>551</v>
      </c>
      <c r="M961" t="s">
        <v>647</v>
      </c>
      <c r="N961" t="s">
        <v>553</v>
      </c>
      <c r="O961" t="s">
        <v>611</v>
      </c>
      <c r="P961" t="s">
        <v>612</v>
      </c>
      <c r="Q961" t="s">
        <v>613</v>
      </c>
      <c r="R961" t="s">
        <v>562</v>
      </c>
      <c r="S961">
        <v>-0.26889999999999997</v>
      </c>
      <c r="T961">
        <v>0.68669999999999998</v>
      </c>
      <c r="U961">
        <v>13.847619999999999</v>
      </c>
      <c r="V961">
        <v>4.3474839999999997</v>
      </c>
    </row>
    <row r="962" spans="1:22" x14ac:dyDescent="0.3">
      <c r="A962" t="s">
        <v>1462</v>
      </c>
      <c r="B962" t="s">
        <v>1463</v>
      </c>
      <c r="C962" t="s">
        <v>546</v>
      </c>
      <c r="D962" t="s">
        <v>1464</v>
      </c>
      <c r="E962" t="s">
        <v>77</v>
      </c>
      <c r="F962" t="s">
        <v>1465</v>
      </c>
      <c r="G962" t="s">
        <v>1355</v>
      </c>
      <c r="H962">
        <v>21</v>
      </c>
      <c r="I962" t="s">
        <v>1466</v>
      </c>
      <c r="J962" t="s">
        <v>550</v>
      </c>
      <c r="K962" t="s">
        <v>655</v>
      </c>
      <c r="L962" t="s">
        <v>551</v>
      </c>
      <c r="M962" t="s">
        <v>647</v>
      </c>
      <c r="N962" t="s">
        <v>553</v>
      </c>
      <c r="O962" t="s">
        <v>566</v>
      </c>
      <c r="P962" t="s">
        <v>567</v>
      </c>
      <c r="Q962" t="s">
        <v>568</v>
      </c>
      <c r="R962" t="s">
        <v>562</v>
      </c>
      <c r="S962">
        <v>-0.15029999999999999</v>
      </c>
      <c r="T962">
        <v>0.2147</v>
      </c>
      <c r="U962">
        <v>0.3961905</v>
      </c>
      <c r="V962">
        <v>0.2086499</v>
      </c>
    </row>
    <row r="963" spans="1:22" x14ac:dyDescent="0.3">
      <c r="A963" t="s">
        <v>1467</v>
      </c>
      <c r="B963" t="s">
        <v>1468</v>
      </c>
      <c r="C963" t="s">
        <v>546</v>
      </c>
      <c r="E963" t="s">
        <v>77</v>
      </c>
      <c r="F963" t="s">
        <v>1469</v>
      </c>
      <c r="G963" t="s">
        <v>183</v>
      </c>
      <c r="H963">
        <v>8</v>
      </c>
      <c r="I963" t="s">
        <v>1470</v>
      </c>
      <c r="J963" t="s">
        <v>550</v>
      </c>
      <c r="K963" t="s">
        <v>19</v>
      </c>
      <c r="M963" t="s">
        <v>552</v>
      </c>
      <c r="N963" t="s">
        <v>553</v>
      </c>
      <c r="R963" t="s">
        <v>554</v>
      </c>
      <c r="S963">
        <v>2.93</v>
      </c>
      <c r="T963">
        <v>8.1580999999999992</v>
      </c>
      <c r="U963">
        <v>1</v>
      </c>
      <c r="V963">
        <v>1</v>
      </c>
    </row>
    <row r="964" spans="1:22" x14ac:dyDescent="0.3">
      <c r="A964" t="s">
        <v>1467</v>
      </c>
      <c r="B964" t="s">
        <v>1468</v>
      </c>
      <c r="C964" t="s">
        <v>546</v>
      </c>
      <c r="E964" t="s">
        <v>77</v>
      </c>
      <c r="F964" t="s">
        <v>1469</v>
      </c>
      <c r="G964" t="s">
        <v>183</v>
      </c>
      <c r="H964">
        <v>8</v>
      </c>
      <c r="I964" t="s">
        <v>1470</v>
      </c>
      <c r="J964" t="s">
        <v>550</v>
      </c>
      <c r="K964" t="s">
        <v>19</v>
      </c>
      <c r="M964" t="s">
        <v>552</v>
      </c>
      <c r="N964" t="s">
        <v>553</v>
      </c>
      <c r="O964" t="s">
        <v>559</v>
      </c>
      <c r="P964" t="s">
        <v>560</v>
      </c>
      <c r="Q964" t="s">
        <v>561</v>
      </c>
      <c r="R964" t="s">
        <v>562</v>
      </c>
      <c r="S964">
        <v>-0.18340000000000001</v>
      </c>
      <c r="T964">
        <v>0.29160000000000003</v>
      </c>
      <c r="U964">
        <v>2545.4</v>
      </c>
      <c r="V964">
        <v>1073.4783649000001</v>
      </c>
    </row>
    <row r="965" spans="1:22" x14ac:dyDescent="0.3">
      <c r="A965" t="s">
        <v>1467</v>
      </c>
      <c r="B965" t="s">
        <v>1468</v>
      </c>
      <c r="C965" t="s">
        <v>546</v>
      </c>
      <c r="E965" t="s">
        <v>77</v>
      </c>
      <c r="F965" t="s">
        <v>1469</v>
      </c>
      <c r="G965" t="s">
        <v>183</v>
      </c>
      <c r="H965">
        <v>8</v>
      </c>
      <c r="I965" t="s">
        <v>1470</v>
      </c>
      <c r="J965" t="s">
        <v>550</v>
      </c>
      <c r="K965" t="s">
        <v>19</v>
      </c>
      <c r="M965" t="s">
        <v>552</v>
      </c>
      <c r="N965" t="s">
        <v>553</v>
      </c>
      <c r="O965" t="s">
        <v>611</v>
      </c>
      <c r="P965" t="s">
        <v>612</v>
      </c>
      <c r="Q965" t="s">
        <v>613</v>
      </c>
      <c r="R965" t="s">
        <v>562</v>
      </c>
      <c r="S965">
        <v>0.1147</v>
      </c>
      <c r="T965">
        <v>2.8814000000000002</v>
      </c>
      <c r="U965">
        <v>22.3</v>
      </c>
      <c r="V965">
        <v>1.24671</v>
      </c>
    </row>
    <row r="966" spans="1:22" x14ac:dyDescent="0.3">
      <c r="A966" t="s">
        <v>1467</v>
      </c>
      <c r="B966" t="s">
        <v>1468</v>
      </c>
      <c r="C966" t="s">
        <v>546</v>
      </c>
      <c r="E966" t="s">
        <v>77</v>
      </c>
      <c r="F966" t="s">
        <v>1469</v>
      </c>
      <c r="G966" t="s">
        <v>183</v>
      </c>
      <c r="H966">
        <v>8</v>
      </c>
      <c r="I966" t="s">
        <v>589</v>
      </c>
      <c r="J966" t="s">
        <v>589</v>
      </c>
      <c r="K966" t="s">
        <v>19</v>
      </c>
      <c r="M966" t="s">
        <v>557</v>
      </c>
      <c r="N966" t="s">
        <v>558</v>
      </c>
      <c r="R966" t="s">
        <v>554</v>
      </c>
      <c r="S966">
        <v>-1.0350999999999999</v>
      </c>
      <c r="T966">
        <v>5.8002000000000002</v>
      </c>
      <c r="U966">
        <v>1</v>
      </c>
      <c r="V966">
        <v>1</v>
      </c>
    </row>
    <row r="967" spans="1:22" x14ac:dyDescent="0.3">
      <c r="A967" t="s">
        <v>1467</v>
      </c>
      <c r="B967" t="s">
        <v>1468</v>
      </c>
      <c r="C967" t="s">
        <v>546</v>
      </c>
      <c r="E967" t="s">
        <v>77</v>
      </c>
      <c r="F967" t="s">
        <v>1469</v>
      </c>
      <c r="G967" t="s">
        <v>183</v>
      </c>
      <c r="H967">
        <v>8</v>
      </c>
      <c r="I967" t="s">
        <v>589</v>
      </c>
      <c r="J967" t="s">
        <v>589</v>
      </c>
      <c r="K967" t="s">
        <v>19</v>
      </c>
      <c r="M967" t="s">
        <v>557</v>
      </c>
      <c r="N967" t="s">
        <v>558</v>
      </c>
      <c r="O967" t="s">
        <v>559</v>
      </c>
      <c r="P967" t="s">
        <v>560</v>
      </c>
      <c r="Q967" t="s">
        <v>561</v>
      </c>
      <c r="R967" t="s">
        <v>562</v>
      </c>
      <c r="S967">
        <v>-0.26479999999999998</v>
      </c>
      <c r="T967">
        <v>0.20699999999999999</v>
      </c>
      <c r="U967">
        <v>2545.4</v>
      </c>
      <c r="V967">
        <v>1073.4783649000001</v>
      </c>
    </row>
    <row r="968" spans="1:22" x14ac:dyDescent="0.3">
      <c r="A968" t="s">
        <v>1467</v>
      </c>
      <c r="B968" t="s">
        <v>1468</v>
      </c>
      <c r="C968" t="s">
        <v>546</v>
      </c>
      <c r="E968" t="s">
        <v>77</v>
      </c>
      <c r="F968" t="s">
        <v>1469</v>
      </c>
      <c r="G968" t="s">
        <v>183</v>
      </c>
      <c r="H968">
        <v>8</v>
      </c>
      <c r="I968" t="s">
        <v>589</v>
      </c>
      <c r="J968" t="s">
        <v>589</v>
      </c>
      <c r="K968" t="s">
        <v>19</v>
      </c>
      <c r="M968" t="s">
        <v>557</v>
      </c>
      <c r="N968" t="s">
        <v>558</v>
      </c>
      <c r="O968" t="s">
        <v>611</v>
      </c>
      <c r="P968" t="s">
        <v>612</v>
      </c>
      <c r="Q968" t="s">
        <v>613</v>
      </c>
      <c r="R968" t="s">
        <v>562</v>
      </c>
      <c r="S968">
        <v>1.9694</v>
      </c>
      <c r="T968">
        <v>2.0619000000000001</v>
      </c>
      <c r="U968">
        <v>22.3</v>
      </c>
      <c r="V968">
        <v>1.24671</v>
      </c>
    </row>
    <row r="969" spans="1:22" x14ac:dyDescent="0.3">
      <c r="A969" t="s">
        <v>1471</v>
      </c>
      <c r="B969" t="s">
        <v>1472</v>
      </c>
      <c r="C969" t="s">
        <v>546</v>
      </c>
      <c r="E969" t="s">
        <v>77</v>
      </c>
      <c r="F969" t="s">
        <v>1473</v>
      </c>
      <c r="G969" t="s">
        <v>176</v>
      </c>
      <c r="H969">
        <v>12</v>
      </c>
      <c r="I969" t="s">
        <v>1474</v>
      </c>
      <c r="J969" t="s">
        <v>550</v>
      </c>
      <c r="K969" t="s">
        <v>99</v>
      </c>
      <c r="M969" t="s">
        <v>552</v>
      </c>
      <c r="N969" t="s">
        <v>553</v>
      </c>
      <c r="R969" t="s">
        <v>554</v>
      </c>
      <c r="S969">
        <v>3.72553</v>
      </c>
      <c r="T969">
        <v>1.2627600000000001</v>
      </c>
      <c r="U969">
        <v>1</v>
      </c>
      <c r="V969">
        <v>1</v>
      </c>
    </row>
    <row r="970" spans="1:22" x14ac:dyDescent="0.3">
      <c r="A970" t="s">
        <v>1471</v>
      </c>
      <c r="B970" t="s">
        <v>1472</v>
      </c>
      <c r="C970" t="s">
        <v>546</v>
      </c>
      <c r="E970" t="s">
        <v>77</v>
      </c>
      <c r="F970" t="s">
        <v>1473</v>
      </c>
      <c r="G970" t="s">
        <v>176</v>
      </c>
      <c r="H970">
        <v>12</v>
      </c>
      <c r="I970" t="s">
        <v>1474</v>
      </c>
      <c r="J970" t="s">
        <v>550</v>
      </c>
      <c r="K970" t="s">
        <v>99</v>
      </c>
      <c r="M970" t="s">
        <v>552</v>
      </c>
      <c r="N970" t="s">
        <v>553</v>
      </c>
      <c r="O970" t="s">
        <v>559</v>
      </c>
      <c r="P970" t="s">
        <v>560</v>
      </c>
      <c r="Q970" t="s">
        <v>561</v>
      </c>
      <c r="R970" t="s">
        <v>562</v>
      </c>
      <c r="S970">
        <v>-0.28920000000000001</v>
      </c>
      <c r="T970">
        <v>0.12293999999999999</v>
      </c>
      <c r="U970">
        <v>1980.0108333000001</v>
      </c>
      <c r="V970">
        <v>3246.6740411000001</v>
      </c>
    </row>
    <row r="971" spans="1:22" x14ac:dyDescent="0.3">
      <c r="A971" t="s">
        <v>1471</v>
      </c>
      <c r="B971" t="s">
        <v>1472</v>
      </c>
      <c r="C971" t="s">
        <v>546</v>
      </c>
      <c r="E971" t="s">
        <v>77</v>
      </c>
      <c r="F971" t="s">
        <v>1473</v>
      </c>
      <c r="G971" t="s">
        <v>176</v>
      </c>
      <c r="H971">
        <v>12</v>
      </c>
      <c r="I971" t="s">
        <v>1474</v>
      </c>
      <c r="J971" t="s">
        <v>550</v>
      </c>
      <c r="K971" t="s">
        <v>99</v>
      </c>
      <c r="M971" t="s">
        <v>552</v>
      </c>
      <c r="N971" t="s">
        <v>553</v>
      </c>
      <c r="O971" t="s">
        <v>611</v>
      </c>
      <c r="P971" t="s">
        <v>612</v>
      </c>
      <c r="Q971" t="s">
        <v>613</v>
      </c>
      <c r="R971" t="s">
        <v>562</v>
      </c>
      <c r="S971">
        <v>0.55459000000000003</v>
      </c>
      <c r="T971">
        <v>0.26090999999999998</v>
      </c>
      <c r="U971">
        <v>12.6241667</v>
      </c>
      <c r="V971">
        <v>3.8377680000000001</v>
      </c>
    </row>
    <row r="972" spans="1:22" x14ac:dyDescent="0.3">
      <c r="A972" t="s">
        <v>1471</v>
      </c>
      <c r="B972" t="s">
        <v>1472</v>
      </c>
      <c r="C972" t="s">
        <v>546</v>
      </c>
      <c r="E972" t="s">
        <v>77</v>
      </c>
      <c r="F972" t="s">
        <v>1473</v>
      </c>
      <c r="G972" t="s">
        <v>176</v>
      </c>
      <c r="H972">
        <v>12</v>
      </c>
      <c r="I972" t="s">
        <v>1474</v>
      </c>
      <c r="J972" t="s">
        <v>550</v>
      </c>
      <c r="K972" t="s">
        <v>99</v>
      </c>
      <c r="M972" t="s">
        <v>552</v>
      </c>
      <c r="N972" t="s">
        <v>553</v>
      </c>
      <c r="O972" t="s">
        <v>569</v>
      </c>
      <c r="P972" t="s">
        <v>570</v>
      </c>
      <c r="Q972" t="s">
        <v>571</v>
      </c>
      <c r="R972" t="s">
        <v>562</v>
      </c>
      <c r="S972">
        <v>-6.3210000000000002E-2</v>
      </c>
      <c r="T972">
        <v>9.4130000000000005E-2</v>
      </c>
      <c r="U972">
        <v>739.49</v>
      </c>
      <c r="V972">
        <v>836.82630610000001</v>
      </c>
    </row>
    <row r="973" spans="1:22" x14ac:dyDescent="0.3">
      <c r="A973" t="s">
        <v>1471</v>
      </c>
      <c r="B973" t="s">
        <v>1472</v>
      </c>
      <c r="C973" t="s">
        <v>546</v>
      </c>
      <c r="E973" t="s">
        <v>77</v>
      </c>
      <c r="F973" t="s">
        <v>1473</v>
      </c>
      <c r="G973" t="s">
        <v>176</v>
      </c>
      <c r="H973">
        <v>12</v>
      </c>
      <c r="I973" t="s">
        <v>1474</v>
      </c>
      <c r="J973" t="s">
        <v>550</v>
      </c>
      <c r="K973" t="s">
        <v>99</v>
      </c>
      <c r="M973" t="s">
        <v>552</v>
      </c>
      <c r="N973" t="s">
        <v>553</v>
      </c>
      <c r="O973" t="s">
        <v>563</v>
      </c>
      <c r="P973" t="s">
        <v>564</v>
      </c>
      <c r="Q973" t="s">
        <v>565</v>
      </c>
      <c r="R973" t="s">
        <v>562</v>
      </c>
      <c r="S973">
        <v>-0.15684999999999999</v>
      </c>
      <c r="T973">
        <v>0.14616000000000001</v>
      </c>
      <c r="U973">
        <v>0.66833330000000002</v>
      </c>
      <c r="V973">
        <v>0.45973969999999997</v>
      </c>
    </row>
    <row r="974" spans="1:22" x14ac:dyDescent="0.3">
      <c r="A974" t="s">
        <v>1471</v>
      </c>
      <c r="B974" t="s">
        <v>1472</v>
      </c>
      <c r="C974" t="s">
        <v>546</v>
      </c>
      <c r="E974" t="s">
        <v>77</v>
      </c>
      <c r="F974" t="s">
        <v>1473</v>
      </c>
      <c r="G974" t="s">
        <v>176</v>
      </c>
      <c r="H974">
        <v>12</v>
      </c>
      <c r="I974" t="s">
        <v>589</v>
      </c>
      <c r="J974" t="s">
        <v>589</v>
      </c>
      <c r="K974" t="s">
        <v>99</v>
      </c>
      <c r="M974" t="s">
        <v>557</v>
      </c>
      <c r="N974" t="s">
        <v>558</v>
      </c>
      <c r="R974" t="s">
        <v>554</v>
      </c>
      <c r="S974">
        <v>10.449669999999999</v>
      </c>
      <c r="T974">
        <v>2.35188</v>
      </c>
      <c r="U974">
        <v>1</v>
      </c>
      <c r="V974">
        <v>1</v>
      </c>
    </row>
    <row r="975" spans="1:22" x14ac:dyDescent="0.3">
      <c r="A975" t="s">
        <v>1471</v>
      </c>
      <c r="B975" t="s">
        <v>1472</v>
      </c>
      <c r="C975" t="s">
        <v>546</v>
      </c>
      <c r="E975" t="s">
        <v>77</v>
      </c>
      <c r="F975" t="s">
        <v>1473</v>
      </c>
      <c r="G975" t="s">
        <v>176</v>
      </c>
      <c r="H975">
        <v>12</v>
      </c>
      <c r="I975" t="s">
        <v>589</v>
      </c>
      <c r="J975" t="s">
        <v>589</v>
      </c>
      <c r="K975" t="s">
        <v>99</v>
      </c>
      <c r="M975" t="s">
        <v>557</v>
      </c>
      <c r="N975" t="s">
        <v>558</v>
      </c>
      <c r="O975" t="s">
        <v>559</v>
      </c>
      <c r="P975" t="s">
        <v>560</v>
      </c>
      <c r="Q975" t="s">
        <v>561</v>
      </c>
      <c r="R975" t="s">
        <v>562</v>
      </c>
      <c r="S975">
        <v>0.14011000000000001</v>
      </c>
      <c r="T975">
        <v>0.20380999999999999</v>
      </c>
      <c r="U975">
        <v>1980.0108333000001</v>
      </c>
      <c r="V975">
        <v>3246.6740411000001</v>
      </c>
    </row>
    <row r="976" spans="1:22" x14ac:dyDescent="0.3">
      <c r="A976" t="s">
        <v>1471</v>
      </c>
      <c r="B976" t="s">
        <v>1472</v>
      </c>
      <c r="C976" t="s">
        <v>546</v>
      </c>
      <c r="E976" t="s">
        <v>77</v>
      </c>
      <c r="F976" t="s">
        <v>1473</v>
      </c>
      <c r="G976" t="s">
        <v>176</v>
      </c>
      <c r="H976">
        <v>12</v>
      </c>
      <c r="I976" t="s">
        <v>589</v>
      </c>
      <c r="J976" t="s">
        <v>589</v>
      </c>
      <c r="K976" t="s">
        <v>99</v>
      </c>
      <c r="M976" t="s">
        <v>557</v>
      </c>
      <c r="N976" t="s">
        <v>558</v>
      </c>
      <c r="O976" t="s">
        <v>611</v>
      </c>
      <c r="P976" t="s">
        <v>612</v>
      </c>
      <c r="Q976" t="s">
        <v>613</v>
      </c>
      <c r="R976" t="s">
        <v>562</v>
      </c>
      <c r="S976">
        <v>-2.75271</v>
      </c>
      <c r="T976">
        <v>0.46367999999999998</v>
      </c>
      <c r="U976">
        <v>12.6241667</v>
      </c>
      <c r="V976">
        <v>3.8377680000000001</v>
      </c>
    </row>
    <row r="977" spans="1:22" x14ac:dyDescent="0.3">
      <c r="A977" t="s">
        <v>1471</v>
      </c>
      <c r="B977" t="s">
        <v>1472</v>
      </c>
      <c r="C977" t="s">
        <v>546</v>
      </c>
      <c r="E977" t="s">
        <v>77</v>
      </c>
      <c r="F977" t="s">
        <v>1473</v>
      </c>
      <c r="G977" t="s">
        <v>176</v>
      </c>
      <c r="H977">
        <v>12</v>
      </c>
      <c r="I977" t="s">
        <v>589</v>
      </c>
      <c r="J977" t="s">
        <v>589</v>
      </c>
      <c r="K977" t="s">
        <v>99</v>
      </c>
      <c r="M977" t="s">
        <v>557</v>
      </c>
      <c r="N977" t="s">
        <v>558</v>
      </c>
      <c r="O977" t="s">
        <v>569</v>
      </c>
      <c r="P977" t="s">
        <v>570</v>
      </c>
      <c r="Q977" t="s">
        <v>571</v>
      </c>
      <c r="R977" t="s">
        <v>562</v>
      </c>
      <c r="S977">
        <v>-0.26105</v>
      </c>
      <c r="T977">
        <v>0.10843999999999999</v>
      </c>
      <c r="U977">
        <v>739.49</v>
      </c>
      <c r="V977">
        <v>836.82630610000001</v>
      </c>
    </row>
    <row r="978" spans="1:22" x14ac:dyDescent="0.3">
      <c r="A978" t="s">
        <v>1471</v>
      </c>
      <c r="B978" t="s">
        <v>1472</v>
      </c>
      <c r="C978" t="s">
        <v>546</v>
      </c>
      <c r="E978" t="s">
        <v>77</v>
      </c>
      <c r="F978" t="s">
        <v>1473</v>
      </c>
      <c r="G978" t="s">
        <v>176</v>
      </c>
      <c r="H978">
        <v>12</v>
      </c>
      <c r="I978" t="s">
        <v>589</v>
      </c>
      <c r="J978" t="s">
        <v>589</v>
      </c>
      <c r="K978" t="s">
        <v>99</v>
      </c>
      <c r="M978" t="s">
        <v>557</v>
      </c>
      <c r="N978" t="s">
        <v>558</v>
      </c>
      <c r="O978" t="s">
        <v>563</v>
      </c>
      <c r="P978" t="s">
        <v>564</v>
      </c>
      <c r="Q978" t="s">
        <v>565</v>
      </c>
      <c r="R978" t="s">
        <v>562</v>
      </c>
      <c r="S978">
        <v>9.2929999999999999E-2</v>
      </c>
      <c r="T978">
        <v>0.23408999999999999</v>
      </c>
      <c r="U978">
        <v>0.66833330000000002</v>
      </c>
      <c r="V978">
        <v>0.45973969999999997</v>
      </c>
    </row>
    <row r="979" spans="1:22" x14ac:dyDescent="0.3">
      <c r="A979" t="s">
        <v>680</v>
      </c>
      <c r="B979" t="s">
        <v>681</v>
      </c>
      <c r="C979" t="s">
        <v>546</v>
      </c>
      <c r="E979" t="s">
        <v>77</v>
      </c>
      <c r="F979" t="s">
        <v>682</v>
      </c>
      <c r="G979" t="s">
        <v>149</v>
      </c>
      <c r="H979">
        <v>13</v>
      </c>
      <c r="I979" t="s">
        <v>578</v>
      </c>
      <c r="J979" t="s">
        <v>550</v>
      </c>
      <c r="K979" t="s">
        <v>14</v>
      </c>
      <c r="M979" t="s">
        <v>552</v>
      </c>
      <c r="N979" t="s">
        <v>553</v>
      </c>
      <c r="R979" t="s">
        <v>554</v>
      </c>
      <c r="S979">
        <v>4.7166170000000003</v>
      </c>
      <c r="T979">
        <v>29.938552999999999</v>
      </c>
      <c r="U979">
        <v>1</v>
      </c>
      <c r="V979">
        <v>1</v>
      </c>
    </row>
    <row r="980" spans="1:22" x14ac:dyDescent="0.3">
      <c r="A980" t="s">
        <v>914</v>
      </c>
      <c r="B980" t="s">
        <v>915</v>
      </c>
      <c r="C980" t="s">
        <v>574</v>
      </c>
      <c r="D980" t="s">
        <v>916</v>
      </c>
      <c r="E980" t="s">
        <v>576</v>
      </c>
      <c r="F980" t="s">
        <v>917</v>
      </c>
      <c r="G980" t="s">
        <v>168</v>
      </c>
      <c r="H980">
        <v>71</v>
      </c>
      <c r="I980" t="s">
        <v>578</v>
      </c>
      <c r="J980" t="s">
        <v>550</v>
      </c>
      <c r="K980" t="s">
        <v>14</v>
      </c>
      <c r="L980" t="s">
        <v>551</v>
      </c>
      <c r="M980" t="s">
        <v>552</v>
      </c>
      <c r="N980" t="s">
        <v>553</v>
      </c>
      <c r="O980" t="s">
        <v>579</v>
      </c>
      <c r="P980" t="s">
        <v>580</v>
      </c>
      <c r="Q980" t="s">
        <v>581</v>
      </c>
      <c r="R980" t="s">
        <v>562</v>
      </c>
      <c r="S980">
        <v>1.1703600000000001</v>
      </c>
      <c r="T980">
        <v>0.79150900000000002</v>
      </c>
      <c r="U980">
        <v>9.9058910000000004</v>
      </c>
      <c r="V980">
        <v>1.2820780000000001</v>
      </c>
    </row>
    <row r="981" spans="1:22" x14ac:dyDescent="0.3">
      <c r="A981" t="s">
        <v>832</v>
      </c>
      <c r="B981" t="s">
        <v>833</v>
      </c>
      <c r="C981" t="s">
        <v>574</v>
      </c>
      <c r="D981" t="s">
        <v>834</v>
      </c>
      <c r="E981" t="s">
        <v>576</v>
      </c>
      <c r="F981" t="s">
        <v>835</v>
      </c>
      <c r="G981" t="s">
        <v>187</v>
      </c>
      <c r="H981">
        <v>96</v>
      </c>
      <c r="I981" t="s">
        <v>836</v>
      </c>
      <c r="J981" t="s">
        <v>550</v>
      </c>
      <c r="K981" t="s">
        <v>99</v>
      </c>
      <c r="L981" t="s">
        <v>551</v>
      </c>
      <c r="M981" t="s">
        <v>552</v>
      </c>
      <c r="N981" t="s">
        <v>553</v>
      </c>
      <c r="O981" t="s">
        <v>586</v>
      </c>
      <c r="P981" t="s">
        <v>587</v>
      </c>
      <c r="Q981" t="s">
        <v>1255</v>
      </c>
      <c r="R981" t="s">
        <v>562</v>
      </c>
      <c r="S981">
        <v>1.31E-3</v>
      </c>
      <c r="T981">
        <v>4.6359999999999998E-2</v>
      </c>
      <c r="U981">
        <v>0.16418830000000001</v>
      </c>
      <c r="V981">
        <v>0.22965500999999999</v>
      </c>
    </row>
    <row r="982" spans="1:22" x14ac:dyDescent="0.3">
      <c r="A982" t="s">
        <v>680</v>
      </c>
      <c r="B982" t="s">
        <v>681</v>
      </c>
      <c r="C982" t="s">
        <v>546</v>
      </c>
      <c r="E982" t="s">
        <v>77</v>
      </c>
      <c r="F982" t="s">
        <v>682</v>
      </c>
      <c r="G982" t="s">
        <v>149</v>
      </c>
      <c r="H982">
        <v>13</v>
      </c>
      <c r="I982" t="s">
        <v>578</v>
      </c>
      <c r="J982" t="s">
        <v>550</v>
      </c>
      <c r="K982" t="s">
        <v>14</v>
      </c>
      <c r="M982" t="s">
        <v>552</v>
      </c>
      <c r="N982" t="s">
        <v>553</v>
      </c>
      <c r="O982" t="s">
        <v>611</v>
      </c>
      <c r="P982" t="s">
        <v>612</v>
      </c>
      <c r="Q982" t="s">
        <v>613</v>
      </c>
      <c r="R982" t="s">
        <v>562</v>
      </c>
      <c r="S982">
        <v>-2.408E-3</v>
      </c>
      <c r="T982">
        <v>9.4150899999999993</v>
      </c>
      <c r="U982">
        <v>29.843195999999999</v>
      </c>
      <c r="V982">
        <v>0.54787359999999996</v>
      </c>
    </row>
    <row r="983" spans="1:22" x14ac:dyDescent="0.3">
      <c r="A983" t="s">
        <v>680</v>
      </c>
      <c r="B983" t="s">
        <v>681</v>
      </c>
      <c r="C983" t="s">
        <v>546</v>
      </c>
      <c r="E983" t="s">
        <v>77</v>
      </c>
      <c r="F983" t="s">
        <v>682</v>
      </c>
      <c r="G983" t="s">
        <v>149</v>
      </c>
      <c r="H983">
        <v>13</v>
      </c>
      <c r="I983" t="s">
        <v>618</v>
      </c>
      <c r="J983" t="s">
        <v>619</v>
      </c>
      <c r="K983" t="s">
        <v>14</v>
      </c>
      <c r="M983" t="s">
        <v>592</v>
      </c>
      <c r="N983" t="s">
        <v>558</v>
      </c>
      <c r="R983" t="s">
        <v>554</v>
      </c>
      <c r="S983">
        <v>31.209</v>
      </c>
      <c r="T983">
        <v>34.106999999999999</v>
      </c>
      <c r="U983">
        <v>1</v>
      </c>
      <c r="V983">
        <v>1</v>
      </c>
    </row>
    <row r="984" spans="1:22" x14ac:dyDescent="0.3">
      <c r="A984" t="s">
        <v>914</v>
      </c>
      <c r="B984" t="s">
        <v>915</v>
      </c>
      <c r="C984" t="s">
        <v>574</v>
      </c>
      <c r="D984" t="s">
        <v>916</v>
      </c>
      <c r="E984" t="s">
        <v>576</v>
      </c>
      <c r="F984" t="s">
        <v>917</v>
      </c>
      <c r="G984" t="s">
        <v>168</v>
      </c>
      <c r="H984">
        <v>71</v>
      </c>
      <c r="I984" t="s">
        <v>578</v>
      </c>
      <c r="J984" t="s">
        <v>550</v>
      </c>
      <c r="K984" t="s">
        <v>14</v>
      </c>
      <c r="L984" t="s">
        <v>551</v>
      </c>
      <c r="M984" t="s">
        <v>552</v>
      </c>
      <c r="N984" t="s">
        <v>553</v>
      </c>
      <c r="O984" t="s">
        <v>579</v>
      </c>
      <c r="P984" t="s">
        <v>580</v>
      </c>
      <c r="Q984" t="s">
        <v>581</v>
      </c>
      <c r="R984" t="s">
        <v>562</v>
      </c>
      <c r="S984">
        <v>-2.3639999999999999</v>
      </c>
      <c r="T984">
        <v>1.44678</v>
      </c>
      <c r="U984">
        <v>9.9058910000000004</v>
      </c>
      <c r="V984">
        <v>1.2820780000000001</v>
      </c>
    </row>
    <row r="985" spans="1:22" x14ac:dyDescent="0.3">
      <c r="A985" t="s">
        <v>664</v>
      </c>
      <c r="B985" t="s">
        <v>665</v>
      </c>
      <c r="C985" t="s">
        <v>574</v>
      </c>
      <c r="E985" t="s">
        <v>596</v>
      </c>
      <c r="F985" t="s">
        <v>666</v>
      </c>
      <c r="G985" t="s">
        <v>157</v>
      </c>
      <c r="H985">
        <v>15</v>
      </c>
      <c r="I985" t="s">
        <v>667</v>
      </c>
      <c r="J985" t="s">
        <v>556</v>
      </c>
      <c r="K985" t="s">
        <v>99</v>
      </c>
      <c r="M985" t="s">
        <v>557</v>
      </c>
      <c r="N985" t="s">
        <v>558</v>
      </c>
      <c r="O985" t="s">
        <v>586</v>
      </c>
      <c r="P985" t="s">
        <v>587</v>
      </c>
      <c r="Q985" t="s">
        <v>1475</v>
      </c>
      <c r="R985" t="s">
        <v>562</v>
      </c>
      <c r="S985">
        <v>-1.0705</v>
      </c>
      <c r="T985">
        <v>0.25</v>
      </c>
      <c r="U985">
        <v>0.1552547</v>
      </c>
      <c r="V985">
        <v>9.1636549999999997E-2</v>
      </c>
    </row>
    <row r="986" spans="1:22" x14ac:dyDescent="0.3">
      <c r="A986" t="s">
        <v>680</v>
      </c>
      <c r="B986" t="s">
        <v>681</v>
      </c>
      <c r="C986" t="s">
        <v>546</v>
      </c>
      <c r="E986" t="s">
        <v>77</v>
      </c>
      <c r="F986" t="s">
        <v>682</v>
      </c>
      <c r="G986" t="s">
        <v>149</v>
      </c>
      <c r="H986">
        <v>13</v>
      </c>
      <c r="I986" t="s">
        <v>618</v>
      </c>
      <c r="J986" t="s">
        <v>619</v>
      </c>
      <c r="K986" t="s">
        <v>14</v>
      </c>
      <c r="M986" t="s">
        <v>592</v>
      </c>
      <c r="N986" t="s">
        <v>558</v>
      </c>
      <c r="O986" t="s">
        <v>611</v>
      </c>
      <c r="P986" t="s">
        <v>612</v>
      </c>
      <c r="Q986" t="s">
        <v>613</v>
      </c>
      <c r="R986" t="s">
        <v>562</v>
      </c>
      <c r="S986">
        <v>-1.1739999999999999</v>
      </c>
      <c r="T986">
        <v>10.492000000000001</v>
      </c>
      <c r="U986">
        <v>29.843195999999999</v>
      </c>
      <c r="V986">
        <v>0.54787359999999996</v>
      </c>
    </row>
    <row r="987" spans="1:22" x14ac:dyDescent="0.3">
      <c r="A987" t="s">
        <v>1260</v>
      </c>
      <c r="B987" t="s">
        <v>1261</v>
      </c>
      <c r="C987" t="s">
        <v>546</v>
      </c>
      <c r="E987" t="s">
        <v>77</v>
      </c>
      <c r="F987" t="s">
        <v>1262</v>
      </c>
      <c r="G987" t="s">
        <v>1037</v>
      </c>
      <c r="H987">
        <v>17</v>
      </c>
      <c r="I987" t="s">
        <v>734</v>
      </c>
      <c r="J987" t="s">
        <v>550</v>
      </c>
      <c r="K987" t="s">
        <v>177</v>
      </c>
      <c r="M987" t="s">
        <v>552</v>
      </c>
      <c r="N987" t="s">
        <v>553</v>
      </c>
      <c r="R987" t="s">
        <v>554</v>
      </c>
      <c r="S987">
        <v>10.81461</v>
      </c>
      <c r="T987">
        <v>6.7908799999999996</v>
      </c>
      <c r="U987">
        <v>1</v>
      </c>
      <c r="V987">
        <v>1</v>
      </c>
    </row>
    <row r="988" spans="1:22" x14ac:dyDescent="0.3">
      <c r="A988" t="s">
        <v>1260</v>
      </c>
      <c r="B988" t="s">
        <v>1261</v>
      </c>
      <c r="C988" t="s">
        <v>546</v>
      </c>
      <c r="E988" t="s">
        <v>77</v>
      </c>
      <c r="F988" t="s">
        <v>1262</v>
      </c>
      <c r="G988" t="s">
        <v>1037</v>
      </c>
      <c r="H988">
        <v>17</v>
      </c>
      <c r="I988" t="s">
        <v>734</v>
      </c>
      <c r="J988" t="s">
        <v>550</v>
      </c>
      <c r="K988" t="s">
        <v>177</v>
      </c>
      <c r="M988" t="s">
        <v>552</v>
      </c>
      <c r="N988" t="s">
        <v>553</v>
      </c>
      <c r="O988" t="s">
        <v>559</v>
      </c>
      <c r="P988" t="s">
        <v>560</v>
      </c>
      <c r="Q988" t="s">
        <v>561</v>
      </c>
      <c r="R988" t="s">
        <v>562</v>
      </c>
      <c r="S988">
        <v>4.6679999999999999E-2</v>
      </c>
      <c r="T988">
        <v>0.34012999999999999</v>
      </c>
      <c r="U988">
        <v>904.35294118000002</v>
      </c>
      <c r="V988">
        <v>587.87519310000005</v>
      </c>
    </row>
    <row r="989" spans="1:22" x14ac:dyDescent="0.3">
      <c r="A989" t="s">
        <v>1260</v>
      </c>
      <c r="B989" t="s">
        <v>1261</v>
      </c>
      <c r="C989" t="s">
        <v>546</v>
      </c>
      <c r="E989" t="s">
        <v>77</v>
      </c>
      <c r="F989" t="s">
        <v>1262</v>
      </c>
      <c r="G989" t="s">
        <v>1037</v>
      </c>
      <c r="H989">
        <v>17</v>
      </c>
      <c r="I989" t="s">
        <v>734</v>
      </c>
      <c r="J989" t="s">
        <v>550</v>
      </c>
      <c r="K989" t="s">
        <v>177</v>
      </c>
      <c r="M989" t="s">
        <v>552</v>
      </c>
      <c r="N989" t="s">
        <v>553</v>
      </c>
      <c r="O989" t="s">
        <v>611</v>
      </c>
      <c r="P989" t="s">
        <v>612</v>
      </c>
      <c r="Q989" t="s">
        <v>613</v>
      </c>
      <c r="R989" t="s">
        <v>562</v>
      </c>
      <c r="S989">
        <v>-3.1629800000000001</v>
      </c>
      <c r="T989">
        <v>2.2435100000000001</v>
      </c>
      <c r="U989">
        <v>18.92352941</v>
      </c>
      <c r="V989">
        <v>1.5939452999999999</v>
      </c>
    </row>
    <row r="990" spans="1:22" x14ac:dyDescent="0.3">
      <c r="A990" t="s">
        <v>827</v>
      </c>
      <c r="B990" t="s">
        <v>828</v>
      </c>
      <c r="C990" t="s">
        <v>546</v>
      </c>
      <c r="E990" t="s">
        <v>77</v>
      </c>
      <c r="F990" t="s">
        <v>829</v>
      </c>
      <c r="G990" t="s">
        <v>830</v>
      </c>
      <c r="H990">
        <v>19</v>
      </c>
      <c r="I990" t="s">
        <v>831</v>
      </c>
      <c r="J990" t="s">
        <v>550</v>
      </c>
      <c r="K990" t="s">
        <v>14</v>
      </c>
      <c r="M990" t="s">
        <v>552</v>
      </c>
      <c r="N990" t="s">
        <v>553</v>
      </c>
      <c r="O990" t="s">
        <v>579</v>
      </c>
      <c r="P990" t="s">
        <v>580</v>
      </c>
      <c r="Q990" t="s">
        <v>581</v>
      </c>
      <c r="R990" t="s">
        <v>562</v>
      </c>
      <c r="S990">
        <v>1.56532</v>
      </c>
      <c r="T990">
        <v>0.84940000000000004</v>
      </c>
      <c r="U990">
        <v>9.5763160000000003</v>
      </c>
      <c r="V990">
        <v>1.2600009999999999</v>
      </c>
    </row>
    <row r="991" spans="1:22" x14ac:dyDescent="0.3">
      <c r="A991" t="s">
        <v>1476</v>
      </c>
      <c r="B991" t="s">
        <v>1477</v>
      </c>
      <c r="C991" t="s">
        <v>546</v>
      </c>
      <c r="E991" t="s">
        <v>77</v>
      </c>
      <c r="F991" t="s">
        <v>1478</v>
      </c>
      <c r="G991" t="s">
        <v>1479</v>
      </c>
      <c r="H991">
        <v>8</v>
      </c>
      <c r="I991" t="s">
        <v>648</v>
      </c>
      <c r="J991" t="s">
        <v>550</v>
      </c>
      <c r="K991" t="s">
        <v>177</v>
      </c>
      <c r="L991" t="s">
        <v>551</v>
      </c>
      <c r="M991" t="s">
        <v>552</v>
      </c>
      <c r="N991" t="s">
        <v>553</v>
      </c>
      <c r="R991" t="s">
        <v>554</v>
      </c>
      <c r="S991">
        <v>7.6768799999999997</v>
      </c>
      <c r="T991">
        <v>5.7868000000000004</v>
      </c>
      <c r="U991">
        <v>1</v>
      </c>
      <c r="V991">
        <v>1</v>
      </c>
    </row>
    <row r="992" spans="1:22" x14ac:dyDescent="0.3">
      <c r="A992" t="s">
        <v>1480</v>
      </c>
      <c r="B992" t="s">
        <v>1477</v>
      </c>
      <c r="C992" t="s">
        <v>546</v>
      </c>
      <c r="E992" t="s">
        <v>77</v>
      </c>
      <c r="F992" t="s">
        <v>1478</v>
      </c>
      <c r="G992" t="s">
        <v>1479</v>
      </c>
      <c r="H992">
        <v>8</v>
      </c>
      <c r="I992" t="s">
        <v>648</v>
      </c>
      <c r="J992" t="s">
        <v>550</v>
      </c>
      <c r="K992" t="s">
        <v>177</v>
      </c>
      <c r="L992" t="s">
        <v>551</v>
      </c>
      <c r="M992" t="s">
        <v>552</v>
      </c>
      <c r="N992" t="s">
        <v>553</v>
      </c>
      <c r="O992" t="s">
        <v>566</v>
      </c>
      <c r="P992" t="s">
        <v>567</v>
      </c>
      <c r="Q992" t="s">
        <v>724</v>
      </c>
      <c r="R992" t="s">
        <v>562</v>
      </c>
      <c r="S992">
        <v>0.14530999999999999</v>
      </c>
      <c r="T992">
        <v>7.8390000000000001E-2</v>
      </c>
      <c r="U992">
        <v>897.75</v>
      </c>
      <c r="V992">
        <v>522.24946</v>
      </c>
    </row>
    <row r="993" spans="1:22" x14ac:dyDescent="0.3">
      <c r="A993" t="s">
        <v>1480</v>
      </c>
      <c r="B993" t="s">
        <v>1477</v>
      </c>
      <c r="C993" t="s">
        <v>546</v>
      </c>
      <c r="E993" t="s">
        <v>77</v>
      </c>
      <c r="F993" t="s">
        <v>1478</v>
      </c>
      <c r="G993" t="s">
        <v>1479</v>
      </c>
      <c r="H993">
        <v>8</v>
      </c>
      <c r="I993" t="s">
        <v>648</v>
      </c>
      <c r="J993" t="s">
        <v>550</v>
      </c>
      <c r="K993" t="s">
        <v>177</v>
      </c>
      <c r="L993" t="s">
        <v>551</v>
      </c>
      <c r="M993" t="s">
        <v>552</v>
      </c>
      <c r="N993" t="s">
        <v>553</v>
      </c>
      <c r="O993" t="s">
        <v>611</v>
      </c>
      <c r="P993" t="s">
        <v>612</v>
      </c>
      <c r="Q993" t="s">
        <v>613</v>
      </c>
      <c r="R993" t="s">
        <v>562</v>
      </c>
      <c r="S993">
        <v>-0.24728</v>
      </c>
      <c r="T993">
        <v>1.6413800000000001</v>
      </c>
      <c r="U993">
        <v>26.875</v>
      </c>
      <c r="V993">
        <v>1.9594100000000001</v>
      </c>
    </row>
    <row r="994" spans="1:22" x14ac:dyDescent="0.3">
      <c r="A994" t="s">
        <v>1481</v>
      </c>
      <c r="B994" t="s">
        <v>1482</v>
      </c>
      <c r="C994" t="s">
        <v>546</v>
      </c>
      <c r="E994" t="s">
        <v>576</v>
      </c>
      <c r="F994" t="s">
        <v>1483</v>
      </c>
      <c r="G994" t="s">
        <v>170</v>
      </c>
      <c r="H994">
        <v>202</v>
      </c>
      <c r="I994" t="s">
        <v>578</v>
      </c>
      <c r="J994" t="s">
        <v>550</v>
      </c>
      <c r="K994" t="s">
        <v>14</v>
      </c>
      <c r="M994" t="s">
        <v>647</v>
      </c>
      <c r="N994" t="s">
        <v>553</v>
      </c>
      <c r="R994" t="s">
        <v>554</v>
      </c>
      <c r="S994">
        <v>-6.1525800000000004</v>
      </c>
      <c r="T994">
        <v>0.89488000000000001</v>
      </c>
      <c r="U994">
        <v>1</v>
      </c>
      <c r="V994">
        <v>1</v>
      </c>
    </row>
    <row r="995" spans="1:22" x14ac:dyDescent="0.3">
      <c r="A995" t="s">
        <v>1481</v>
      </c>
      <c r="B995" t="s">
        <v>1482</v>
      </c>
      <c r="C995" t="s">
        <v>546</v>
      </c>
      <c r="E995" t="s">
        <v>576</v>
      </c>
      <c r="F995" t="s">
        <v>1483</v>
      </c>
      <c r="G995" t="s">
        <v>170</v>
      </c>
      <c r="H995">
        <v>202</v>
      </c>
      <c r="I995" t="s">
        <v>578</v>
      </c>
      <c r="J995" t="s">
        <v>550</v>
      </c>
      <c r="K995" t="s">
        <v>14</v>
      </c>
      <c r="M995" t="s">
        <v>647</v>
      </c>
      <c r="N995" t="s">
        <v>553</v>
      </c>
      <c r="O995" t="s">
        <v>569</v>
      </c>
      <c r="P995" t="s">
        <v>570</v>
      </c>
      <c r="Q995" t="s">
        <v>653</v>
      </c>
      <c r="R995" t="s">
        <v>562</v>
      </c>
      <c r="S995">
        <v>3.6639999999999999E-2</v>
      </c>
      <c r="T995">
        <v>2.4989999999999998E-2</v>
      </c>
      <c r="U995">
        <v>0.32688650000000002</v>
      </c>
      <c r="V995">
        <v>0.85705759999999998</v>
      </c>
    </row>
    <row r="996" spans="1:22" x14ac:dyDescent="0.3">
      <c r="A996" t="s">
        <v>1481</v>
      </c>
      <c r="B996" t="s">
        <v>1482</v>
      </c>
      <c r="C996" t="s">
        <v>546</v>
      </c>
      <c r="E996" t="s">
        <v>576</v>
      </c>
      <c r="F996" t="s">
        <v>1483</v>
      </c>
      <c r="G996" t="s">
        <v>170</v>
      </c>
      <c r="H996">
        <v>202</v>
      </c>
      <c r="I996" t="s">
        <v>578</v>
      </c>
      <c r="J996" t="s">
        <v>550</v>
      </c>
      <c r="K996" t="s">
        <v>14</v>
      </c>
      <c r="M996" t="s">
        <v>647</v>
      </c>
      <c r="N996" t="s">
        <v>553</v>
      </c>
      <c r="O996" t="s">
        <v>611</v>
      </c>
      <c r="P996" t="s">
        <v>612</v>
      </c>
      <c r="Q996" t="s">
        <v>613</v>
      </c>
      <c r="R996" t="s">
        <v>562</v>
      </c>
      <c r="S996">
        <v>3.3650699999999998</v>
      </c>
      <c r="T996">
        <v>0.35622999999999999</v>
      </c>
      <c r="U996">
        <v>11.54646</v>
      </c>
      <c r="V996">
        <v>1.5589577999999999</v>
      </c>
    </row>
    <row r="997" spans="1:22" x14ac:dyDescent="0.3">
      <c r="A997" t="s">
        <v>1484</v>
      </c>
      <c r="B997" t="s">
        <v>1485</v>
      </c>
      <c r="C997" t="s">
        <v>546</v>
      </c>
      <c r="E997" t="s">
        <v>77</v>
      </c>
      <c r="F997" t="s">
        <v>1486</v>
      </c>
      <c r="G997" t="s">
        <v>149</v>
      </c>
      <c r="H997">
        <v>20</v>
      </c>
      <c r="I997" t="s">
        <v>578</v>
      </c>
      <c r="J997" t="s">
        <v>550</v>
      </c>
      <c r="K997" t="s">
        <v>14</v>
      </c>
      <c r="M997" t="s">
        <v>647</v>
      </c>
      <c r="N997" t="s">
        <v>553</v>
      </c>
      <c r="R997" t="s">
        <v>554</v>
      </c>
      <c r="S997">
        <v>-3.794</v>
      </c>
      <c r="T997">
        <v>3.6267999999999998</v>
      </c>
      <c r="U997">
        <v>1</v>
      </c>
      <c r="V997">
        <v>1</v>
      </c>
    </row>
    <row r="998" spans="1:22" x14ac:dyDescent="0.3">
      <c r="A998" t="s">
        <v>1484</v>
      </c>
      <c r="B998" t="s">
        <v>1485</v>
      </c>
      <c r="C998" t="s">
        <v>546</v>
      </c>
      <c r="E998" t="s">
        <v>77</v>
      </c>
      <c r="F998" t="s">
        <v>1486</v>
      </c>
      <c r="G998" t="s">
        <v>149</v>
      </c>
      <c r="H998">
        <v>20</v>
      </c>
      <c r="I998" t="s">
        <v>578</v>
      </c>
      <c r="J998" t="s">
        <v>550</v>
      </c>
      <c r="K998" t="s">
        <v>14</v>
      </c>
      <c r="M998" t="s">
        <v>647</v>
      </c>
      <c r="N998" t="s">
        <v>553</v>
      </c>
      <c r="O998" t="s">
        <v>559</v>
      </c>
      <c r="P998" t="s">
        <v>560</v>
      </c>
      <c r="Q998" t="s">
        <v>561</v>
      </c>
      <c r="R998" t="s">
        <v>562</v>
      </c>
      <c r="S998">
        <v>0.63070000000000004</v>
      </c>
      <c r="T998">
        <v>0.31869999999999998</v>
      </c>
      <c r="U998">
        <v>495.35</v>
      </c>
      <c r="V998">
        <v>442.82719400000002</v>
      </c>
    </row>
    <row r="999" spans="1:22" x14ac:dyDescent="0.3">
      <c r="A999" t="s">
        <v>1484</v>
      </c>
      <c r="B999" t="s">
        <v>1485</v>
      </c>
      <c r="C999" t="s">
        <v>546</v>
      </c>
      <c r="E999" t="s">
        <v>77</v>
      </c>
      <c r="F999" t="s">
        <v>1486</v>
      </c>
      <c r="G999" t="s">
        <v>149</v>
      </c>
      <c r="H999">
        <v>20</v>
      </c>
      <c r="I999" t="s">
        <v>578</v>
      </c>
      <c r="J999" t="s">
        <v>550</v>
      </c>
      <c r="K999" t="s">
        <v>14</v>
      </c>
      <c r="M999" t="s">
        <v>647</v>
      </c>
      <c r="N999" t="s">
        <v>553</v>
      </c>
      <c r="O999" t="s">
        <v>611</v>
      </c>
      <c r="P999" t="s">
        <v>612</v>
      </c>
      <c r="Q999" t="s">
        <v>613</v>
      </c>
      <c r="R999" t="s">
        <v>562</v>
      </c>
      <c r="S999">
        <v>0.2432</v>
      </c>
      <c r="T999">
        <v>1.3749</v>
      </c>
      <c r="U999">
        <v>18.434999999999999</v>
      </c>
      <c r="V999">
        <v>3.678283</v>
      </c>
    </row>
    <row r="1000" spans="1:22" x14ac:dyDescent="0.3">
      <c r="A1000" t="s">
        <v>1487</v>
      </c>
      <c r="B1000" t="s">
        <v>1488</v>
      </c>
      <c r="C1000" t="s">
        <v>546</v>
      </c>
      <c r="D1000" t="s">
        <v>1329</v>
      </c>
      <c r="E1000" t="s">
        <v>77</v>
      </c>
      <c r="F1000" t="s">
        <v>1489</v>
      </c>
      <c r="G1000" t="s">
        <v>1490</v>
      </c>
      <c r="H1000">
        <v>8</v>
      </c>
      <c r="I1000" t="s">
        <v>734</v>
      </c>
      <c r="J1000" t="s">
        <v>550</v>
      </c>
      <c r="K1000" t="s">
        <v>177</v>
      </c>
      <c r="L1000" t="s">
        <v>551</v>
      </c>
      <c r="M1000" t="s">
        <v>552</v>
      </c>
      <c r="N1000" t="s">
        <v>553</v>
      </c>
      <c r="R1000" t="s">
        <v>554</v>
      </c>
      <c r="S1000">
        <v>1.9144000000000001</v>
      </c>
      <c r="T1000">
        <v>2.0270999999999999</v>
      </c>
      <c r="U1000">
        <v>1</v>
      </c>
      <c r="V1000">
        <v>1</v>
      </c>
    </row>
    <row r="1001" spans="1:22" x14ac:dyDescent="0.3">
      <c r="A1001" t="s">
        <v>1487</v>
      </c>
      <c r="B1001" t="s">
        <v>1488</v>
      </c>
      <c r="C1001" t="s">
        <v>546</v>
      </c>
      <c r="D1001" t="s">
        <v>1329</v>
      </c>
      <c r="E1001" t="s">
        <v>77</v>
      </c>
      <c r="F1001" t="s">
        <v>1489</v>
      </c>
      <c r="G1001" t="s">
        <v>1490</v>
      </c>
      <c r="H1001">
        <v>8</v>
      </c>
      <c r="I1001" t="s">
        <v>734</v>
      </c>
      <c r="J1001" t="s">
        <v>550</v>
      </c>
      <c r="K1001" t="s">
        <v>177</v>
      </c>
      <c r="L1001" t="s">
        <v>551</v>
      </c>
      <c r="M1001" t="s">
        <v>552</v>
      </c>
      <c r="N1001" t="s">
        <v>553</v>
      </c>
      <c r="O1001" t="s">
        <v>611</v>
      </c>
      <c r="P1001" t="s">
        <v>612</v>
      </c>
      <c r="Q1001" t="s">
        <v>613</v>
      </c>
      <c r="R1001" t="s">
        <v>562</v>
      </c>
      <c r="S1001">
        <v>0.1898</v>
      </c>
      <c r="T1001">
        <v>0.50549999999999995</v>
      </c>
      <c r="U1001">
        <v>55.5</v>
      </c>
      <c r="V1001">
        <v>11.237691679999999</v>
      </c>
    </row>
    <row r="1002" spans="1:22" x14ac:dyDescent="0.3">
      <c r="A1002" t="s">
        <v>1491</v>
      </c>
      <c r="B1002" t="s">
        <v>1492</v>
      </c>
      <c r="C1002" t="s">
        <v>546</v>
      </c>
      <c r="E1002" t="s">
        <v>77</v>
      </c>
      <c r="F1002" t="s">
        <v>1493</v>
      </c>
      <c r="G1002" t="s">
        <v>1355</v>
      </c>
      <c r="H1002">
        <v>6</v>
      </c>
      <c r="I1002" t="s">
        <v>734</v>
      </c>
      <c r="J1002" t="s">
        <v>550</v>
      </c>
      <c r="K1002" t="s">
        <v>99</v>
      </c>
      <c r="M1002" t="s">
        <v>552</v>
      </c>
      <c r="N1002" t="s">
        <v>553</v>
      </c>
      <c r="R1002" t="s">
        <v>554</v>
      </c>
      <c r="S1002">
        <v>3.4152999999999998</v>
      </c>
      <c r="T1002">
        <v>0.48770000000000002</v>
      </c>
      <c r="U1002">
        <v>1</v>
      </c>
      <c r="V1002">
        <v>1</v>
      </c>
    </row>
    <row r="1003" spans="1:22" x14ac:dyDescent="0.3">
      <c r="A1003" t="s">
        <v>1491</v>
      </c>
      <c r="B1003" t="s">
        <v>1492</v>
      </c>
      <c r="C1003" t="s">
        <v>546</v>
      </c>
      <c r="E1003" t="s">
        <v>77</v>
      </c>
      <c r="F1003" t="s">
        <v>1493</v>
      </c>
      <c r="G1003" t="s">
        <v>1355</v>
      </c>
      <c r="H1003">
        <v>6</v>
      </c>
      <c r="I1003" t="s">
        <v>734</v>
      </c>
      <c r="J1003" t="s">
        <v>550</v>
      </c>
      <c r="K1003" t="s">
        <v>99</v>
      </c>
      <c r="M1003" t="s">
        <v>552</v>
      </c>
      <c r="N1003" t="s">
        <v>553</v>
      </c>
      <c r="O1003" t="s">
        <v>569</v>
      </c>
      <c r="P1003" t="s">
        <v>570</v>
      </c>
      <c r="Q1003" t="s">
        <v>653</v>
      </c>
      <c r="R1003" t="s">
        <v>562</v>
      </c>
      <c r="S1003">
        <v>0.20649999999999999</v>
      </c>
      <c r="T1003">
        <v>0.25240000000000001</v>
      </c>
      <c r="U1003">
        <v>0.155</v>
      </c>
      <c r="V1003">
        <v>5.4961799999999998E-2</v>
      </c>
    </row>
    <row r="1004" spans="1:22" x14ac:dyDescent="0.3">
      <c r="A1004" t="s">
        <v>1491</v>
      </c>
      <c r="B1004" t="s">
        <v>1492</v>
      </c>
      <c r="C1004" t="s">
        <v>546</v>
      </c>
      <c r="E1004" t="s">
        <v>77</v>
      </c>
      <c r="F1004" t="s">
        <v>1493</v>
      </c>
      <c r="G1004" t="s">
        <v>1355</v>
      </c>
      <c r="H1004">
        <v>6</v>
      </c>
      <c r="I1004" t="s">
        <v>734</v>
      </c>
      <c r="J1004" t="s">
        <v>550</v>
      </c>
      <c r="K1004" t="s">
        <v>655</v>
      </c>
      <c r="M1004" t="s">
        <v>552</v>
      </c>
      <c r="N1004" t="s">
        <v>553</v>
      </c>
      <c r="R1004" t="s">
        <v>554</v>
      </c>
      <c r="S1004">
        <v>2.4804200000000001</v>
      </c>
      <c r="T1004">
        <v>0.67803000000000002</v>
      </c>
      <c r="U1004">
        <v>1</v>
      </c>
      <c r="V1004">
        <v>1</v>
      </c>
    </row>
    <row r="1005" spans="1:22" x14ac:dyDescent="0.3">
      <c r="A1005" t="s">
        <v>1491</v>
      </c>
      <c r="B1005" t="s">
        <v>1492</v>
      </c>
      <c r="C1005" t="s">
        <v>546</v>
      </c>
      <c r="E1005" t="s">
        <v>77</v>
      </c>
      <c r="F1005" t="s">
        <v>1493</v>
      </c>
      <c r="G1005" t="s">
        <v>1355</v>
      </c>
      <c r="H1005">
        <v>6</v>
      </c>
      <c r="I1005" t="s">
        <v>734</v>
      </c>
      <c r="J1005" t="s">
        <v>550</v>
      </c>
      <c r="K1005" t="s">
        <v>655</v>
      </c>
      <c r="M1005" t="s">
        <v>552</v>
      </c>
      <c r="N1005" t="s">
        <v>553</v>
      </c>
      <c r="O1005" t="s">
        <v>569</v>
      </c>
      <c r="P1005" t="s">
        <v>570</v>
      </c>
      <c r="Q1005" t="s">
        <v>653</v>
      </c>
      <c r="R1005" t="s">
        <v>562</v>
      </c>
      <c r="S1005">
        <v>6.7159999999999997E-2</v>
      </c>
      <c r="T1005">
        <v>0.34750999999999999</v>
      </c>
      <c r="U1005">
        <v>0.155</v>
      </c>
      <c r="V1005">
        <v>5.4961799999999998E-2</v>
      </c>
    </row>
    <row r="1006" spans="1:22" x14ac:dyDescent="0.3">
      <c r="A1006" t="s">
        <v>1491</v>
      </c>
      <c r="B1006" t="s">
        <v>1492</v>
      </c>
      <c r="C1006" t="s">
        <v>546</v>
      </c>
      <c r="E1006" t="s">
        <v>77</v>
      </c>
      <c r="F1006" t="s">
        <v>1493</v>
      </c>
      <c r="G1006" t="s">
        <v>1355</v>
      </c>
      <c r="H1006">
        <v>6</v>
      </c>
      <c r="I1006" t="s">
        <v>734</v>
      </c>
      <c r="J1006" t="s">
        <v>550</v>
      </c>
      <c r="K1006" t="s">
        <v>655</v>
      </c>
      <c r="M1006" t="s">
        <v>552</v>
      </c>
      <c r="N1006" t="s">
        <v>553</v>
      </c>
      <c r="R1006" t="s">
        <v>554</v>
      </c>
      <c r="S1006">
        <v>2.5877699999999999</v>
      </c>
      <c r="T1006">
        <v>0.62092999999999998</v>
      </c>
      <c r="U1006">
        <v>1</v>
      </c>
      <c r="V1006">
        <v>1</v>
      </c>
    </row>
    <row r="1007" spans="1:22" x14ac:dyDescent="0.3">
      <c r="A1007" t="s">
        <v>1491</v>
      </c>
      <c r="B1007" t="s">
        <v>1492</v>
      </c>
      <c r="C1007" t="s">
        <v>546</v>
      </c>
      <c r="E1007" t="s">
        <v>77</v>
      </c>
      <c r="F1007" t="s">
        <v>1493</v>
      </c>
      <c r="G1007" t="s">
        <v>1355</v>
      </c>
      <c r="H1007">
        <v>6</v>
      </c>
      <c r="I1007" t="s">
        <v>734</v>
      </c>
      <c r="J1007" t="s">
        <v>550</v>
      </c>
      <c r="K1007" t="s">
        <v>655</v>
      </c>
      <c r="M1007" t="s">
        <v>552</v>
      </c>
      <c r="N1007" t="s">
        <v>553</v>
      </c>
      <c r="O1007" t="s">
        <v>569</v>
      </c>
      <c r="P1007" t="s">
        <v>570</v>
      </c>
      <c r="Q1007" t="s">
        <v>653</v>
      </c>
      <c r="R1007" t="s">
        <v>562</v>
      </c>
      <c r="S1007">
        <v>3.2219999999999999E-2</v>
      </c>
      <c r="T1007">
        <v>0.31748999999999999</v>
      </c>
      <c r="U1007">
        <v>0.155</v>
      </c>
      <c r="V1007">
        <v>5.4961799999999998E-2</v>
      </c>
    </row>
    <row r="1008" spans="1:22" x14ac:dyDescent="0.3">
      <c r="A1008" t="s">
        <v>1017</v>
      </c>
      <c r="B1008" t="s">
        <v>1018</v>
      </c>
      <c r="C1008" t="s">
        <v>546</v>
      </c>
      <c r="D1008" t="s">
        <v>1019</v>
      </c>
      <c r="E1008" t="s">
        <v>576</v>
      </c>
      <c r="F1008" t="s">
        <v>1020</v>
      </c>
      <c r="G1008" t="s">
        <v>1021</v>
      </c>
      <c r="H1008">
        <v>72</v>
      </c>
      <c r="I1008" t="s">
        <v>1022</v>
      </c>
      <c r="J1008" t="s">
        <v>585</v>
      </c>
      <c r="K1008" t="s">
        <v>99</v>
      </c>
      <c r="L1008" t="s">
        <v>551</v>
      </c>
      <c r="M1008" t="s">
        <v>552</v>
      </c>
      <c r="N1008" t="s">
        <v>553</v>
      </c>
      <c r="R1008" t="s">
        <v>554</v>
      </c>
      <c r="S1008">
        <v>2.8170700000000002</v>
      </c>
      <c r="T1008">
        <v>0.60101000000000004</v>
      </c>
      <c r="U1008">
        <v>1</v>
      </c>
      <c r="V1008">
        <v>1</v>
      </c>
    </row>
    <row r="1009" spans="1:22" x14ac:dyDescent="0.3">
      <c r="A1009" t="s">
        <v>1017</v>
      </c>
      <c r="B1009" t="s">
        <v>1018</v>
      </c>
      <c r="C1009" t="s">
        <v>546</v>
      </c>
      <c r="D1009" t="s">
        <v>1019</v>
      </c>
      <c r="E1009" t="s">
        <v>576</v>
      </c>
      <c r="F1009" t="s">
        <v>1020</v>
      </c>
      <c r="G1009" t="s">
        <v>1021</v>
      </c>
      <c r="H1009">
        <v>72</v>
      </c>
      <c r="I1009" t="s">
        <v>1022</v>
      </c>
      <c r="J1009" t="s">
        <v>585</v>
      </c>
      <c r="K1009" t="s">
        <v>99</v>
      </c>
      <c r="L1009" t="s">
        <v>551</v>
      </c>
      <c r="M1009" t="s">
        <v>552</v>
      </c>
      <c r="N1009" t="s">
        <v>553</v>
      </c>
      <c r="O1009" t="s">
        <v>559</v>
      </c>
      <c r="P1009" t="s">
        <v>560</v>
      </c>
      <c r="Q1009" t="s">
        <v>561</v>
      </c>
      <c r="R1009" t="s">
        <v>562</v>
      </c>
      <c r="S1009">
        <v>-0.16755</v>
      </c>
      <c r="T1009">
        <v>5.441E-2</v>
      </c>
      <c r="U1009">
        <v>4116.1059999999998</v>
      </c>
      <c r="V1009">
        <v>4808.3155296000004</v>
      </c>
    </row>
    <row r="1010" spans="1:22" x14ac:dyDescent="0.3">
      <c r="A1010" t="s">
        <v>919</v>
      </c>
      <c r="B1010" t="s">
        <v>920</v>
      </c>
      <c r="C1010" t="s">
        <v>546</v>
      </c>
      <c r="E1010" t="s">
        <v>77</v>
      </c>
      <c r="F1010" t="s">
        <v>921</v>
      </c>
      <c r="G1010" t="s">
        <v>635</v>
      </c>
      <c r="H1010">
        <v>16</v>
      </c>
      <c r="I1010" t="s">
        <v>922</v>
      </c>
      <c r="J1010" t="s">
        <v>679</v>
      </c>
      <c r="K1010" t="s">
        <v>99</v>
      </c>
      <c r="M1010" t="s">
        <v>552</v>
      </c>
      <c r="N1010" t="s">
        <v>553</v>
      </c>
      <c r="O1010" t="s">
        <v>579</v>
      </c>
      <c r="P1010" t="s">
        <v>580</v>
      </c>
      <c r="Q1010" t="s">
        <v>581</v>
      </c>
      <c r="R1010" t="s">
        <v>562</v>
      </c>
      <c r="S1010">
        <v>1.555E-2</v>
      </c>
      <c r="T1010">
        <v>0.99029</v>
      </c>
      <c r="U1010">
        <v>5.6574999999999998</v>
      </c>
      <c r="V1010">
        <v>1.2597803999999999</v>
      </c>
    </row>
    <row r="1011" spans="1:22" x14ac:dyDescent="0.3">
      <c r="A1011" t="s">
        <v>1017</v>
      </c>
      <c r="B1011" t="s">
        <v>1018</v>
      </c>
      <c r="C1011" t="s">
        <v>546</v>
      </c>
      <c r="D1011" t="s">
        <v>1019</v>
      </c>
      <c r="E1011" t="s">
        <v>576</v>
      </c>
      <c r="F1011" t="s">
        <v>1020</v>
      </c>
      <c r="G1011" t="s">
        <v>1021</v>
      </c>
      <c r="H1011">
        <v>72</v>
      </c>
      <c r="I1011" t="s">
        <v>1022</v>
      </c>
      <c r="J1011" t="s">
        <v>585</v>
      </c>
      <c r="K1011" t="s">
        <v>99</v>
      </c>
      <c r="L1011" t="s">
        <v>551</v>
      </c>
      <c r="M1011" t="s">
        <v>552</v>
      </c>
      <c r="N1011" t="s">
        <v>553</v>
      </c>
      <c r="O1011" t="s">
        <v>611</v>
      </c>
      <c r="P1011" t="s">
        <v>612</v>
      </c>
      <c r="Q1011" t="s">
        <v>613</v>
      </c>
      <c r="R1011" t="s">
        <v>562</v>
      </c>
      <c r="S1011">
        <v>8.9359999999999995E-2</v>
      </c>
      <c r="T1011">
        <v>0.21740999999999999</v>
      </c>
      <c r="U1011">
        <v>20.79241</v>
      </c>
      <c r="V1011">
        <v>5.0840056999999996</v>
      </c>
    </row>
    <row r="1012" spans="1:22" x14ac:dyDescent="0.3">
      <c r="A1012" t="s">
        <v>1017</v>
      </c>
      <c r="B1012" t="s">
        <v>1018</v>
      </c>
      <c r="C1012" t="s">
        <v>546</v>
      </c>
      <c r="D1012" t="s">
        <v>1019</v>
      </c>
      <c r="E1012" t="s">
        <v>576</v>
      </c>
      <c r="F1012" t="s">
        <v>1020</v>
      </c>
      <c r="G1012" t="s">
        <v>1021</v>
      </c>
      <c r="H1012">
        <v>72</v>
      </c>
      <c r="I1012" t="s">
        <v>1023</v>
      </c>
      <c r="J1012" t="s">
        <v>589</v>
      </c>
      <c r="K1012" t="s">
        <v>99</v>
      </c>
      <c r="L1012" t="s">
        <v>551</v>
      </c>
      <c r="M1012" t="s">
        <v>1494</v>
      </c>
      <c r="N1012" t="s">
        <v>558</v>
      </c>
      <c r="R1012" t="s">
        <v>554</v>
      </c>
      <c r="S1012">
        <v>-0.93008000000000002</v>
      </c>
      <c r="T1012">
        <v>1.26553</v>
      </c>
      <c r="U1012">
        <v>1</v>
      </c>
      <c r="V1012">
        <v>1</v>
      </c>
    </row>
    <row r="1013" spans="1:22" x14ac:dyDescent="0.3">
      <c r="A1013" t="s">
        <v>1017</v>
      </c>
      <c r="B1013" t="s">
        <v>1018</v>
      </c>
      <c r="C1013" t="s">
        <v>546</v>
      </c>
      <c r="D1013" t="s">
        <v>1019</v>
      </c>
      <c r="E1013" t="s">
        <v>576</v>
      </c>
      <c r="F1013" t="s">
        <v>1020</v>
      </c>
      <c r="G1013" t="s">
        <v>1021</v>
      </c>
      <c r="H1013">
        <v>72</v>
      </c>
      <c r="I1013" t="s">
        <v>1023</v>
      </c>
      <c r="J1013" t="s">
        <v>589</v>
      </c>
      <c r="K1013" t="s">
        <v>99</v>
      </c>
      <c r="L1013" t="s">
        <v>551</v>
      </c>
      <c r="M1013" t="s">
        <v>1494</v>
      </c>
      <c r="N1013" t="s">
        <v>558</v>
      </c>
      <c r="O1013" t="s">
        <v>559</v>
      </c>
      <c r="P1013" t="s">
        <v>560</v>
      </c>
      <c r="Q1013" t="s">
        <v>561</v>
      </c>
      <c r="R1013" t="s">
        <v>562</v>
      </c>
      <c r="S1013">
        <v>0.36881999999999998</v>
      </c>
      <c r="T1013">
        <v>0.10949</v>
      </c>
      <c r="U1013">
        <v>4116.1059999999998</v>
      </c>
      <c r="V1013">
        <v>4808.3155296000004</v>
      </c>
    </row>
    <row r="1014" spans="1:22" x14ac:dyDescent="0.3">
      <c r="A1014" t="s">
        <v>1225</v>
      </c>
      <c r="B1014" t="s">
        <v>1221</v>
      </c>
      <c r="C1014" t="s">
        <v>546</v>
      </c>
      <c r="D1014" t="s">
        <v>1222</v>
      </c>
      <c r="E1014" t="s">
        <v>77</v>
      </c>
      <c r="F1014" t="s">
        <v>1223</v>
      </c>
      <c r="G1014" t="s">
        <v>1224</v>
      </c>
      <c r="H1014">
        <v>19</v>
      </c>
      <c r="I1014" t="s">
        <v>578</v>
      </c>
      <c r="J1014" t="s">
        <v>550</v>
      </c>
      <c r="K1014" t="s">
        <v>14</v>
      </c>
      <c r="L1014" t="s">
        <v>551</v>
      </c>
      <c r="M1014" t="s">
        <v>647</v>
      </c>
      <c r="N1014" t="s">
        <v>553</v>
      </c>
      <c r="O1014" t="s">
        <v>579</v>
      </c>
      <c r="P1014" t="s">
        <v>580</v>
      </c>
      <c r="Q1014" t="s">
        <v>581</v>
      </c>
      <c r="R1014" t="s">
        <v>562</v>
      </c>
      <c r="S1014">
        <v>0.82789999999999997</v>
      </c>
      <c r="T1014">
        <v>0.76893</v>
      </c>
      <c r="U1014">
        <v>7.5052631999999999</v>
      </c>
      <c r="V1014">
        <v>1.2411794</v>
      </c>
    </row>
    <row r="1015" spans="1:22" x14ac:dyDescent="0.3">
      <c r="A1015" t="s">
        <v>1017</v>
      </c>
      <c r="B1015" t="s">
        <v>1018</v>
      </c>
      <c r="C1015" t="s">
        <v>546</v>
      </c>
      <c r="D1015" t="s">
        <v>1019</v>
      </c>
      <c r="E1015" t="s">
        <v>576</v>
      </c>
      <c r="F1015" t="s">
        <v>1020</v>
      </c>
      <c r="G1015" t="s">
        <v>1021</v>
      </c>
      <c r="H1015">
        <v>72</v>
      </c>
      <c r="I1015" t="s">
        <v>1023</v>
      </c>
      <c r="J1015" t="s">
        <v>589</v>
      </c>
      <c r="K1015" t="s">
        <v>99</v>
      </c>
      <c r="L1015" t="s">
        <v>551</v>
      </c>
      <c r="M1015" t="s">
        <v>1494</v>
      </c>
      <c r="N1015" t="s">
        <v>558</v>
      </c>
      <c r="O1015" t="s">
        <v>611</v>
      </c>
      <c r="P1015" t="s">
        <v>612</v>
      </c>
      <c r="Q1015" t="s">
        <v>613</v>
      </c>
      <c r="R1015" t="s">
        <v>562</v>
      </c>
      <c r="S1015">
        <v>-0.34361000000000003</v>
      </c>
      <c r="T1015">
        <v>0.43446000000000001</v>
      </c>
      <c r="U1015">
        <v>20.79241</v>
      </c>
      <c r="V1015">
        <v>5.0840056999999996</v>
      </c>
    </row>
    <row r="1016" spans="1:22" x14ac:dyDescent="0.3">
      <c r="A1016" t="s">
        <v>1442</v>
      </c>
      <c r="B1016" t="s">
        <v>1443</v>
      </c>
      <c r="C1016" t="s">
        <v>546</v>
      </c>
      <c r="E1016" t="s">
        <v>77</v>
      </c>
      <c r="F1016" t="s">
        <v>1444</v>
      </c>
      <c r="G1016" t="s">
        <v>1445</v>
      </c>
      <c r="H1016">
        <v>6</v>
      </c>
      <c r="I1016" t="s">
        <v>578</v>
      </c>
      <c r="J1016" t="s">
        <v>550</v>
      </c>
      <c r="K1016" t="s">
        <v>14</v>
      </c>
      <c r="M1016" t="s">
        <v>552</v>
      </c>
      <c r="N1016" t="s">
        <v>553</v>
      </c>
      <c r="R1016" t="s">
        <v>554</v>
      </c>
      <c r="S1016">
        <v>3.7665000000000002</v>
      </c>
      <c r="T1016">
        <v>0.47489999999999999</v>
      </c>
      <c r="U1016">
        <v>1</v>
      </c>
      <c r="V1016">
        <v>1</v>
      </c>
    </row>
    <row r="1017" spans="1:22" x14ac:dyDescent="0.3">
      <c r="A1017" t="s">
        <v>1225</v>
      </c>
      <c r="B1017" t="s">
        <v>1221</v>
      </c>
      <c r="C1017" t="s">
        <v>546</v>
      </c>
      <c r="D1017" t="s">
        <v>1222</v>
      </c>
      <c r="E1017" t="s">
        <v>77</v>
      </c>
      <c r="F1017" t="s">
        <v>1223</v>
      </c>
      <c r="G1017" t="s">
        <v>1224</v>
      </c>
      <c r="H1017">
        <v>19</v>
      </c>
      <c r="I1017" t="s">
        <v>578</v>
      </c>
      <c r="J1017" t="s">
        <v>550</v>
      </c>
      <c r="K1017" t="s">
        <v>99</v>
      </c>
      <c r="M1017" t="s">
        <v>647</v>
      </c>
      <c r="N1017" t="s">
        <v>553</v>
      </c>
      <c r="O1017" t="s">
        <v>579</v>
      </c>
      <c r="P1017" t="s">
        <v>580</v>
      </c>
      <c r="Q1017" t="s">
        <v>581</v>
      </c>
      <c r="R1017" t="s">
        <v>562</v>
      </c>
      <c r="S1017">
        <v>0.88618200000000003</v>
      </c>
      <c r="T1017">
        <v>0.46656799999999998</v>
      </c>
      <c r="U1017">
        <v>7.5052631999999999</v>
      </c>
      <c r="V1017">
        <v>1.2411794</v>
      </c>
    </row>
    <row r="1018" spans="1:22" x14ac:dyDescent="0.3">
      <c r="A1018" t="s">
        <v>1442</v>
      </c>
      <c r="B1018" t="s">
        <v>1443</v>
      </c>
      <c r="C1018" t="s">
        <v>546</v>
      </c>
      <c r="E1018" t="s">
        <v>77</v>
      </c>
      <c r="F1018" t="s">
        <v>1444</v>
      </c>
      <c r="G1018" t="s">
        <v>1445</v>
      </c>
      <c r="H1018">
        <v>6</v>
      </c>
      <c r="I1018" t="s">
        <v>578</v>
      </c>
      <c r="J1018" t="s">
        <v>550</v>
      </c>
      <c r="K1018" t="s">
        <v>14</v>
      </c>
      <c r="M1018" t="s">
        <v>552</v>
      </c>
      <c r="N1018" t="s">
        <v>553</v>
      </c>
      <c r="O1018" t="s">
        <v>611</v>
      </c>
      <c r="P1018" t="s">
        <v>612</v>
      </c>
      <c r="Q1018" t="s">
        <v>613</v>
      </c>
      <c r="R1018" t="s">
        <v>562</v>
      </c>
      <c r="S1018">
        <v>-2.0251000000000001</v>
      </c>
      <c r="T1018">
        <v>5.0427</v>
      </c>
      <c r="U1018">
        <v>24.3</v>
      </c>
      <c r="V1018">
        <v>2.48837296</v>
      </c>
    </row>
    <row r="1019" spans="1:22" x14ac:dyDescent="0.3">
      <c r="A1019" t="s">
        <v>1442</v>
      </c>
      <c r="B1019" t="s">
        <v>1443</v>
      </c>
      <c r="C1019" t="s">
        <v>546</v>
      </c>
      <c r="E1019" t="s">
        <v>77</v>
      </c>
      <c r="F1019" t="s">
        <v>1444</v>
      </c>
      <c r="G1019" t="s">
        <v>1445</v>
      </c>
      <c r="H1019">
        <v>6</v>
      </c>
      <c r="I1019" t="s">
        <v>589</v>
      </c>
      <c r="J1019" t="s">
        <v>589</v>
      </c>
      <c r="K1019" t="s">
        <v>14</v>
      </c>
      <c r="M1019" t="s">
        <v>557</v>
      </c>
      <c r="N1019" t="s">
        <v>558</v>
      </c>
      <c r="R1019" t="s">
        <v>554</v>
      </c>
      <c r="S1019">
        <v>-12.526400000000001</v>
      </c>
      <c r="T1019">
        <v>2.8908</v>
      </c>
      <c r="U1019">
        <v>1</v>
      </c>
      <c r="V1019">
        <v>1</v>
      </c>
    </row>
    <row r="1020" spans="1:22" x14ac:dyDescent="0.3">
      <c r="A1020" t="s">
        <v>1454</v>
      </c>
      <c r="B1020" t="s">
        <v>1455</v>
      </c>
      <c r="C1020" t="s">
        <v>546</v>
      </c>
      <c r="D1020" t="s">
        <v>976</v>
      </c>
      <c r="E1020" t="s">
        <v>77</v>
      </c>
      <c r="F1020" t="s">
        <v>1456</v>
      </c>
      <c r="G1020" t="s">
        <v>176</v>
      </c>
      <c r="H1020">
        <v>32</v>
      </c>
      <c r="I1020" t="s">
        <v>1457</v>
      </c>
      <c r="J1020" t="s">
        <v>585</v>
      </c>
      <c r="K1020" t="s">
        <v>99</v>
      </c>
      <c r="L1020" t="s">
        <v>551</v>
      </c>
      <c r="M1020" t="s">
        <v>552</v>
      </c>
      <c r="N1020" t="s">
        <v>553</v>
      </c>
      <c r="O1020" t="s">
        <v>579</v>
      </c>
      <c r="P1020" t="s">
        <v>580</v>
      </c>
      <c r="Q1020" t="s">
        <v>581</v>
      </c>
      <c r="R1020" t="s">
        <v>562</v>
      </c>
      <c r="S1020">
        <v>0.48737999999999998</v>
      </c>
      <c r="T1020">
        <v>0.81013000000000002</v>
      </c>
      <c r="U1020">
        <v>9.2718749999999996</v>
      </c>
      <c r="V1020">
        <v>1.2216419999999999</v>
      </c>
    </row>
    <row r="1021" spans="1:22" x14ac:dyDescent="0.3">
      <c r="A1021" t="s">
        <v>1442</v>
      </c>
      <c r="B1021" t="s">
        <v>1443</v>
      </c>
      <c r="C1021" t="s">
        <v>546</v>
      </c>
      <c r="E1021" t="s">
        <v>77</v>
      </c>
      <c r="F1021" t="s">
        <v>1444</v>
      </c>
      <c r="G1021" t="s">
        <v>1445</v>
      </c>
      <c r="H1021">
        <v>6</v>
      </c>
      <c r="I1021" t="s">
        <v>589</v>
      </c>
      <c r="J1021" t="s">
        <v>589</v>
      </c>
      <c r="K1021" t="s">
        <v>14</v>
      </c>
      <c r="M1021" t="s">
        <v>557</v>
      </c>
      <c r="N1021" t="s">
        <v>558</v>
      </c>
      <c r="O1021" t="s">
        <v>611</v>
      </c>
      <c r="P1021" t="s">
        <v>612</v>
      </c>
      <c r="Q1021" t="s">
        <v>613</v>
      </c>
      <c r="R1021" t="s">
        <v>562</v>
      </c>
      <c r="S1021">
        <v>4.2679</v>
      </c>
      <c r="T1021">
        <v>0.69279999999999997</v>
      </c>
      <c r="U1021">
        <v>24.3</v>
      </c>
      <c r="V1021">
        <v>2.48837296</v>
      </c>
    </row>
    <row r="1022" spans="1:22" x14ac:dyDescent="0.3">
      <c r="A1022" t="s">
        <v>1495</v>
      </c>
      <c r="B1022" t="s">
        <v>1496</v>
      </c>
      <c r="C1022" t="s">
        <v>546</v>
      </c>
      <c r="E1022" t="s">
        <v>77</v>
      </c>
      <c r="F1022" t="s">
        <v>1497</v>
      </c>
      <c r="G1022" t="s">
        <v>1445</v>
      </c>
      <c r="H1022">
        <v>41</v>
      </c>
      <c r="I1022" t="s">
        <v>1498</v>
      </c>
      <c r="J1022" t="s">
        <v>550</v>
      </c>
      <c r="K1022" t="s">
        <v>19</v>
      </c>
      <c r="M1022" t="s">
        <v>552</v>
      </c>
      <c r="N1022" t="s">
        <v>553</v>
      </c>
      <c r="R1022" t="s">
        <v>554</v>
      </c>
      <c r="S1022">
        <v>10.4703</v>
      </c>
      <c r="T1022">
        <v>2.2783000000000002</v>
      </c>
      <c r="U1022">
        <v>1</v>
      </c>
      <c r="V1022">
        <v>1</v>
      </c>
    </row>
    <row r="1023" spans="1:22" x14ac:dyDescent="0.3">
      <c r="A1023" t="s">
        <v>1495</v>
      </c>
      <c r="B1023" t="s">
        <v>1496</v>
      </c>
      <c r="C1023" t="s">
        <v>546</v>
      </c>
      <c r="E1023" t="s">
        <v>77</v>
      </c>
      <c r="F1023" t="s">
        <v>1497</v>
      </c>
      <c r="G1023" t="s">
        <v>1445</v>
      </c>
      <c r="H1023">
        <v>41</v>
      </c>
      <c r="I1023" t="s">
        <v>1498</v>
      </c>
      <c r="J1023" t="s">
        <v>550</v>
      </c>
      <c r="K1023" t="s">
        <v>19</v>
      </c>
      <c r="M1023" t="s">
        <v>552</v>
      </c>
      <c r="N1023" t="s">
        <v>553</v>
      </c>
      <c r="O1023" t="s">
        <v>559</v>
      </c>
      <c r="P1023" t="s">
        <v>560</v>
      </c>
      <c r="Q1023" t="s">
        <v>561</v>
      </c>
      <c r="R1023" t="s">
        <v>562</v>
      </c>
      <c r="S1023">
        <v>-1.2786</v>
      </c>
      <c r="T1023">
        <v>0.32369999999999999</v>
      </c>
      <c r="U1023">
        <v>459.95121999999998</v>
      </c>
      <c r="V1023">
        <v>118.574861</v>
      </c>
    </row>
    <row r="1024" spans="1:22" x14ac:dyDescent="0.3">
      <c r="A1024" t="s">
        <v>1499</v>
      </c>
      <c r="B1024" t="s">
        <v>1500</v>
      </c>
      <c r="C1024" t="s">
        <v>574</v>
      </c>
      <c r="E1024" t="s">
        <v>77</v>
      </c>
      <c r="F1024" t="s">
        <v>1501</v>
      </c>
      <c r="G1024" t="s">
        <v>183</v>
      </c>
      <c r="H1024">
        <v>12</v>
      </c>
      <c r="I1024" t="s">
        <v>100</v>
      </c>
      <c r="J1024" t="s">
        <v>550</v>
      </c>
      <c r="K1024" t="s">
        <v>99</v>
      </c>
      <c r="M1024" t="s">
        <v>552</v>
      </c>
      <c r="N1024" t="s">
        <v>553</v>
      </c>
      <c r="O1024" t="s">
        <v>579</v>
      </c>
      <c r="P1024" t="s">
        <v>580</v>
      </c>
      <c r="Q1024" t="s">
        <v>581</v>
      </c>
      <c r="R1024" t="s">
        <v>562</v>
      </c>
      <c r="S1024">
        <v>1.4154100000000001</v>
      </c>
      <c r="T1024">
        <v>0.84330000000000005</v>
      </c>
      <c r="U1024">
        <v>8.3574999999999999</v>
      </c>
      <c r="V1024">
        <v>1.1770080000000001</v>
      </c>
    </row>
    <row r="1025" spans="1:22" x14ac:dyDescent="0.3">
      <c r="A1025" t="s">
        <v>1495</v>
      </c>
      <c r="B1025" t="s">
        <v>1496</v>
      </c>
      <c r="C1025" t="s">
        <v>546</v>
      </c>
      <c r="E1025" t="s">
        <v>77</v>
      </c>
      <c r="F1025" t="s">
        <v>1497</v>
      </c>
      <c r="G1025" t="s">
        <v>1445</v>
      </c>
      <c r="H1025">
        <v>41</v>
      </c>
      <c r="I1025" t="s">
        <v>1498</v>
      </c>
      <c r="J1025" t="s">
        <v>550</v>
      </c>
      <c r="K1025" t="s">
        <v>19</v>
      </c>
      <c r="M1025" t="s">
        <v>552</v>
      </c>
      <c r="N1025" t="s">
        <v>553</v>
      </c>
      <c r="O1025" t="s">
        <v>611</v>
      </c>
      <c r="P1025" t="s">
        <v>612</v>
      </c>
      <c r="Q1025" t="s">
        <v>613</v>
      </c>
      <c r="R1025" t="s">
        <v>562</v>
      </c>
      <c r="S1025">
        <v>0.85640000000000005</v>
      </c>
      <c r="T1025">
        <v>0.61499999999999999</v>
      </c>
      <c r="U1025">
        <v>15.520975999999999</v>
      </c>
      <c r="V1025">
        <v>2.3677540000000001</v>
      </c>
    </row>
    <row r="1026" spans="1:22" x14ac:dyDescent="0.3">
      <c r="A1026" t="s">
        <v>1502</v>
      </c>
      <c r="B1026" t="s">
        <v>1503</v>
      </c>
      <c r="C1026" t="s">
        <v>546</v>
      </c>
      <c r="D1026" t="s">
        <v>1504</v>
      </c>
      <c r="E1026" t="s">
        <v>77</v>
      </c>
      <c r="F1026" t="s">
        <v>1505</v>
      </c>
      <c r="G1026" t="s">
        <v>1506</v>
      </c>
      <c r="H1026">
        <v>96</v>
      </c>
      <c r="I1026" t="s">
        <v>578</v>
      </c>
      <c r="J1026" t="s">
        <v>550</v>
      </c>
      <c r="K1026" t="s">
        <v>99</v>
      </c>
      <c r="L1026" t="s">
        <v>551</v>
      </c>
      <c r="M1026" t="s">
        <v>552</v>
      </c>
      <c r="N1026" t="s">
        <v>553</v>
      </c>
      <c r="R1026" t="s">
        <v>554</v>
      </c>
      <c r="S1026">
        <v>2.2753700000000001</v>
      </c>
      <c r="T1026">
        <v>0.28795999999999999</v>
      </c>
      <c r="U1026">
        <v>1</v>
      </c>
      <c r="V1026">
        <v>1</v>
      </c>
    </row>
    <row r="1027" spans="1:22" x14ac:dyDescent="0.3">
      <c r="A1027" t="s">
        <v>1502</v>
      </c>
      <c r="B1027" t="s">
        <v>1503</v>
      </c>
      <c r="C1027" t="s">
        <v>546</v>
      </c>
      <c r="D1027" t="s">
        <v>1504</v>
      </c>
      <c r="E1027" t="s">
        <v>77</v>
      </c>
      <c r="F1027" t="s">
        <v>1505</v>
      </c>
      <c r="G1027" t="s">
        <v>1506</v>
      </c>
      <c r="H1027">
        <v>96</v>
      </c>
      <c r="I1027" t="s">
        <v>578</v>
      </c>
      <c r="J1027" t="s">
        <v>550</v>
      </c>
      <c r="K1027" t="s">
        <v>99</v>
      </c>
      <c r="L1027" t="s">
        <v>551</v>
      </c>
      <c r="M1027" t="s">
        <v>552</v>
      </c>
      <c r="N1027" t="s">
        <v>553</v>
      </c>
      <c r="O1027" t="s">
        <v>559</v>
      </c>
      <c r="P1027" t="s">
        <v>560</v>
      </c>
      <c r="Q1027" t="s">
        <v>561</v>
      </c>
      <c r="R1027" t="s">
        <v>562</v>
      </c>
      <c r="S1027">
        <v>1.338E-2</v>
      </c>
      <c r="T1027">
        <v>5.6930000000000001E-2</v>
      </c>
      <c r="U1027">
        <v>133.8291667</v>
      </c>
      <c r="V1027">
        <v>102.5457289</v>
      </c>
    </row>
    <row r="1028" spans="1:22" x14ac:dyDescent="0.3">
      <c r="A1028" t="s">
        <v>1502</v>
      </c>
      <c r="B1028" t="s">
        <v>1503</v>
      </c>
      <c r="C1028" t="s">
        <v>546</v>
      </c>
      <c r="D1028" t="s">
        <v>1504</v>
      </c>
      <c r="E1028" t="s">
        <v>77</v>
      </c>
      <c r="F1028" t="s">
        <v>1505</v>
      </c>
      <c r="G1028" t="s">
        <v>1506</v>
      </c>
      <c r="H1028">
        <v>96</v>
      </c>
      <c r="I1028" t="s">
        <v>578</v>
      </c>
      <c r="J1028" t="s">
        <v>550</v>
      </c>
      <c r="K1028" t="s">
        <v>99</v>
      </c>
      <c r="L1028" t="s">
        <v>551</v>
      </c>
      <c r="M1028" t="s">
        <v>552</v>
      </c>
      <c r="N1028" t="s">
        <v>553</v>
      </c>
      <c r="O1028" t="s">
        <v>611</v>
      </c>
      <c r="P1028" t="s">
        <v>612</v>
      </c>
      <c r="Q1028" t="s">
        <v>613</v>
      </c>
      <c r="R1028" t="s">
        <v>562</v>
      </c>
      <c r="S1028">
        <v>-5.144E-2</v>
      </c>
      <c r="T1028">
        <v>6.336E-2</v>
      </c>
      <c r="U1028">
        <v>9.5296874999999996</v>
      </c>
      <c r="V1028">
        <v>10.6267911</v>
      </c>
    </row>
    <row r="1029" spans="1:22" x14ac:dyDescent="0.3">
      <c r="A1029" t="s">
        <v>1502</v>
      </c>
      <c r="B1029" t="s">
        <v>1503</v>
      </c>
      <c r="C1029" t="s">
        <v>546</v>
      </c>
      <c r="D1029" t="s">
        <v>1504</v>
      </c>
      <c r="E1029" t="s">
        <v>77</v>
      </c>
      <c r="F1029" t="s">
        <v>1505</v>
      </c>
      <c r="G1029" t="s">
        <v>1506</v>
      </c>
      <c r="H1029">
        <v>96</v>
      </c>
      <c r="I1029" t="s">
        <v>589</v>
      </c>
      <c r="J1029" t="s">
        <v>589</v>
      </c>
      <c r="K1029" t="s">
        <v>99</v>
      </c>
      <c r="L1029" t="s">
        <v>551</v>
      </c>
      <c r="M1029" t="s">
        <v>592</v>
      </c>
      <c r="N1029" t="s">
        <v>558</v>
      </c>
      <c r="R1029" t="s">
        <v>554</v>
      </c>
      <c r="S1029">
        <v>0.81857999999999997</v>
      </c>
      <c r="T1029">
        <v>0.54335999999999995</v>
      </c>
      <c r="U1029">
        <v>1</v>
      </c>
      <c r="V1029">
        <v>1</v>
      </c>
    </row>
    <row r="1030" spans="1:22" x14ac:dyDescent="0.3">
      <c r="A1030" t="s">
        <v>1502</v>
      </c>
      <c r="B1030" t="s">
        <v>1503</v>
      </c>
      <c r="C1030" t="s">
        <v>546</v>
      </c>
      <c r="D1030" t="s">
        <v>1504</v>
      </c>
      <c r="E1030" t="s">
        <v>77</v>
      </c>
      <c r="F1030" t="s">
        <v>1505</v>
      </c>
      <c r="G1030" t="s">
        <v>1506</v>
      </c>
      <c r="H1030">
        <v>96</v>
      </c>
      <c r="I1030" t="s">
        <v>589</v>
      </c>
      <c r="J1030" t="s">
        <v>589</v>
      </c>
      <c r="K1030" t="s">
        <v>99</v>
      </c>
      <c r="L1030" t="s">
        <v>551</v>
      </c>
      <c r="M1030" t="s">
        <v>592</v>
      </c>
      <c r="N1030" t="s">
        <v>558</v>
      </c>
      <c r="O1030" t="s">
        <v>559</v>
      </c>
      <c r="P1030" t="s">
        <v>560</v>
      </c>
      <c r="Q1030" t="s">
        <v>561</v>
      </c>
      <c r="R1030" t="s">
        <v>562</v>
      </c>
      <c r="S1030">
        <v>-0.22034999999999999</v>
      </c>
      <c r="T1030">
        <v>0.10804999999999999</v>
      </c>
      <c r="U1030">
        <v>133.8291667</v>
      </c>
      <c r="V1030">
        <v>102.5457289</v>
      </c>
    </row>
    <row r="1031" spans="1:22" x14ac:dyDescent="0.3">
      <c r="A1031" t="s">
        <v>1502</v>
      </c>
      <c r="B1031" t="s">
        <v>1503</v>
      </c>
      <c r="C1031" t="s">
        <v>546</v>
      </c>
      <c r="D1031" t="s">
        <v>1504</v>
      </c>
      <c r="E1031" t="s">
        <v>77</v>
      </c>
      <c r="F1031" t="s">
        <v>1505</v>
      </c>
      <c r="G1031" t="s">
        <v>1506</v>
      </c>
      <c r="H1031">
        <v>96</v>
      </c>
      <c r="I1031" t="s">
        <v>589</v>
      </c>
      <c r="J1031" t="s">
        <v>589</v>
      </c>
      <c r="K1031" t="s">
        <v>99</v>
      </c>
      <c r="L1031" t="s">
        <v>551</v>
      </c>
      <c r="M1031" t="s">
        <v>592</v>
      </c>
      <c r="N1031" t="s">
        <v>558</v>
      </c>
      <c r="O1031" t="s">
        <v>611</v>
      </c>
      <c r="P1031" t="s">
        <v>612</v>
      </c>
      <c r="Q1031" t="s">
        <v>613</v>
      </c>
      <c r="R1031" t="s">
        <v>562</v>
      </c>
      <c r="S1031">
        <v>4.1430000000000002E-2</v>
      </c>
      <c r="T1031">
        <v>0.12381</v>
      </c>
      <c r="U1031">
        <v>9.5296874999999996</v>
      </c>
      <c r="V1031">
        <v>10.6267911</v>
      </c>
    </row>
    <row r="1032" spans="1:22" x14ac:dyDescent="0.3">
      <c r="A1032" t="s">
        <v>1507</v>
      </c>
      <c r="B1032" t="s">
        <v>1508</v>
      </c>
      <c r="C1032" t="s">
        <v>546</v>
      </c>
      <c r="D1032" t="s">
        <v>639</v>
      </c>
      <c r="E1032" t="s">
        <v>576</v>
      </c>
      <c r="F1032" t="s">
        <v>1509</v>
      </c>
      <c r="G1032" t="s">
        <v>1105</v>
      </c>
      <c r="H1032">
        <v>27</v>
      </c>
      <c r="I1032" t="s">
        <v>578</v>
      </c>
      <c r="J1032" t="s">
        <v>550</v>
      </c>
      <c r="K1032" t="s">
        <v>655</v>
      </c>
      <c r="L1032" t="s">
        <v>551</v>
      </c>
      <c r="M1032" t="s">
        <v>552</v>
      </c>
      <c r="N1032" t="s">
        <v>553</v>
      </c>
      <c r="R1032" t="s">
        <v>554</v>
      </c>
      <c r="S1032">
        <v>6.2973600000000003</v>
      </c>
      <c r="T1032">
        <v>2.4200900000000001</v>
      </c>
      <c r="U1032">
        <v>1</v>
      </c>
      <c r="V1032">
        <v>1</v>
      </c>
    </row>
    <row r="1033" spans="1:22" x14ac:dyDescent="0.3">
      <c r="A1033" t="s">
        <v>1507</v>
      </c>
      <c r="B1033" t="s">
        <v>1508</v>
      </c>
      <c r="C1033" t="s">
        <v>546</v>
      </c>
      <c r="D1033" t="s">
        <v>639</v>
      </c>
      <c r="E1033" t="s">
        <v>576</v>
      </c>
      <c r="F1033" t="s">
        <v>1509</v>
      </c>
      <c r="G1033" t="s">
        <v>1105</v>
      </c>
      <c r="H1033">
        <v>27</v>
      </c>
      <c r="I1033" t="s">
        <v>578</v>
      </c>
      <c r="J1033" t="s">
        <v>550</v>
      </c>
      <c r="K1033" t="s">
        <v>655</v>
      </c>
      <c r="L1033" t="s">
        <v>551</v>
      </c>
      <c r="M1033" t="s">
        <v>552</v>
      </c>
      <c r="N1033" t="s">
        <v>553</v>
      </c>
      <c r="O1033" t="s">
        <v>559</v>
      </c>
      <c r="P1033" t="s">
        <v>560</v>
      </c>
      <c r="Q1033" t="s">
        <v>561</v>
      </c>
      <c r="R1033" t="s">
        <v>562</v>
      </c>
      <c r="S1033">
        <v>-1.4822500000000001</v>
      </c>
      <c r="T1033">
        <v>1.12429</v>
      </c>
      <c r="U1033">
        <v>914.44444443999998</v>
      </c>
      <c r="V1033">
        <v>277.5626517</v>
      </c>
    </row>
    <row r="1034" spans="1:22" x14ac:dyDescent="0.3">
      <c r="A1034" t="s">
        <v>1507</v>
      </c>
      <c r="B1034" t="s">
        <v>1508</v>
      </c>
      <c r="C1034" t="s">
        <v>546</v>
      </c>
      <c r="D1034" t="s">
        <v>639</v>
      </c>
      <c r="E1034" t="s">
        <v>576</v>
      </c>
      <c r="F1034" t="s">
        <v>1509</v>
      </c>
      <c r="G1034" t="s">
        <v>1105</v>
      </c>
      <c r="H1034">
        <v>27</v>
      </c>
      <c r="I1034" t="s">
        <v>578</v>
      </c>
      <c r="J1034" t="s">
        <v>550</v>
      </c>
      <c r="K1034" t="s">
        <v>655</v>
      </c>
      <c r="L1034" t="s">
        <v>551</v>
      </c>
      <c r="M1034" t="s">
        <v>552</v>
      </c>
      <c r="N1034" t="s">
        <v>553</v>
      </c>
      <c r="O1034" t="s">
        <v>611</v>
      </c>
      <c r="P1034" t="s">
        <v>612</v>
      </c>
      <c r="Q1034" t="s">
        <v>613</v>
      </c>
      <c r="R1034" t="s">
        <v>562</v>
      </c>
      <c r="S1034">
        <v>-0.17541000000000001</v>
      </c>
      <c r="T1034">
        <v>0.49328</v>
      </c>
      <c r="U1034">
        <v>18.893599999999999</v>
      </c>
      <c r="V1034">
        <v>2.2819397000000001</v>
      </c>
    </row>
    <row r="1035" spans="1:22" x14ac:dyDescent="0.3">
      <c r="A1035" t="s">
        <v>1507</v>
      </c>
      <c r="B1035" t="s">
        <v>1508</v>
      </c>
      <c r="C1035" t="s">
        <v>546</v>
      </c>
      <c r="D1035" t="s">
        <v>639</v>
      </c>
      <c r="E1035" t="s">
        <v>576</v>
      </c>
      <c r="F1035" t="s">
        <v>1509</v>
      </c>
      <c r="G1035" t="s">
        <v>1105</v>
      </c>
      <c r="H1035">
        <v>27</v>
      </c>
      <c r="I1035" t="s">
        <v>578</v>
      </c>
      <c r="J1035" t="s">
        <v>550</v>
      </c>
      <c r="K1035" t="s">
        <v>655</v>
      </c>
      <c r="L1035" t="s">
        <v>551</v>
      </c>
      <c r="M1035" t="s">
        <v>552</v>
      </c>
      <c r="N1035" t="s">
        <v>553</v>
      </c>
      <c r="O1035" t="s">
        <v>566</v>
      </c>
      <c r="P1035" t="s">
        <v>567</v>
      </c>
      <c r="Q1035" t="s">
        <v>724</v>
      </c>
      <c r="R1035" t="s">
        <v>562</v>
      </c>
      <c r="S1035">
        <v>-0.10158</v>
      </c>
      <c r="T1035">
        <v>0.11429</v>
      </c>
      <c r="U1035">
        <v>10.68148148</v>
      </c>
      <c r="V1035">
        <v>6.7068155000000003</v>
      </c>
    </row>
    <row r="1036" spans="1:22" x14ac:dyDescent="0.3">
      <c r="A1036" t="s">
        <v>1507</v>
      </c>
      <c r="B1036" t="s">
        <v>1508</v>
      </c>
      <c r="C1036" t="s">
        <v>546</v>
      </c>
      <c r="D1036" t="s">
        <v>639</v>
      </c>
      <c r="E1036" t="s">
        <v>576</v>
      </c>
      <c r="F1036" t="s">
        <v>1509</v>
      </c>
      <c r="G1036" t="s">
        <v>1105</v>
      </c>
      <c r="H1036">
        <v>27</v>
      </c>
      <c r="I1036" t="s">
        <v>578</v>
      </c>
      <c r="J1036" t="s">
        <v>550</v>
      </c>
      <c r="K1036" t="s">
        <v>655</v>
      </c>
      <c r="L1036" t="s">
        <v>551</v>
      </c>
      <c r="M1036" t="s">
        <v>552</v>
      </c>
      <c r="N1036" t="s">
        <v>553</v>
      </c>
      <c r="O1036" t="s">
        <v>563</v>
      </c>
      <c r="P1036" t="s">
        <v>564</v>
      </c>
      <c r="Q1036" t="s">
        <v>720</v>
      </c>
      <c r="R1036" t="s">
        <v>562</v>
      </c>
      <c r="S1036">
        <v>-2.9649999999999999E-2</v>
      </c>
      <c r="T1036">
        <v>5.944E-2</v>
      </c>
      <c r="U1036">
        <v>3.21</v>
      </c>
      <c r="V1036">
        <v>2.7145548000000002</v>
      </c>
    </row>
    <row r="1037" spans="1:22" x14ac:dyDescent="0.3">
      <c r="A1037" t="s">
        <v>1507</v>
      </c>
      <c r="B1037" t="s">
        <v>1508</v>
      </c>
      <c r="C1037" t="s">
        <v>546</v>
      </c>
      <c r="D1037" t="s">
        <v>639</v>
      </c>
      <c r="E1037" t="s">
        <v>576</v>
      </c>
      <c r="F1037" t="s">
        <v>1509</v>
      </c>
      <c r="G1037" t="s">
        <v>1105</v>
      </c>
      <c r="H1037">
        <v>27</v>
      </c>
      <c r="I1037" t="s">
        <v>589</v>
      </c>
      <c r="J1037" t="s">
        <v>589</v>
      </c>
      <c r="K1037" t="s">
        <v>655</v>
      </c>
      <c r="L1037" t="s">
        <v>551</v>
      </c>
      <c r="M1037" t="s">
        <v>557</v>
      </c>
      <c r="N1037" t="s">
        <v>558</v>
      </c>
      <c r="R1037" t="s">
        <v>554</v>
      </c>
      <c r="S1037">
        <v>5.2402699999999998</v>
      </c>
      <c r="T1037">
        <v>2.0503</v>
      </c>
      <c r="U1037">
        <v>1</v>
      </c>
      <c r="V1037">
        <v>1</v>
      </c>
    </row>
    <row r="1038" spans="1:22" x14ac:dyDescent="0.3">
      <c r="A1038" t="s">
        <v>1507</v>
      </c>
      <c r="B1038" t="s">
        <v>1508</v>
      </c>
      <c r="C1038" t="s">
        <v>546</v>
      </c>
      <c r="D1038" t="s">
        <v>639</v>
      </c>
      <c r="E1038" t="s">
        <v>576</v>
      </c>
      <c r="F1038" t="s">
        <v>1509</v>
      </c>
      <c r="G1038" t="s">
        <v>1105</v>
      </c>
      <c r="H1038">
        <v>27</v>
      </c>
      <c r="I1038" t="s">
        <v>589</v>
      </c>
      <c r="J1038" t="s">
        <v>589</v>
      </c>
      <c r="K1038" t="s">
        <v>655</v>
      </c>
      <c r="L1038" t="s">
        <v>551</v>
      </c>
      <c r="M1038" t="s">
        <v>557</v>
      </c>
      <c r="N1038" t="s">
        <v>558</v>
      </c>
      <c r="O1038" t="s">
        <v>559</v>
      </c>
      <c r="P1038" t="s">
        <v>560</v>
      </c>
      <c r="Q1038" t="s">
        <v>561</v>
      </c>
      <c r="R1038" t="s">
        <v>562</v>
      </c>
      <c r="S1038">
        <v>-0.15803</v>
      </c>
      <c r="T1038">
        <v>0.18637999999999999</v>
      </c>
      <c r="U1038">
        <v>914.44444443999998</v>
      </c>
      <c r="V1038">
        <v>277.5626517</v>
      </c>
    </row>
    <row r="1039" spans="1:22" x14ac:dyDescent="0.3">
      <c r="A1039" t="s">
        <v>1507</v>
      </c>
      <c r="B1039" t="s">
        <v>1508</v>
      </c>
      <c r="C1039" t="s">
        <v>546</v>
      </c>
      <c r="D1039" t="s">
        <v>639</v>
      </c>
      <c r="E1039" t="s">
        <v>576</v>
      </c>
      <c r="F1039" t="s">
        <v>1509</v>
      </c>
      <c r="G1039" t="s">
        <v>1105</v>
      </c>
      <c r="H1039">
        <v>27</v>
      </c>
      <c r="I1039" t="s">
        <v>589</v>
      </c>
      <c r="J1039" t="s">
        <v>589</v>
      </c>
      <c r="K1039" t="s">
        <v>655</v>
      </c>
      <c r="L1039" t="s">
        <v>551</v>
      </c>
      <c r="M1039" t="s">
        <v>557</v>
      </c>
      <c r="N1039" t="s">
        <v>558</v>
      </c>
      <c r="O1039" t="s">
        <v>611</v>
      </c>
      <c r="P1039" t="s">
        <v>612</v>
      </c>
      <c r="Q1039" t="s">
        <v>613</v>
      </c>
      <c r="R1039" t="s">
        <v>562</v>
      </c>
      <c r="S1039">
        <v>-0.72511000000000003</v>
      </c>
      <c r="T1039">
        <v>0.57823000000000002</v>
      </c>
      <c r="U1039">
        <v>18.893599999999999</v>
      </c>
      <c r="V1039">
        <v>2.2819397000000001</v>
      </c>
    </row>
    <row r="1040" spans="1:22" x14ac:dyDescent="0.3">
      <c r="A1040" t="s">
        <v>1507</v>
      </c>
      <c r="B1040" t="s">
        <v>1508</v>
      </c>
      <c r="C1040" t="s">
        <v>546</v>
      </c>
      <c r="D1040" t="s">
        <v>639</v>
      </c>
      <c r="E1040" t="s">
        <v>576</v>
      </c>
      <c r="F1040" t="s">
        <v>1509</v>
      </c>
      <c r="G1040" t="s">
        <v>1105</v>
      </c>
      <c r="H1040">
        <v>27</v>
      </c>
      <c r="I1040" t="s">
        <v>589</v>
      </c>
      <c r="J1040" t="s">
        <v>589</v>
      </c>
      <c r="K1040" t="s">
        <v>655</v>
      </c>
      <c r="L1040" t="s">
        <v>551</v>
      </c>
      <c r="M1040" t="s">
        <v>557</v>
      </c>
      <c r="N1040" t="s">
        <v>558</v>
      </c>
      <c r="O1040" t="s">
        <v>566</v>
      </c>
      <c r="P1040" t="s">
        <v>567</v>
      </c>
      <c r="Q1040" t="s">
        <v>724</v>
      </c>
      <c r="R1040" t="s">
        <v>562</v>
      </c>
      <c r="S1040">
        <v>-0.14349000000000001</v>
      </c>
      <c r="T1040">
        <v>0.11988</v>
      </c>
      <c r="U1040">
        <v>10.68148148</v>
      </c>
      <c r="V1040">
        <v>6.7068155000000003</v>
      </c>
    </row>
    <row r="1041" spans="1:22" x14ac:dyDescent="0.3">
      <c r="A1041" t="s">
        <v>1507</v>
      </c>
      <c r="B1041" t="s">
        <v>1508</v>
      </c>
      <c r="C1041" t="s">
        <v>546</v>
      </c>
      <c r="D1041" t="s">
        <v>639</v>
      </c>
      <c r="E1041" t="s">
        <v>576</v>
      </c>
      <c r="F1041" t="s">
        <v>1509</v>
      </c>
      <c r="G1041" t="s">
        <v>1105</v>
      </c>
      <c r="H1041">
        <v>27</v>
      </c>
      <c r="I1041" t="s">
        <v>589</v>
      </c>
      <c r="J1041" t="s">
        <v>589</v>
      </c>
      <c r="K1041" t="s">
        <v>655</v>
      </c>
      <c r="L1041" t="s">
        <v>551</v>
      </c>
      <c r="M1041" t="s">
        <v>557</v>
      </c>
      <c r="N1041" t="s">
        <v>558</v>
      </c>
      <c r="O1041" t="s">
        <v>563</v>
      </c>
      <c r="P1041" t="s">
        <v>564</v>
      </c>
      <c r="Q1041" t="s">
        <v>720</v>
      </c>
      <c r="R1041" t="s">
        <v>562</v>
      </c>
      <c r="S1041">
        <v>-5.8740000000000001E-2</v>
      </c>
      <c r="T1041">
        <v>6.3159999999999994E-2</v>
      </c>
      <c r="U1041">
        <v>3.21</v>
      </c>
      <c r="V1041">
        <v>2.7145548000000002</v>
      </c>
    </row>
    <row r="1042" spans="1:22" x14ac:dyDescent="0.3">
      <c r="A1042" t="s">
        <v>1243</v>
      </c>
      <c r="B1042" t="s">
        <v>1244</v>
      </c>
      <c r="C1042" t="s">
        <v>546</v>
      </c>
      <c r="E1042" t="s">
        <v>77</v>
      </c>
      <c r="F1042" t="s">
        <v>1245</v>
      </c>
      <c r="G1042" t="s">
        <v>1021</v>
      </c>
      <c r="H1042">
        <v>7</v>
      </c>
      <c r="I1042" t="s">
        <v>578</v>
      </c>
      <c r="J1042" t="s">
        <v>550</v>
      </c>
      <c r="K1042" t="s">
        <v>19</v>
      </c>
      <c r="M1042" t="s">
        <v>552</v>
      </c>
      <c r="N1042" t="s">
        <v>553</v>
      </c>
      <c r="R1042" t="s">
        <v>554</v>
      </c>
      <c r="S1042">
        <v>1.9198599999999999</v>
      </c>
      <c r="T1042">
        <v>1.19092</v>
      </c>
      <c r="U1042">
        <v>1</v>
      </c>
      <c r="V1042">
        <v>1</v>
      </c>
    </row>
    <row r="1043" spans="1:22" x14ac:dyDescent="0.3">
      <c r="A1043" t="s">
        <v>1243</v>
      </c>
      <c r="B1043" t="s">
        <v>1244</v>
      </c>
      <c r="C1043" t="s">
        <v>546</v>
      </c>
      <c r="E1043" t="s">
        <v>77</v>
      </c>
      <c r="F1043" t="s">
        <v>1245</v>
      </c>
      <c r="G1043" t="s">
        <v>1021</v>
      </c>
      <c r="H1043">
        <v>7</v>
      </c>
      <c r="I1043" t="s">
        <v>578</v>
      </c>
      <c r="J1043" t="s">
        <v>550</v>
      </c>
      <c r="K1043" t="s">
        <v>19</v>
      </c>
      <c r="M1043" t="s">
        <v>552</v>
      </c>
      <c r="N1043" t="s">
        <v>553</v>
      </c>
      <c r="O1043" t="s">
        <v>559</v>
      </c>
      <c r="P1043" t="s">
        <v>560</v>
      </c>
      <c r="Q1043" t="s">
        <v>561</v>
      </c>
      <c r="R1043" t="s">
        <v>562</v>
      </c>
      <c r="S1043">
        <v>8.5029999999999994E-2</v>
      </c>
      <c r="T1043">
        <v>7.5490000000000002E-2</v>
      </c>
      <c r="U1043">
        <v>3427.5</v>
      </c>
      <c r="V1043">
        <v>2452.404</v>
      </c>
    </row>
    <row r="1044" spans="1:22" x14ac:dyDescent="0.3">
      <c r="A1044" t="s">
        <v>1499</v>
      </c>
      <c r="B1044" t="s">
        <v>1500</v>
      </c>
      <c r="C1044" t="s">
        <v>574</v>
      </c>
      <c r="E1044" t="s">
        <v>77</v>
      </c>
      <c r="F1044" t="s">
        <v>1501</v>
      </c>
      <c r="G1044" t="s">
        <v>183</v>
      </c>
      <c r="H1044">
        <v>12</v>
      </c>
      <c r="I1044" t="s">
        <v>589</v>
      </c>
      <c r="J1044" t="s">
        <v>589</v>
      </c>
      <c r="K1044" t="s">
        <v>99</v>
      </c>
      <c r="M1044" t="s">
        <v>557</v>
      </c>
      <c r="N1044" t="s">
        <v>558</v>
      </c>
      <c r="O1044" t="s">
        <v>579</v>
      </c>
      <c r="P1044" t="s">
        <v>580</v>
      </c>
      <c r="Q1044" t="s">
        <v>581</v>
      </c>
      <c r="R1044" t="s">
        <v>562</v>
      </c>
      <c r="S1044">
        <v>-2.2555000000000001</v>
      </c>
      <c r="T1044">
        <v>1.4979</v>
      </c>
      <c r="U1044">
        <v>8.3574999999999999</v>
      </c>
      <c r="V1044">
        <v>1.1770080000000001</v>
      </c>
    </row>
    <row r="1045" spans="1:22" x14ac:dyDescent="0.3">
      <c r="A1045" t="s">
        <v>1243</v>
      </c>
      <c r="B1045" t="s">
        <v>1244</v>
      </c>
      <c r="C1045" t="s">
        <v>546</v>
      </c>
      <c r="E1045" t="s">
        <v>77</v>
      </c>
      <c r="F1045" t="s">
        <v>1245</v>
      </c>
      <c r="G1045" t="s">
        <v>1021</v>
      </c>
      <c r="H1045">
        <v>7</v>
      </c>
      <c r="I1045" t="s">
        <v>578</v>
      </c>
      <c r="J1045" t="s">
        <v>550</v>
      </c>
      <c r="K1045" t="s">
        <v>19</v>
      </c>
      <c r="M1045" t="s">
        <v>552</v>
      </c>
      <c r="N1045" t="s">
        <v>553</v>
      </c>
      <c r="O1045" t="s">
        <v>563</v>
      </c>
      <c r="P1045" t="s">
        <v>564</v>
      </c>
      <c r="Q1045" t="s">
        <v>565</v>
      </c>
      <c r="R1045" t="s">
        <v>562</v>
      </c>
      <c r="S1045">
        <v>4.648E-2</v>
      </c>
      <c r="T1045">
        <v>0.20621</v>
      </c>
      <c r="U1045">
        <v>7.3964285700000007E-2</v>
      </c>
      <c r="V1045">
        <v>5.1495949999999999E-2</v>
      </c>
    </row>
    <row r="1046" spans="1:22" x14ac:dyDescent="0.3">
      <c r="A1046" t="s">
        <v>1243</v>
      </c>
      <c r="B1046" t="s">
        <v>1244</v>
      </c>
      <c r="C1046" t="s">
        <v>546</v>
      </c>
      <c r="E1046" t="s">
        <v>77</v>
      </c>
      <c r="F1046" t="s">
        <v>1245</v>
      </c>
      <c r="G1046" t="s">
        <v>1021</v>
      </c>
      <c r="H1046">
        <v>7</v>
      </c>
      <c r="I1046" t="s">
        <v>578</v>
      </c>
      <c r="J1046" t="s">
        <v>550</v>
      </c>
      <c r="K1046" t="s">
        <v>19</v>
      </c>
      <c r="M1046" t="s">
        <v>552</v>
      </c>
      <c r="N1046" t="s">
        <v>553</v>
      </c>
      <c r="O1046" t="s">
        <v>569</v>
      </c>
      <c r="P1046" t="s">
        <v>570</v>
      </c>
      <c r="Q1046" t="s">
        <v>653</v>
      </c>
      <c r="R1046" t="s">
        <v>562</v>
      </c>
      <c r="S1046">
        <v>-4.3549999999999998E-2</v>
      </c>
      <c r="T1046">
        <v>9.0639999999999998E-2</v>
      </c>
      <c r="U1046">
        <v>0.3602571</v>
      </c>
      <c r="V1046">
        <v>0.25419819999999999</v>
      </c>
    </row>
    <row r="1047" spans="1:22" x14ac:dyDescent="0.3">
      <c r="A1047" t="s">
        <v>1243</v>
      </c>
      <c r="B1047" t="s">
        <v>1244</v>
      </c>
      <c r="C1047" t="s">
        <v>546</v>
      </c>
      <c r="E1047" t="s">
        <v>77</v>
      </c>
      <c r="F1047" t="s">
        <v>1245</v>
      </c>
      <c r="G1047" t="s">
        <v>1021</v>
      </c>
      <c r="H1047">
        <v>7</v>
      </c>
      <c r="I1047" t="s">
        <v>589</v>
      </c>
      <c r="J1047" t="s">
        <v>589</v>
      </c>
      <c r="K1047" t="s">
        <v>19</v>
      </c>
      <c r="M1047" t="s">
        <v>557</v>
      </c>
      <c r="N1047" t="s">
        <v>558</v>
      </c>
      <c r="R1047" t="s">
        <v>554</v>
      </c>
      <c r="S1047">
        <v>0.25946599999999997</v>
      </c>
      <c r="T1047">
        <v>0.30677399999999999</v>
      </c>
      <c r="U1047">
        <v>1</v>
      </c>
      <c r="V1047">
        <v>1</v>
      </c>
    </row>
    <row r="1048" spans="1:22" x14ac:dyDescent="0.3">
      <c r="A1048" t="s">
        <v>1243</v>
      </c>
      <c r="B1048" t="s">
        <v>1244</v>
      </c>
      <c r="C1048" t="s">
        <v>546</v>
      </c>
      <c r="E1048" t="s">
        <v>77</v>
      </c>
      <c r="F1048" t="s">
        <v>1245</v>
      </c>
      <c r="G1048" t="s">
        <v>1021</v>
      </c>
      <c r="H1048">
        <v>7</v>
      </c>
      <c r="I1048" t="s">
        <v>589</v>
      </c>
      <c r="J1048" t="s">
        <v>589</v>
      </c>
      <c r="K1048" t="s">
        <v>19</v>
      </c>
      <c r="M1048" t="s">
        <v>557</v>
      </c>
      <c r="N1048" t="s">
        <v>558</v>
      </c>
      <c r="O1048" t="s">
        <v>559</v>
      </c>
      <c r="P1048" t="s">
        <v>560</v>
      </c>
      <c r="Q1048" t="s">
        <v>561</v>
      </c>
      <c r="R1048" t="s">
        <v>562</v>
      </c>
      <c r="S1048">
        <v>1.8509999999999999E-2</v>
      </c>
      <c r="T1048">
        <v>1.7212000000000002E-2</v>
      </c>
      <c r="U1048">
        <v>3427.5</v>
      </c>
      <c r="V1048">
        <v>2452.404</v>
      </c>
    </row>
    <row r="1049" spans="1:22" x14ac:dyDescent="0.3">
      <c r="A1049" t="s">
        <v>1107</v>
      </c>
      <c r="B1049" t="s">
        <v>1108</v>
      </c>
      <c r="C1049" t="s">
        <v>546</v>
      </c>
      <c r="D1049" t="s">
        <v>1109</v>
      </c>
      <c r="E1049" t="s">
        <v>77</v>
      </c>
      <c r="F1049" t="s">
        <v>1110</v>
      </c>
      <c r="G1049" t="s">
        <v>1111</v>
      </c>
      <c r="H1049">
        <v>8</v>
      </c>
      <c r="I1049" t="s">
        <v>734</v>
      </c>
      <c r="J1049" t="s">
        <v>550</v>
      </c>
      <c r="K1049" t="s">
        <v>99</v>
      </c>
      <c r="M1049" t="s">
        <v>552</v>
      </c>
      <c r="N1049" t="s">
        <v>553</v>
      </c>
      <c r="O1049" t="s">
        <v>579</v>
      </c>
      <c r="P1049" t="s">
        <v>580</v>
      </c>
      <c r="Q1049" t="s">
        <v>581</v>
      </c>
      <c r="R1049" t="s">
        <v>562</v>
      </c>
      <c r="S1049">
        <v>-0.34329999999999999</v>
      </c>
      <c r="T1049">
        <v>0.26300000000000001</v>
      </c>
      <c r="U1049">
        <v>6.2374999999999998</v>
      </c>
      <c r="V1049">
        <v>1.1673382000000001</v>
      </c>
    </row>
    <row r="1050" spans="1:22" x14ac:dyDescent="0.3">
      <c r="A1050" t="s">
        <v>1243</v>
      </c>
      <c r="B1050" t="s">
        <v>1244</v>
      </c>
      <c r="C1050" t="s">
        <v>546</v>
      </c>
      <c r="E1050" t="s">
        <v>77</v>
      </c>
      <c r="F1050" t="s">
        <v>1245</v>
      </c>
      <c r="G1050" t="s">
        <v>1021</v>
      </c>
      <c r="H1050">
        <v>7</v>
      </c>
      <c r="I1050" t="s">
        <v>589</v>
      </c>
      <c r="J1050" t="s">
        <v>589</v>
      </c>
      <c r="K1050" t="s">
        <v>19</v>
      </c>
      <c r="M1050" t="s">
        <v>557</v>
      </c>
      <c r="N1050" t="s">
        <v>558</v>
      </c>
      <c r="O1050" t="s">
        <v>563</v>
      </c>
      <c r="P1050" t="s">
        <v>564</v>
      </c>
      <c r="Q1050" t="s">
        <v>565</v>
      </c>
      <c r="R1050" t="s">
        <v>562</v>
      </c>
      <c r="S1050">
        <v>-0.109101</v>
      </c>
      <c r="T1050">
        <v>5.1732E-2</v>
      </c>
      <c r="U1050">
        <v>7.3964285700000007E-2</v>
      </c>
      <c r="V1050">
        <v>5.1495949999999999E-2</v>
      </c>
    </row>
    <row r="1051" spans="1:22" x14ac:dyDescent="0.3">
      <c r="A1051" t="s">
        <v>1243</v>
      </c>
      <c r="B1051" t="s">
        <v>1244</v>
      </c>
      <c r="C1051" t="s">
        <v>546</v>
      </c>
      <c r="E1051" t="s">
        <v>77</v>
      </c>
      <c r="F1051" t="s">
        <v>1245</v>
      </c>
      <c r="G1051" t="s">
        <v>1021</v>
      </c>
      <c r="H1051">
        <v>7</v>
      </c>
      <c r="I1051" t="s">
        <v>589</v>
      </c>
      <c r="J1051" t="s">
        <v>589</v>
      </c>
      <c r="K1051" t="s">
        <v>19</v>
      </c>
      <c r="M1051" t="s">
        <v>557</v>
      </c>
      <c r="N1051" t="s">
        <v>558</v>
      </c>
      <c r="O1051" t="s">
        <v>569</v>
      </c>
      <c r="P1051" t="s">
        <v>570</v>
      </c>
      <c r="Q1051" t="s">
        <v>653</v>
      </c>
      <c r="R1051" t="s">
        <v>562</v>
      </c>
      <c r="S1051">
        <v>-9.887E-3</v>
      </c>
      <c r="T1051">
        <v>2.2557000000000001E-2</v>
      </c>
      <c r="U1051">
        <v>0.3602571</v>
      </c>
      <c r="V1051">
        <v>0.25419819999999999</v>
      </c>
    </row>
    <row r="1052" spans="1:22" x14ac:dyDescent="0.3">
      <c r="A1052" t="s">
        <v>1510</v>
      </c>
      <c r="B1052" t="s">
        <v>1511</v>
      </c>
      <c r="C1052" t="s">
        <v>546</v>
      </c>
      <c r="E1052" t="s">
        <v>576</v>
      </c>
      <c r="F1052" t="s">
        <v>1512</v>
      </c>
      <c r="G1052" t="s">
        <v>671</v>
      </c>
      <c r="H1052">
        <v>24</v>
      </c>
      <c r="I1052" t="s">
        <v>652</v>
      </c>
      <c r="J1052" t="s">
        <v>550</v>
      </c>
      <c r="K1052" t="s">
        <v>99</v>
      </c>
      <c r="L1052" t="s">
        <v>551</v>
      </c>
      <c r="M1052" t="s">
        <v>552</v>
      </c>
      <c r="N1052" t="s">
        <v>553</v>
      </c>
      <c r="R1052" t="s">
        <v>554</v>
      </c>
      <c r="S1052">
        <v>0.32007999999999998</v>
      </c>
      <c r="T1052">
        <v>1.7376199999999999</v>
      </c>
      <c r="U1052">
        <v>1</v>
      </c>
      <c r="V1052">
        <v>1</v>
      </c>
    </row>
    <row r="1053" spans="1:22" x14ac:dyDescent="0.3">
      <c r="A1053" t="s">
        <v>1513</v>
      </c>
      <c r="B1053" t="s">
        <v>1511</v>
      </c>
      <c r="C1053" t="s">
        <v>546</v>
      </c>
      <c r="E1053" t="s">
        <v>576</v>
      </c>
      <c r="F1053" t="s">
        <v>1512</v>
      </c>
      <c r="G1053" t="s">
        <v>671</v>
      </c>
      <c r="H1053">
        <v>24</v>
      </c>
      <c r="I1053" t="s">
        <v>652</v>
      </c>
      <c r="J1053" t="s">
        <v>550</v>
      </c>
      <c r="K1053" t="s">
        <v>99</v>
      </c>
      <c r="L1053" t="s">
        <v>551</v>
      </c>
      <c r="M1053" t="s">
        <v>552</v>
      </c>
      <c r="N1053" t="s">
        <v>553</v>
      </c>
      <c r="O1053" t="s">
        <v>566</v>
      </c>
      <c r="P1053" t="s">
        <v>567</v>
      </c>
      <c r="Q1053" t="s">
        <v>565</v>
      </c>
      <c r="R1053" t="s">
        <v>562</v>
      </c>
      <c r="S1053">
        <v>-0.10983</v>
      </c>
      <c r="T1053">
        <v>9.5509999999999998E-2</v>
      </c>
      <c r="U1053">
        <v>0.14215</v>
      </c>
      <c r="V1053">
        <v>9.9002309999999996E-2</v>
      </c>
    </row>
    <row r="1054" spans="1:22" x14ac:dyDescent="0.3">
      <c r="A1054" t="s">
        <v>1513</v>
      </c>
      <c r="B1054" t="s">
        <v>1511</v>
      </c>
      <c r="C1054" t="s">
        <v>546</v>
      </c>
      <c r="E1054" t="s">
        <v>576</v>
      </c>
      <c r="F1054" t="s">
        <v>1512</v>
      </c>
      <c r="G1054" t="s">
        <v>671</v>
      </c>
      <c r="H1054">
        <v>24</v>
      </c>
      <c r="I1054" t="s">
        <v>652</v>
      </c>
      <c r="J1054" t="s">
        <v>550</v>
      </c>
      <c r="K1054" t="s">
        <v>99</v>
      </c>
      <c r="L1054" t="s">
        <v>551</v>
      </c>
      <c r="M1054" t="s">
        <v>552</v>
      </c>
      <c r="N1054" t="s">
        <v>553</v>
      </c>
      <c r="O1054" t="s">
        <v>611</v>
      </c>
      <c r="P1054" t="s">
        <v>612</v>
      </c>
      <c r="Q1054" t="s">
        <v>613</v>
      </c>
      <c r="R1054" t="s">
        <v>562</v>
      </c>
      <c r="S1054">
        <v>0.78888000000000003</v>
      </c>
      <c r="T1054">
        <v>0.56247999999999998</v>
      </c>
      <c r="U1054">
        <v>20.9604167</v>
      </c>
      <c r="V1054">
        <v>3.8270700299999998</v>
      </c>
    </row>
    <row r="1055" spans="1:22" x14ac:dyDescent="0.3">
      <c r="A1055" t="s">
        <v>1513</v>
      </c>
      <c r="B1055" t="s">
        <v>1511</v>
      </c>
      <c r="C1055" t="s">
        <v>546</v>
      </c>
      <c r="E1055" t="s">
        <v>576</v>
      </c>
      <c r="F1055" t="s">
        <v>1512</v>
      </c>
      <c r="G1055" t="s">
        <v>671</v>
      </c>
      <c r="H1055">
        <v>24</v>
      </c>
      <c r="I1055" t="s">
        <v>589</v>
      </c>
      <c r="J1055" t="s">
        <v>589</v>
      </c>
      <c r="K1055" t="s">
        <v>99</v>
      </c>
      <c r="L1055" t="s">
        <v>551</v>
      </c>
      <c r="M1055" t="s">
        <v>557</v>
      </c>
      <c r="N1055" t="s">
        <v>558</v>
      </c>
      <c r="R1055" t="s">
        <v>554</v>
      </c>
      <c r="S1055">
        <v>4.8033000000000001</v>
      </c>
      <c r="T1055">
        <v>3.0001000000000002</v>
      </c>
      <c r="U1055">
        <v>1</v>
      </c>
      <c r="V1055">
        <v>1</v>
      </c>
    </row>
    <row r="1056" spans="1:22" x14ac:dyDescent="0.3">
      <c r="A1056" t="s">
        <v>1513</v>
      </c>
      <c r="B1056" t="s">
        <v>1511</v>
      </c>
      <c r="C1056" t="s">
        <v>546</v>
      </c>
      <c r="E1056" t="s">
        <v>576</v>
      </c>
      <c r="F1056" t="s">
        <v>1512</v>
      </c>
      <c r="G1056" t="s">
        <v>671</v>
      </c>
      <c r="H1056">
        <v>24</v>
      </c>
      <c r="I1056" t="s">
        <v>589</v>
      </c>
      <c r="J1056" t="s">
        <v>589</v>
      </c>
      <c r="K1056" t="s">
        <v>99</v>
      </c>
      <c r="L1056" t="s">
        <v>551</v>
      </c>
      <c r="M1056" t="s">
        <v>557</v>
      </c>
      <c r="N1056" t="s">
        <v>558</v>
      </c>
      <c r="O1056" t="s">
        <v>566</v>
      </c>
      <c r="P1056" t="s">
        <v>567</v>
      </c>
      <c r="Q1056" t="s">
        <v>565</v>
      </c>
      <c r="R1056" t="s">
        <v>562</v>
      </c>
      <c r="S1056">
        <v>-0.1258</v>
      </c>
      <c r="T1056">
        <v>0.14330000000000001</v>
      </c>
      <c r="U1056">
        <v>0.14215</v>
      </c>
      <c r="V1056">
        <v>9.9002309999999996E-2</v>
      </c>
    </row>
    <row r="1057" spans="1:22" x14ac:dyDescent="0.3">
      <c r="A1057" t="s">
        <v>1513</v>
      </c>
      <c r="B1057" t="s">
        <v>1511</v>
      </c>
      <c r="C1057" t="s">
        <v>546</v>
      </c>
      <c r="E1057" t="s">
        <v>576</v>
      </c>
      <c r="F1057" t="s">
        <v>1512</v>
      </c>
      <c r="G1057" t="s">
        <v>671</v>
      </c>
      <c r="H1057">
        <v>24</v>
      </c>
      <c r="I1057" t="s">
        <v>589</v>
      </c>
      <c r="J1057" t="s">
        <v>589</v>
      </c>
      <c r="K1057" t="s">
        <v>99</v>
      </c>
      <c r="L1057" t="s">
        <v>551</v>
      </c>
      <c r="M1057" t="s">
        <v>557</v>
      </c>
      <c r="N1057" t="s">
        <v>558</v>
      </c>
      <c r="O1057" t="s">
        <v>611</v>
      </c>
      <c r="P1057" t="s">
        <v>612</v>
      </c>
      <c r="Q1057" t="s">
        <v>613</v>
      </c>
      <c r="R1057" t="s">
        <v>562</v>
      </c>
      <c r="S1057">
        <v>-1.1364000000000001</v>
      </c>
      <c r="T1057">
        <v>0.99829999999999997</v>
      </c>
      <c r="U1057">
        <v>20.9604167</v>
      </c>
      <c r="V1057">
        <v>3.8270700299999998</v>
      </c>
    </row>
    <row r="1058" spans="1:22" x14ac:dyDescent="0.3">
      <c r="A1058" t="s">
        <v>1514</v>
      </c>
      <c r="B1058" t="s">
        <v>1515</v>
      </c>
      <c r="C1058" t="s">
        <v>546</v>
      </c>
      <c r="E1058" t="s">
        <v>77</v>
      </c>
      <c r="F1058" t="s">
        <v>1516</v>
      </c>
      <c r="G1058" t="s">
        <v>671</v>
      </c>
      <c r="H1058">
        <v>9</v>
      </c>
      <c r="I1058" t="s">
        <v>1474</v>
      </c>
      <c r="J1058" t="s">
        <v>550</v>
      </c>
      <c r="K1058" t="s">
        <v>99</v>
      </c>
      <c r="L1058" t="s">
        <v>551</v>
      </c>
      <c r="M1058" t="s">
        <v>552</v>
      </c>
      <c r="N1058" t="s">
        <v>553</v>
      </c>
      <c r="R1058" t="s">
        <v>554</v>
      </c>
      <c r="S1058">
        <v>-0.93789999999999996</v>
      </c>
      <c r="T1058">
        <v>4.9373199999999997</v>
      </c>
      <c r="U1058">
        <v>1</v>
      </c>
      <c r="V1058">
        <v>1</v>
      </c>
    </row>
    <row r="1059" spans="1:22" x14ac:dyDescent="0.3">
      <c r="A1059" t="s">
        <v>1517</v>
      </c>
      <c r="B1059" t="s">
        <v>1515</v>
      </c>
      <c r="C1059" t="s">
        <v>546</v>
      </c>
      <c r="E1059" t="s">
        <v>77</v>
      </c>
      <c r="F1059" t="s">
        <v>1516</v>
      </c>
      <c r="G1059" t="s">
        <v>671</v>
      </c>
      <c r="H1059">
        <v>9</v>
      </c>
      <c r="I1059" t="s">
        <v>1474</v>
      </c>
      <c r="J1059" t="s">
        <v>550</v>
      </c>
      <c r="K1059" t="s">
        <v>99</v>
      </c>
      <c r="L1059" t="s">
        <v>551</v>
      </c>
      <c r="M1059" t="s">
        <v>552</v>
      </c>
      <c r="N1059" t="s">
        <v>553</v>
      </c>
      <c r="O1059" t="s">
        <v>559</v>
      </c>
      <c r="P1059" t="s">
        <v>560</v>
      </c>
      <c r="Q1059" t="s">
        <v>561</v>
      </c>
      <c r="R1059" t="s">
        <v>562</v>
      </c>
      <c r="S1059">
        <v>-0.14158000000000001</v>
      </c>
      <c r="T1059">
        <v>0.18440999999999999</v>
      </c>
      <c r="U1059">
        <v>405.77777800000001</v>
      </c>
      <c r="V1059">
        <v>248.65326150000001</v>
      </c>
    </row>
    <row r="1060" spans="1:22" x14ac:dyDescent="0.3">
      <c r="A1060" t="s">
        <v>1517</v>
      </c>
      <c r="B1060" t="s">
        <v>1515</v>
      </c>
      <c r="C1060" t="s">
        <v>546</v>
      </c>
      <c r="E1060" t="s">
        <v>77</v>
      </c>
      <c r="F1060" t="s">
        <v>1516</v>
      </c>
      <c r="G1060" t="s">
        <v>671</v>
      </c>
      <c r="H1060">
        <v>9</v>
      </c>
      <c r="I1060" t="s">
        <v>1474</v>
      </c>
      <c r="J1060" t="s">
        <v>550</v>
      </c>
      <c r="K1060" t="s">
        <v>99</v>
      </c>
      <c r="L1060" t="s">
        <v>551</v>
      </c>
      <c r="M1060" t="s">
        <v>552</v>
      </c>
      <c r="N1060" t="s">
        <v>553</v>
      </c>
      <c r="O1060" t="s">
        <v>563</v>
      </c>
      <c r="P1060" t="s">
        <v>564</v>
      </c>
      <c r="Q1060" t="s">
        <v>565</v>
      </c>
      <c r="R1060" t="s">
        <v>562</v>
      </c>
      <c r="S1060">
        <v>-2.0809999999999999E-2</v>
      </c>
      <c r="T1060">
        <v>0.17297000000000001</v>
      </c>
      <c r="U1060">
        <v>6.2516129999999999</v>
      </c>
      <c r="V1060">
        <v>5.4197334000000001</v>
      </c>
    </row>
    <row r="1061" spans="1:22" x14ac:dyDescent="0.3">
      <c r="A1061" t="s">
        <v>1517</v>
      </c>
      <c r="B1061" t="s">
        <v>1515</v>
      </c>
      <c r="C1061" t="s">
        <v>546</v>
      </c>
      <c r="E1061" t="s">
        <v>77</v>
      </c>
      <c r="F1061" t="s">
        <v>1516</v>
      </c>
      <c r="G1061" t="s">
        <v>671</v>
      </c>
      <c r="H1061">
        <v>9</v>
      </c>
      <c r="I1061" t="s">
        <v>1474</v>
      </c>
      <c r="J1061" t="s">
        <v>550</v>
      </c>
      <c r="K1061" t="s">
        <v>99</v>
      </c>
      <c r="L1061" t="s">
        <v>551</v>
      </c>
      <c r="M1061" t="s">
        <v>552</v>
      </c>
      <c r="N1061" t="s">
        <v>553</v>
      </c>
      <c r="O1061" t="s">
        <v>566</v>
      </c>
      <c r="P1061" t="s">
        <v>567</v>
      </c>
      <c r="Q1061" t="s">
        <v>568</v>
      </c>
      <c r="R1061" t="s">
        <v>562</v>
      </c>
      <c r="S1061">
        <v>0.10042</v>
      </c>
      <c r="T1061">
        <v>0.50424000000000002</v>
      </c>
      <c r="U1061">
        <v>5.7276189999999998</v>
      </c>
      <c r="V1061">
        <v>2.7808467000000001</v>
      </c>
    </row>
    <row r="1062" spans="1:22" x14ac:dyDescent="0.3">
      <c r="A1062" t="s">
        <v>1517</v>
      </c>
      <c r="B1062" t="s">
        <v>1515</v>
      </c>
      <c r="C1062" t="s">
        <v>546</v>
      </c>
      <c r="E1062" t="s">
        <v>77</v>
      </c>
      <c r="F1062" t="s">
        <v>1516</v>
      </c>
      <c r="G1062" t="s">
        <v>671</v>
      </c>
      <c r="H1062">
        <v>9</v>
      </c>
      <c r="I1062" t="s">
        <v>1474</v>
      </c>
      <c r="J1062" t="s">
        <v>550</v>
      </c>
      <c r="K1062" t="s">
        <v>99</v>
      </c>
      <c r="L1062" t="s">
        <v>551</v>
      </c>
      <c r="M1062" t="s">
        <v>552</v>
      </c>
      <c r="N1062" t="s">
        <v>553</v>
      </c>
      <c r="O1062" t="s">
        <v>611</v>
      </c>
      <c r="P1062" t="s">
        <v>612</v>
      </c>
      <c r="Q1062" t="s">
        <v>613</v>
      </c>
      <c r="R1062" t="s">
        <v>562</v>
      </c>
      <c r="S1062">
        <v>1.1984699999999999</v>
      </c>
      <c r="T1062">
        <v>1.7991600000000001</v>
      </c>
      <c r="U1062">
        <v>23.028888999999999</v>
      </c>
      <c r="V1062">
        <v>2.3117982000000001</v>
      </c>
    </row>
    <row r="1063" spans="1:22" x14ac:dyDescent="0.3">
      <c r="A1063" t="s">
        <v>1514</v>
      </c>
      <c r="B1063" t="s">
        <v>1515</v>
      </c>
      <c r="C1063" t="s">
        <v>546</v>
      </c>
      <c r="E1063" t="s">
        <v>77</v>
      </c>
      <c r="F1063" t="s">
        <v>1516</v>
      </c>
      <c r="G1063" t="s">
        <v>671</v>
      </c>
      <c r="H1063">
        <v>9</v>
      </c>
      <c r="I1063" t="s">
        <v>589</v>
      </c>
      <c r="J1063" t="s">
        <v>589</v>
      </c>
      <c r="K1063" t="s">
        <v>99</v>
      </c>
      <c r="L1063" t="s">
        <v>551</v>
      </c>
      <c r="M1063" t="s">
        <v>557</v>
      </c>
      <c r="N1063" t="s">
        <v>558</v>
      </c>
      <c r="R1063" t="s">
        <v>554</v>
      </c>
      <c r="S1063">
        <v>-11.651899999999999</v>
      </c>
      <c r="T1063">
        <v>5.8470000000000004</v>
      </c>
      <c r="U1063">
        <v>1</v>
      </c>
      <c r="V1063">
        <v>1</v>
      </c>
    </row>
    <row r="1064" spans="1:22" x14ac:dyDescent="0.3">
      <c r="A1064" t="s">
        <v>1517</v>
      </c>
      <c r="B1064" t="s">
        <v>1515</v>
      </c>
      <c r="C1064" t="s">
        <v>546</v>
      </c>
      <c r="E1064" t="s">
        <v>77</v>
      </c>
      <c r="F1064" t="s">
        <v>1516</v>
      </c>
      <c r="G1064" t="s">
        <v>671</v>
      </c>
      <c r="H1064">
        <v>9</v>
      </c>
      <c r="I1064" t="s">
        <v>589</v>
      </c>
      <c r="J1064" t="s">
        <v>589</v>
      </c>
      <c r="K1064" t="s">
        <v>99</v>
      </c>
      <c r="L1064" t="s">
        <v>551</v>
      </c>
      <c r="M1064" t="s">
        <v>557</v>
      </c>
      <c r="N1064" t="s">
        <v>558</v>
      </c>
      <c r="O1064" t="s">
        <v>559</v>
      </c>
      <c r="P1064" t="s">
        <v>560</v>
      </c>
      <c r="Q1064" t="s">
        <v>561</v>
      </c>
      <c r="R1064" t="s">
        <v>562</v>
      </c>
      <c r="S1064">
        <v>0.1865</v>
      </c>
      <c r="T1064">
        <v>0.28000000000000003</v>
      </c>
      <c r="U1064">
        <v>405.77777800000001</v>
      </c>
      <c r="V1064">
        <v>248.65326150000001</v>
      </c>
    </row>
    <row r="1065" spans="1:22" x14ac:dyDescent="0.3">
      <c r="A1065" t="s">
        <v>1517</v>
      </c>
      <c r="B1065" t="s">
        <v>1515</v>
      </c>
      <c r="C1065" t="s">
        <v>546</v>
      </c>
      <c r="E1065" t="s">
        <v>77</v>
      </c>
      <c r="F1065" t="s">
        <v>1516</v>
      </c>
      <c r="G1065" t="s">
        <v>671</v>
      </c>
      <c r="H1065">
        <v>9</v>
      </c>
      <c r="I1065" t="s">
        <v>589</v>
      </c>
      <c r="J1065" t="s">
        <v>589</v>
      </c>
      <c r="K1065" t="s">
        <v>99</v>
      </c>
      <c r="L1065" t="s">
        <v>551</v>
      </c>
      <c r="M1065" t="s">
        <v>557</v>
      </c>
      <c r="N1065" t="s">
        <v>558</v>
      </c>
      <c r="O1065" t="s">
        <v>563</v>
      </c>
      <c r="P1065" t="s">
        <v>564</v>
      </c>
      <c r="Q1065" t="s">
        <v>565</v>
      </c>
      <c r="R1065" t="s">
        <v>562</v>
      </c>
      <c r="S1065">
        <v>-0.75029999999999997</v>
      </c>
      <c r="T1065">
        <v>0.2273</v>
      </c>
      <c r="U1065">
        <v>6.2516129999999999</v>
      </c>
      <c r="V1065">
        <v>5.4197334000000001</v>
      </c>
    </row>
    <row r="1066" spans="1:22" x14ac:dyDescent="0.3">
      <c r="A1066" t="s">
        <v>1517</v>
      </c>
      <c r="B1066" t="s">
        <v>1515</v>
      </c>
      <c r="C1066" t="s">
        <v>546</v>
      </c>
      <c r="E1066" t="s">
        <v>77</v>
      </c>
      <c r="F1066" t="s">
        <v>1516</v>
      </c>
      <c r="G1066" t="s">
        <v>671</v>
      </c>
      <c r="H1066">
        <v>9</v>
      </c>
      <c r="I1066" t="s">
        <v>589</v>
      </c>
      <c r="J1066" t="s">
        <v>589</v>
      </c>
      <c r="K1066" t="s">
        <v>99</v>
      </c>
      <c r="L1066" t="s">
        <v>551</v>
      </c>
      <c r="M1066" t="s">
        <v>557</v>
      </c>
      <c r="N1066" t="s">
        <v>558</v>
      </c>
      <c r="O1066" t="s">
        <v>566</v>
      </c>
      <c r="P1066" t="s">
        <v>567</v>
      </c>
      <c r="Q1066" t="s">
        <v>568</v>
      </c>
      <c r="R1066" t="s">
        <v>562</v>
      </c>
      <c r="S1066">
        <v>3.4474999999999998</v>
      </c>
      <c r="T1066">
        <v>0.8034</v>
      </c>
      <c r="U1066">
        <v>5.7276189999999998</v>
      </c>
      <c r="V1066">
        <v>2.7808467000000001</v>
      </c>
    </row>
    <row r="1067" spans="1:22" x14ac:dyDescent="0.3">
      <c r="A1067" t="s">
        <v>1517</v>
      </c>
      <c r="B1067" t="s">
        <v>1515</v>
      </c>
      <c r="C1067" t="s">
        <v>546</v>
      </c>
      <c r="E1067" t="s">
        <v>77</v>
      </c>
      <c r="F1067" t="s">
        <v>1516</v>
      </c>
      <c r="G1067" t="s">
        <v>671</v>
      </c>
      <c r="H1067">
        <v>9</v>
      </c>
      <c r="I1067" t="s">
        <v>589</v>
      </c>
      <c r="J1067" t="s">
        <v>589</v>
      </c>
      <c r="K1067" t="s">
        <v>99</v>
      </c>
      <c r="L1067" t="s">
        <v>551</v>
      </c>
      <c r="M1067" t="s">
        <v>557</v>
      </c>
      <c r="N1067" t="s">
        <v>558</v>
      </c>
      <c r="O1067" t="s">
        <v>611</v>
      </c>
      <c r="P1067" t="s">
        <v>612</v>
      </c>
      <c r="Q1067" t="s">
        <v>613</v>
      </c>
      <c r="R1067" t="s">
        <v>562</v>
      </c>
      <c r="S1067">
        <v>2.0291000000000001</v>
      </c>
      <c r="T1067">
        <v>2.1406000000000001</v>
      </c>
      <c r="U1067">
        <v>23.028888999999999</v>
      </c>
      <c r="V1067">
        <v>2.3117982000000001</v>
      </c>
    </row>
    <row r="1068" spans="1:22" x14ac:dyDescent="0.3">
      <c r="A1068" t="s">
        <v>1098</v>
      </c>
      <c r="B1068" t="s">
        <v>1099</v>
      </c>
      <c r="C1068" t="s">
        <v>546</v>
      </c>
      <c r="E1068" t="s">
        <v>77</v>
      </c>
      <c r="F1068" t="s">
        <v>1100</v>
      </c>
      <c r="G1068" t="s">
        <v>641</v>
      </c>
      <c r="H1068">
        <v>7</v>
      </c>
      <c r="I1068" t="s">
        <v>589</v>
      </c>
      <c r="J1068" t="s">
        <v>589</v>
      </c>
      <c r="K1068" t="s">
        <v>99</v>
      </c>
      <c r="M1068" t="s">
        <v>557</v>
      </c>
      <c r="N1068" t="s">
        <v>558</v>
      </c>
      <c r="R1068" t="s">
        <v>554</v>
      </c>
      <c r="S1068">
        <v>-5.3839899999999998</v>
      </c>
      <c r="T1068">
        <v>1.77962</v>
      </c>
      <c r="U1068">
        <v>1</v>
      </c>
      <c r="V1068">
        <v>1</v>
      </c>
    </row>
    <row r="1069" spans="1:22" x14ac:dyDescent="0.3">
      <c r="A1069" t="s">
        <v>1518</v>
      </c>
      <c r="B1069" t="s">
        <v>1519</v>
      </c>
      <c r="C1069" t="s">
        <v>546</v>
      </c>
      <c r="D1069" t="s">
        <v>1520</v>
      </c>
      <c r="E1069" t="s">
        <v>77</v>
      </c>
      <c r="F1069" t="s">
        <v>1521</v>
      </c>
      <c r="G1069" t="s">
        <v>187</v>
      </c>
      <c r="H1069">
        <v>40</v>
      </c>
      <c r="I1069" t="s">
        <v>1522</v>
      </c>
      <c r="J1069" t="s">
        <v>589</v>
      </c>
      <c r="K1069" t="s">
        <v>19</v>
      </c>
      <c r="L1069" t="s">
        <v>551</v>
      </c>
      <c r="M1069" t="s">
        <v>557</v>
      </c>
      <c r="N1069" t="s">
        <v>558</v>
      </c>
      <c r="O1069" t="s">
        <v>579</v>
      </c>
      <c r="P1069" t="s">
        <v>580</v>
      </c>
      <c r="Q1069" t="s">
        <v>581</v>
      </c>
      <c r="R1069" t="s">
        <v>562</v>
      </c>
      <c r="S1069">
        <v>-1.5274099999999999</v>
      </c>
      <c r="T1069">
        <v>0.79586999999999997</v>
      </c>
      <c r="U1069">
        <v>10.2865</v>
      </c>
      <c r="V1069">
        <v>1.1283515</v>
      </c>
    </row>
    <row r="1070" spans="1:22" x14ac:dyDescent="0.3">
      <c r="A1070" t="s">
        <v>1098</v>
      </c>
      <c r="B1070" t="s">
        <v>1099</v>
      </c>
      <c r="C1070" t="s">
        <v>546</v>
      </c>
      <c r="E1070" t="s">
        <v>77</v>
      </c>
      <c r="F1070" t="s">
        <v>1100</v>
      </c>
      <c r="G1070" t="s">
        <v>641</v>
      </c>
      <c r="H1070">
        <v>7</v>
      </c>
      <c r="I1070" t="s">
        <v>589</v>
      </c>
      <c r="J1070" t="s">
        <v>589</v>
      </c>
      <c r="K1070" t="s">
        <v>99</v>
      </c>
      <c r="M1070" t="s">
        <v>557</v>
      </c>
      <c r="N1070" t="s">
        <v>558</v>
      </c>
      <c r="O1070" t="s">
        <v>563</v>
      </c>
      <c r="P1070" t="s">
        <v>564</v>
      </c>
      <c r="Q1070" t="s">
        <v>565</v>
      </c>
      <c r="R1070" t="s">
        <v>562</v>
      </c>
      <c r="S1070">
        <v>-0.67327999999999999</v>
      </c>
      <c r="T1070">
        <v>0.14288999999999999</v>
      </c>
      <c r="U1070">
        <v>9.193548E-2</v>
      </c>
      <c r="V1070">
        <v>4.3292009999999999E-2</v>
      </c>
    </row>
    <row r="1071" spans="1:22" x14ac:dyDescent="0.3">
      <c r="A1071" t="s">
        <v>1098</v>
      </c>
      <c r="B1071" t="s">
        <v>1099</v>
      </c>
      <c r="C1071" t="s">
        <v>546</v>
      </c>
      <c r="E1071" t="s">
        <v>77</v>
      </c>
      <c r="F1071" t="s">
        <v>1100</v>
      </c>
      <c r="G1071" t="s">
        <v>641</v>
      </c>
      <c r="H1071">
        <v>7</v>
      </c>
      <c r="I1071" t="s">
        <v>589</v>
      </c>
      <c r="J1071" t="s">
        <v>589</v>
      </c>
      <c r="K1071" t="s">
        <v>99</v>
      </c>
      <c r="M1071" t="s">
        <v>557</v>
      </c>
      <c r="N1071" t="s">
        <v>558</v>
      </c>
      <c r="O1071" t="s">
        <v>566</v>
      </c>
      <c r="P1071" t="s">
        <v>567</v>
      </c>
      <c r="Q1071" t="s">
        <v>568</v>
      </c>
      <c r="R1071" t="s">
        <v>562</v>
      </c>
      <c r="S1071">
        <v>-0.37232999999999999</v>
      </c>
      <c r="T1071">
        <v>1.883E-2</v>
      </c>
      <c r="U1071">
        <v>0.15684102</v>
      </c>
      <c r="V1071">
        <v>0.27050036</v>
      </c>
    </row>
    <row r="1072" spans="1:22" x14ac:dyDescent="0.3">
      <c r="A1072" t="s">
        <v>1098</v>
      </c>
      <c r="B1072" t="s">
        <v>1099</v>
      </c>
      <c r="C1072" t="s">
        <v>546</v>
      </c>
      <c r="E1072" t="s">
        <v>77</v>
      </c>
      <c r="F1072" t="s">
        <v>1100</v>
      </c>
      <c r="G1072" t="s">
        <v>641</v>
      </c>
      <c r="H1072">
        <v>7</v>
      </c>
      <c r="I1072" t="s">
        <v>589</v>
      </c>
      <c r="J1072" t="s">
        <v>589</v>
      </c>
      <c r="K1072" t="s">
        <v>99</v>
      </c>
      <c r="M1072" t="s">
        <v>557</v>
      </c>
      <c r="N1072" t="s">
        <v>558</v>
      </c>
      <c r="O1072" t="s">
        <v>611</v>
      </c>
      <c r="P1072" t="s">
        <v>612</v>
      </c>
      <c r="Q1072" t="s">
        <v>613</v>
      </c>
      <c r="R1072" t="s">
        <v>562</v>
      </c>
      <c r="S1072">
        <v>0.91598999999999997</v>
      </c>
      <c r="T1072">
        <v>0.40838999999999998</v>
      </c>
      <c r="U1072">
        <v>8.7685714299999997</v>
      </c>
      <c r="V1072">
        <v>2.2011696000000001</v>
      </c>
    </row>
    <row r="1073" spans="1:22" x14ac:dyDescent="0.3">
      <c r="A1073" t="s">
        <v>1523</v>
      </c>
      <c r="B1073" t="s">
        <v>1524</v>
      </c>
      <c r="C1073" t="s">
        <v>546</v>
      </c>
      <c r="D1073" t="s">
        <v>639</v>
      </c>
      <c r="E1073" t="s">
        <v>77</v>
      </c>
      <c r="F1073" t="s">
        <v>1525</v>
      </c>
      <c r="G1073" t="s">
        <v>1021</v>
      </c>
      <c r="H1073">
        <v>12</v>
      </c>
      <c r="I1073" t="s">
        <v>578</v>
      </c>
      <c r="J1073" t="s">
        <v>550</v>
      </c>
      <c r="K1073" t="s">
        <v>655</v>
      </c>
      <c r="L1073" t="s">
        <v>551</v>
      </c>
      <c r="M1073" t="s">
        <v>552</v>
      </c>
      <c r="N1073" t="s">
        <v>553</v>
      </c>
      <c r="R1073" t="s">
        <v>554</v>
      </c>
      <c r="S1073">
        <v>5.3164800000000003</v>
      </c>
      <c r="T1073">
        <v>8.8855699999999995</v>
      </c>
      <c r="U1073">
        <v>1</v>
      </c>
      <c r="V1073">
        <v>1</v>
      </c>
    </row>
    <row r="1074" spans="1:22" x14ac:dyDescent="0.3">
      <c r="A1074" t="s">
        <v>1523</v>
      </c>
      <c r="B1074" t="s">
        <v>1524</v>
      </c>
      <c r="C1074" t="s">
        <v>546</v>
      </c>
      <c r="D1074" t="s">
        <v>639</v>
      </c>
      <c r="E1074" t="s">
        <v>77</v>
      </c>
      <c r="F1074" t="s">
        <v>1525</v>
      </c>
      <c r="G1074" t="s">
        <v>1021</v>
      </c>
      <c r="H1074">
        <v>12</v>
      </c>
      <c r="I1074" t="s">
        <v>578</v>
      </c>
      <c r="J1074" t="s">
        <v>550</v>
      </c>
      <c r="K1074" t="s">
        <v>655</v>
      </c>
      <c r="L1074" t="s">
        <v>551</v>
      </c>
      <c r="M1074" t="s">
        <v>552</v>
      </c>
      <c r="N1074" t="s">
        <v>553</v>
      </c>
      <c r="O1074" t="s">
        <v>559</v>
      </c>
      <c r="P1074" t="s">
        <v>560</v>
      </c>
      <c r="Q1074" t="s">
        <v>561</v>
      </c>
      <c r="R1074" t="s">
        <v>562</v>
      </c>
      <c r="S1074">
        <v>0.17437</v>
      </c>
      <c r="T1074">
        <v>0.28251999999999999</v>
      </c>
      <c r="U1074">
        <v>1701.639167</v>
      </c>
      <c r="V1074">
        <v>1103.1866567</v>
      </c>
    </row>
    <row r="1075" spans="1:22" x14ac:dyDescent="0.3">
      <c r="A1075" t="s">
        <v>1346</v>
      </c>
      <c r="B1075" t="s">
        <v>1347</v>
      </c>
      <c r="C1075" t="s">
        <v>546</v>
      </c>
      <c r="E1075" t="s">
        <v>77</v>
      </c>
      <c r="F1075" t="s">
        <v>1348</v>
      </c>
      <c r="G1075" t="s">
        <v>149</v>
      </c>
      <c r="H1075">
        <v>11</v>
      </c>
      <c r="I1075" t="s">
        <v>578</v>
      </c>
      <c r="J1075" t="s">
        <v>550</v>
      </c>
      <c r="K1075" t="s">
        <v>14</v>
      </c>
      <c r="M1075" t="s">
        <v>552</v>
      </c>
      <c r="N1075" t="s">
        <v>553</v>
      </c>
      <c r="O1075" t="s">
        <v>579</v>
      </c>
      <c r="P1075" t="s">
        <v>580</v>
      </c>
      <c r="Q1075" t="s">
        <v>581</v>
      </c>
      <c r="R1075" t="s">
        <v>562</v>
      </c>
      <c r="S1075">
        <v>0.42109999999999997</v>
      </c>
      <c r="T1075">
        <v>0.19750000000000001</v>
      </c>
      <c r="U1075">
        <v>4.2818180000000003</v>
      </c>
      <c r="V1075">
        <v>1.0989251</v>
      </c>
    </row>
    <row r="1076" spans="1:22" x14ac:dyDescent="0.3">
      <c r="A1076" t="s">
        <v>1526</v>
      </c>
      <c r="B1076" t="s">
        <v>1524</v>
      </c>
      <c r="C1076" t="s">
        <v>546</v>
      </c>
      <c r="D1076" t="s">
        <v>639</v>
      </c>
      <c r="E1076" t="s">
        <v>77</v>
      </c>
      <c r="F1076" t="s">
        <v>1525</v>
      </c>
      <c r="G1076" t="s">
        <v>1021</v>
      </c>
      <c r="H1076">
        <v>12</v>
      </c>
      <c r="I1076" t="s">
        <v>578</v>
      </c>
      <c r="J1076" t="s">
        <v>550</v>
      </c>
      <c r="K1076" t="s">
        <v>655</v>
      </c>
      <c r="L1076" t="s">
        <v>551</v>
      </c>
      <c r="M1076" t="s">
        <v>552</v>
      </c>
      <c r="N1076" t="s">
        <v>553</v>
      </c>
      <c r="O1076" t="s">
        <v>563</v>
      </c>
      <c r="P1076" t="s">
        <v>564</v>
      </c>
      <c r="Q1076" t="s">
        <v>565</v>
      </c>
      <c r="R1076" t="s">
        <v>562</v>
      </c>
      <c r="S1076">
        <v>4.2959999999999998E-2</v>
      </c>
      <c r="T1076">
        <v>0.22597999999999999</v>
      </c>
      <c r="U1076">
        <v>1.02789</v>
      </c>
      <c r="V1076">
        <v>0.44990210000000003</v>
      </c>
    </row>
    <row r="1077" spans="1:22" x14ac:dyDescent="0.3">
      <c r="A1077" t="s">
        <v>1523</v>
      </c>
      <c r="B1077" t="s">
        <v>1524</v>
      </c>
      <c r="C1077" t="s">
        <v>546</v>
      </c>
      <c r="D1077" t="s">
        <v>639</v>
      </c>
      <c r="E1077" t="s">
        <v>77</v>
      </c>
      <c r="F1077" t="s">
        <v>1525</v>
      </c>
      <c r="G1077" t="s">
        <v>1021</v>
      </c>
      <c r="H1077">
        <v>12</v>
      </c>
      <c r="I1077" t="s">
        <v>578</v>
      </c>
      <c r="J1077" t="s">
        <v>550</v>
      </c>
      <c r="K1077" t="s">
        <v>655</v>
      </c>
      <c r="L1077" t="s">
        <v>551</v>
      </c>
      <c r="M1077" t="s">
        <v>552</v>
      </c>
      <c r="N1077" t="s">
        <v>553</v>
      </c>
      <c r="O1077" t="s">
        <v>566</v>
      </c>
      <c r="P1077" t="s">
        <v>567</v>
      </c>
      <c r="Q1077" t="s">
        <v>568</v>
      </c>
      <c r="R1077" t="s">
        <v>562</v>
      </c>
      <c r="S1077">
        <v>0.18498999999999999</v>
      </c>
      <c r="T1077">
        <v>0.38697999999999999</v>
      </c>
      <c r="U1077">
        <v>27.099167999999999</v>
      </c>
      <c r="V1077">
        <v>8.5410055000000007</v>
      </c>
    </row>
    <row r="1078" spans="1:22" x14ac:dyDescent="0.3">
      <c r="A1078" t="s">
        <v>1523</v>
      </c>
      <c r="B1078" t="s">
        <v>1524</v>
      </c>
      <c r="C1078" t="s">
        <v>546</v>
      </c>
      <c r="D1078" t="s">
        <v>639</v>
      </c>
      <c r="E1078" t="s">
        <v>77</v>
      </c>
      <c r="F1078" t="s">
        <v>1525</v>
      </c>
      <c r="G1078" t="s">
        <v>1021</v>
      </c>
      <c r="H1078">
        <v>12</v>
      </c>
      <c r="I1078" t="s">
        <v>578</v>
      </c>
      <c r="J1078" t="s">
        <v>550</v>
      </c>
      <c r="K1078" t="s">
        <v>655</v>
      </c>
      <c r="L1078" t="s">
        <v>551</v>
      </c>
      <c r="M1078" t="s">
        <v>552</v>
      </c>
      <c r="N1078" t="s">
        <v>553</v>
      </c>
      <c r="O1078" t="s">
        <v>611</v>
      </c>
      <c r="P1078" t="s">
        <v>612</v>
      </c>
      <c r="Q1078" t="s">
        <v>613</v>
      </c>
      <c r="R1078" t="s">
        <v>562</v>
      </c>
      <c r="S1078">
        <v>-1.4703299999999999</v>
      </c>
      <c r="T1078">
        <v>1.9757199999999999</v>
      </c>
      <c r="U1078">
        <v>16.855833000000001</v>
      </c>
      <c r="V1078">
        <v>2.9754341000000002</v>
      </c>
    </row>
    <row r="1079" spans="1:22" x14ac:dyDescent="0.3">
      <c r="A1079" t="s">
        <v>1527</v>
      </c>
      <c r="B1079" t="s">
        <v>1528</v>
      </c>
      <c r="C1079" t="s">
        <v>546</v>
      </c>
      <c r="E1079" t="s">
        <v>77</v>
      </c>
      <c r="F1079" t="s">
        <v>1529</v>
      </c>
      <c r="G1079" t="s">
        <v>149</v>
      </c>
      <c r="H1079">
        <v>10</v>
      </c>
      <c r="I1079" t="s">
        <v>578</v>
      </c>
      <c r="J1079" t="s">
        <v>550</v>
      </c>
      <c r="K1079" t="s">
        <v>14</v>
      </c>
      <c r="M1079" t="s">
        <v>552</v>
      </c>
      <c r="N1079" t="s">
        <v>553</v>
      </c>
      <c r="R1079" t="s">
        <v>554</v>
      </c>
      <c r="S1079">
        <v>2.26275</v>
      </c>
      <c r="T1079">
        <v>1.5038400000000001</v>
      </c>
      <c r="U1079">
        <v>1</v>
      </c>
      <c r="V1079">
        <v>1</v>
      </c>
    </row>
    <row r="1080" spans="1:22" x14ac:dyDescent="0.3">
      <c r="A1080" t="s">
        <v>1527</v>
      </c>
      <c r="B1080" t="s">
        <v>1528</v>
      </c>
      <c r="C1080" t="s">
        <v>546</v>
      </c>
      <c r="E1080" t="s">
        <v>77</v>
      </c>
      <c r="F1080" t="s">
        <v>1529</v>
      </c>
      <c r="G1080" t="s">
        <v>149</v>
      </c>
      <c r="H1080">
        <v>10</v>
      </c>
      <c r="I1080" t="s">
        <v>578</v>
      </c>
      <c r="J1080" t="s">
        <v>550</v>
      </c>
      <c r="K1080" t="s">
        <v>14</v>
      </c>
      <c r="M1080" t="s">
        <v>552</v>
      </c>
      <c r="N1080" t="s">
        <v>553</v>
      </c>
      <c r="O1080" t="s">
        <v>559</v>
      </c>
      <c r="P1080" t="s">
        <v>560</v>
      </c>
      <c r="Q1080" t="s">
        <v>561</v>
      </c>
      <c r="R1080" t="s">
        <v>562</v>
      </c>
      <c r="S1080">
        <v>2.102E-2</v>
      </c>
      <c r="T1080">
        <v>0.40405000000000002</v>
      </c>
      <c r="U1080">
        <v>43.3</v>
      </c>
      <c r="V1080">
        <v>11.411982</v>
      </c>
    </row>
    <row r="1081" spans="1:22" x14ac:dyDescent="0.3">
      <c r="A1081" t="s">
        <v>1527</v>
      </c>
      <c r="B1081" t="s">
        <v>1528</v>
      </c>
      <c r="C1081" t="s">
        <v>546</v>
      </c>
      <c r="E1081" t="s">
        <v>77</v>
      </c>
      <c r="F1081" t="s">
        <v>1529</v>
      </c>
      <c r="G1081" t="s">
        <v>149</v>
      </c>
      <c r="H1081">
        <v>10</v>
      </c>
      <c r="I1081" t="s">
        <v>578</v>
      </c>
      <c r="J1081" t="s">
        <v>550</v>
      </c>
      <c r="K1081" t="s">
        <v>14</v>
      </c>
      <c r="M1081" t="s">
        <v>552</v>
      </c>
      <c r="N1081" t="s">
        <v>553</v>
      </c>
      <c r="O1081" t="s">
        <v>569</v>
      </c>
      <c r="P1081" t="s">
        <v>570</v>
      </c>
      <c r="Q1081" t="s">
        <v>571</v>
      </c>
      <c r="R1081" t="s">
        <v>562</v>
      </c>
      <c r="S1081">
        <v>1.086E-2</v>
      </c>
      <c r="T1081">
        <v>7.4459999999999998E-2</v>
      </c>
      <c r="U1081">
        <v>0.82499999999999996</v>
      </c>
      <c r="V1081">
        <v>0.87515399999999999</v>
      </c>
    </row>
    <row r="1082" spans="1:22" x14ac:dyDescent="0.3">
      <c r="A1082" t="s">
        <v>1530</v>
      </c>
      <c r="B1082" t="s">
        <v>1531</v>
      </c>
      <c r="C1082" t="s">
        <v>546</v>
      </c>
      <c r="E1082" t="s">
        <v>77</v>
      </c>
      <c r="F1082" t="s">
        <v>1532</v>
      </c>
      <c r="G1082" t="s">
        <v>149</v>
      </c>
      <c r="H1082">
        <v>10</v>
      </c>
      <c r="I1082" t="s">
        <v>578</v>
      </c>
      <c r="J1082" t="s">
        <v>550</v>
      </c>
      <c r="K1082" t="s">
        <v>19</v>
      </c>
      <c r="M1082" t="s">
        <v>552</v>
      </c>
      <c r="N1082" t="s">
        <v>553</v>
      </c>
      <c r="R1082" t="s">
        <v>554</v>
      </c>
      <c r="S1082">
        <v>3.5847899999999999</v>
      </c>
      <c r="T1082">
        <v>0.39468999999999999</v>
      </c>
      <c r="U1082">
        <v>1</v>
      </c>
      <c r="V1082">
        <v>1</v>
      </c>
    </row>
    <row r="1083" spans="1:22" x14ac:dyDescent="0.3">
      <c r="A1083" t="s">
        <v>1530</v>
      </c>
      <c r="B1083" t="s">
        <v>1531</v>
      </c>
      <c r="C1083" t="s">
        <v>546</v>
      </c>
      <c r="E1083" t="s">
        <v>77</v>
      </c>
      <c r="F1083" t="s">
        <v>1532</v>
      </c>
      <c r="G1083" t="s">
        <v>149</v>
      </c>
      <c r="H1083">
        <v>10</v>
      </c>
      <c r="I1083" t="s">
        <v>578</v>
      </c>
      <c r="J1083" t="s">
        <v>550</v>
      </c>
      <c r="K1083" t="s">
        <v>19</v>
      </c>
      <c r="M1083" t="s">
        <v>552</v>
      </c>
      <c r="N1083" t="s">
        <v>553</v>
      </c>
      <c r="O1083" t="s">
        <v>611</v>
      </c>
      <c r="P1083" t="s">
        <v>612</v>
      </c>
      <c r="Q1083" t="s">
        <v>613</v>
      </c>
      <c r="R1083" t="s">
        <v>562</v>
      </c>
      <c r="S1083">
        <v>9.1109999999999997E-2</v>
      </c>
      <c r="T1083">
        <v>0.14129</v>
      </c>
      <c r="U1083">
        <v>18.428571430000002</v>
      </c>
      <c r="V1083">
        <v>11.0883895</v>
      </c>
    </row>
    <row r="1084" spans="1:22" x14ac:dyDescent="0.3">
      <c r="A1084" t="s">
        <v>1530</v>
      </c>
      <c r="B1084" t="s">
        <v>1531</v>
      </c>
      <c r="C1084" t="s">
        <v>546</v>
      </c>
      <c r="E1084" t="s">
        <v>77</v>
      </c>
      <c r="F1084" t="s">
        <v>1532</v>
      </c>
      <c r="G1084" t="s">
        <v>149</v>
      </c>
      <c r="H1084">
        <v>10</v>
      </c>
      <c r="I1084" t="s">
        <v>578</v>
      </c>
      <c r="J1084" t="s">
        <v>550</v>
      </c>
      <c r="K1084" t="s">
        <v>19</v>
      </c>
      <c r="M1084" t="s">
        <v>552</v>
      </c>
      <c r="N1084" t="s">
        <v>553</v>
      </c>
      <c r="O1084" t="s">
        <v>569</v>
      </c>
      <c r="P1084" t="s">
        <v>570</v>
      </c>
      <c r="Q1084" t="s">
        <v>653</v>
      </c>
      <c r="R1084" t="s">
        <v>562</v>
      </c>
      <c r="S1084">
        <v>4.929E-2</v>
      </c>
      <c r="T1084">
        <v>4.1919999999999999E-2</v>
      </c>
      <c r="U1084">
        <v>9.1571429999999995E-2</v>
      </c>
      <c r="V1084">
        <v>0.1245684</v>
      </c>
    </row>
    <row r="1085" spans="1:22" x14ac:dyDescent="0.3">
      <c r="A1085" t="s">
        <v>1533</v>
      </c>
      <c r="B1085" t="s">
        <v>1534</v>
      </c>
      <c r="C1085" t="s">
        <v>546</v>
      </c>
      <c r="E1085" t="s">
        <v>77</v>
      </c>
      <c r="F1085" t="s">
        <v>1535</v>
      </c>
      <c r="G1085" t="s">
        <v>1445</v>
      </c>
      <c r="H1085">
        <v>10</v>
      </c>
      <c r="I1085" t="s">
        <v>887</v>
      </c>
      <c r="J1085" t="s">
        <v>550</v>
      </c>
      <c r="K1085" t="s">
        <v>177</v>
      </c>
      <c r="M1085" t="s">
        <v>552</v>
      </c>
      <c r="N1085" t="s">
        <v>553</v>
      </c>
      <c r="R1085" t="s">
        <v>554</v>
      </c>
      <c r="S1085">
        <v>2.0493999999999999</v>
      </c>
      <c r="T1085">
        <v>2.57</v>
      </c>
      <c r="U1085">
        <v>1</v>
      </c>
      <c r="V1085">
        <v>1</v>
      </c>
    </row>
    <row r="1086" spans="1:22" x14ac:dyDescent="0.3">
      <c r="A1086" t="s">
        <v>1533</v>
      </c>
      <c r="B1086" t="s">
        <v>1534</v>
      </c>
      <c r="C1086" t="s">
        <v>546</v>
      </c>
      <c r="E1086" t="s">
        <v>77</v>
      </c>
      <c r="F1086" t="s">
        <v>1535</v>
      </c>
      <c r="G1086" t="s">
        <v>1445</v>
      </c>
      <c r="H1086">
        <v>10</v>
      </c>
      <c r="I1086" t="s">
        <v>887</v>
      </c>
      <c r="J1086" t="s">
        <v>550</v>
      </c>
      <c r="K1086" t="s">
        <v>177</v>
      </c>
      <c r="M1086" t="s">
        <v>552</v>
      </c>
      <c r="N1086" t="s">
        <v>553</v>
      </c>
      <c r="O1086" t="s">
        <v>559</v>
      </c>
      <c r="P1086" t="s">
        <v>560</v>
      </c>
      <c r="Q1086" t="s">
        <v>561</v>
      </c>
      <c r="R1086" t="s">
        <v>562</v>
      </c>
      <c r="S1086">
        <v>0.1201</v>
      </c>
      <c r="T1086">
        <v>0.54569999999999996</v>
      </c>
      <c r="U1086">
        <v>106.89</v>
      </c>
      <c r="V1086">
        <v>22.0077991</v>
      </c>
    </row>
    <row r="1087" spans="1:22" x14ac:dyDescent="0.3">
      <c r="A1087" t="s">
        <v>1533</v>
      </c>
      <c r="B1087" t="s">
        <v>1534</v>
      </c>
      <c r="C1087" t="s">
        <v>546</v>
      </c>
      <c r="E1087" t="s">
        <v>77</v>
      </c>
      <c r="F1087" t="s">
        <v>1535</v>
      </c>
      <c r="G1087" t="s">
        <v>1445</v>
      </c>
      <c r="H1087">
        <v>10</v>
      </c>
      <c r="I1087" t="s">
        <v>887</v>
      </c>
      <c r="J1087" t="s">
        <v>550</v>
      </c>
      <c r="K1087" t="s">
        <v>177</v>
      </c>
      <c r="M1087" t="s">
        <v>552</v>
      </c>
      <c r="N1087" t="s">
        <v>553</v>
      </c>
      <c r="O1087" t="s">
        <v>566</v>
      </c>
      <c r="P1087" t="s">
        <v>567</v>
      </c>
      <c r="Q1087" t="s">
        <v>568</v>
      </c>
      <c r="R1087" t="s">
        <v>562</v>
      </c>
      <c r="S1087">
        <v>-0.19070000000000001</v>
      </c>
      <c r="T1087">
        <v>0.43919999999999998</v>
      </c>
      <c r="U1087">
        <v>8.9139999999999997</v>
      </c>
      <c r="V1087">
        <v>2.1209180000000001</v>
      </c>
    </row>
    <row r="1088" spans="1:22" x14ac:dyDescent="0.3">
      <c r="A1088" t="s">
        <v>1536</v>
      </c>
      <c r="B1088" t="s">
        <v>1537</v>
      </c>
      <c r="C1088" t="s">
        <v>546</v>
      </c>
      <c r="E1088" t="s">
        <v>77</v>
      </c>
      <c r="F1088" t="s">
        <v>1538</v>
      </c>
      <c r="G1088" t="s">
        <v>1189</v>
      </c>
      <c r="H1088">
        <v>42</v>
      </c>
      <c r="I1088" t="s">
        <v>578</v>
      </c>
      <c r="J1088" t="s">
        <v>550</v>
      </c>
      <c r="K1088" t="s">
        <v>14</v>
      </c>
      <c r="L1088" t="s">
        <v>551</v>
      </c>
      <c r="M1088" t="s">
        <v>552</v>
      </c>
      <c r="N1088" t="s">
        <v>553</v>
      </c>
      <c r="R1088" t="s">
        <v>554</v>
      </c>
      <c r="S1088">
        <v>44.241799999999998</v>
      </c>
      <c r="T1088">
        <v>10.781499999999999</v>
      </c>
      <c r="U1088">
        <v>1</v>
      </c>
      <c r="V1088">
        <v>1</v>
      </c>
    </row>
    <row r="1089" spans="1:22" x14ac:dyDescent="0.3">
      <c r="A1089" t="s">
        <v>1539</v>
      </c>
      <c r="B1089" t="s">
        <v>1540</v>
      </c>
      <c r="C1089" t="s">
        <v>546</v>
      </c>
      <c r="D1089" t="s">
        <v>1541</v>
      </c>
      <c r="E1089" t="s">
        <v>77</v>
      </c>
      <c r="F1089" t="s">
        <v>1542</v>
      </c>
      <c r="G1089" t="s">
        <v>1543</v>
      </c>
      <c r="H1089">
        <v>7</v>
      </c>
      <c r="I1089" t="s">
        <v>958</v>
      </c>
      <c r="J1089" t="s">
        <v>550</v>
      </c>
      <c r="K1089" t="s">
        <v>19</v>
      </c>
      <c r="M1089" t="s">
        <v>552</v>
      </c>
      <c r="N1089" t="s">
        <v>553</v>
      </c>
      <c r="O1089" t="s">
        <v>579</v>
      </c>
      <c r="P1089" t="s">
        <v>580</v>
      </c>
      <c r="Q1089" t="s">
        <v>581</v>
      </c>
      <c r="R1089" t="s">
        <v>562</v>
      </c>
      <c r="S1089">
        <v>1.18228</v>
      </c>
      <c r="T1089">
        <v>1.9597</v>
      </c>
      <c r="U1089">
        <v>7.5142857000000003</v>
      </c>
      <c r="V1089">
        <v>1.0869967</v>
      </c>
    </row>
    <row r="1090" spans="1:22" x14ac:dyDescent="0.3">
      <c r="A1090" t="s">
        <v>1536</v>
      </c>
      <c r="B1090" t="s">
        <v>1537</v>
      </c>
      <c r="C1090" t="s">
        <v>546</v>
      </c>
      <c r="E1090" t="s">
        <v>77</v>
      </c>
      <c r="F1090" t="s">
        <v>1538</v>
      </c>
      <c r="G1090" t="s">
        <v>1189</v>
      </c>
      <c r="H1090">
        <v>42</v>
      </c>
      <c r="I1090" t="s">
        <v>578</v>
      </c>
      <c r="J1090" t="s">
        <v>550</v>
      </c>
      <c r="K1090" t="s">
        <v>14</v>
      </c>
      <c r="L1090" t="s">
        <v>551</v>
      </c>
      <c r="M1090" t="s">
        <v>552</v>
      </c>
      <c r="N1090" t="s">
        <v>553</v>
      </c>
      <c r="O1090" t="s">
        <v>611</v>
      </c>
      <c r="P1090" t="s">
        <v>612</v>
      </c>
      <c r="Q1090" t="s">
        <v>613</v>
      </c>
      <c r="R1090" t="s">
        <v>562</v>
      </c>
      <c r="S1090">
        <v>-12.1919</v>
      </c>
      <c r="T1090">
        <v>3.1918000000000002</v>
      </c>
      <c r="U1090">
        <v>30.3857143</v>
      </c>
      <c r="V1090">
        <v>0.52105489999999999</v>
      </c>
    </row>
    <row r="1091" spans="1:22" x14ac:dyDescent="0.3">
      <c r="A1091" t="s">
        <v>1536</v>
      </c>
      <c r="B1091" t="s">
        <v>1537</v>
      </c>
      <c r="C1091" t="s">
        <v>546</v>
      </c>
      <c r="E1091" t="s">
        <v>77</v>
      </c>
      <c r="F1091" t="s">
        <v>1538</v>
      </c>
      <c r="G1091" t="s">
        <v>1189</v>
      </c>
      <c r="H1091">
        <v>42</v>
      </c>
      <c r="I1091" t="s">
        <v>589</v>
      </c>
      <c r="J1091" t="s">
        <v>589</v>
      </c>
      <c r="K1091" t="s">
        <v>14</v>
      </c>
      <c r="L1091" t="s">
        <v>551</v>
      </c>
      <c r="M1091" t="s">
        <v>557</v>
      </c>
      <c r="N1091" t="s">
        <v>558</v>
      </c>
      <c r="R1091" t="s">
        <v>554</v>
      </c>
      <c r="S1091">
        <v>110.04152000000001</v>
      </c>
      <c r="T1091">
        <v>14.14663</v>
      </c>
      <c r="U1091">
        <v>1</v>
      </c>
      <c r="V1091">
        <v>1</v>
      </c>
    </row>
    <row r="1092" spans="1:22" x14ac:dyDescent="0.3">
      <c r="A1092" t="s">
        <v>1495</v>
      </c>
      <c r="B1092" t="s">
        <v>1496</v>
      </c>
      <c r="C1092" t="s">
        <v>546</v>
      </c>
      <c r="E1092" t="s">
        <v>77</v>
      </c>
      <c r="F1092" t="s">
        <v>1497</v>
      </c>
      <c r="G1092" t="s">
        <v>1445</v>
      </c>
      <c r="H1092">
        <v>41</v>
      </c>
      <c r="I1092" t="s">
        <v>1498</v>
      </c>
      <c r="J1092" t="s">
        <v>550</v>
      </c>
      <c r="K1092" t="s">
        <v>19</v>
      </c>
      <c r="M1092" t="s">
        <v>552</v>
      </c>
      <c r="N1092" t="s">
        <v>553</v>
      </c>
      <c r="O1092" t="s">
        <v>579</v>
      </c>
      <c r="P1092" t="s">
        <v>580</v>
      </c>
      <c r="Q1092" t="s">
        <v>581</v>
      </c>
      <c r="R1092" t="s">
        <v>562</v>
      </c>
      <c r="S1092">
        <v>-1.4036</v>
      </c>
      <c r="T1092">
        <v>0.39040000000000002</v>
      </c>
      <c r="U1092">
        <v>4.1136590000000002</v>
      </c>
      <c r="V1092">
        <v>1.0842959999999999</v>
      </c>
    </row>
    <row r="1093" spans="1:22" x14ac:dyDescent="0.3">
      <c r="A1093" t="s">
        <v>1536</v>
      </c>
      <c r="B1093" t="s">
        <v>1537</v>
      </c>
      <c r="C1093" t="s">
        <v>546</v>
      </c>
      <c r="E1093" t="s">
        <v>77</v>
      </c>
      <c r="F1093" t="s">
        <v>1538</v>
      </c>
      <c r="G1093" t="s">
        <v>1189</v>
      </c>
      <c r="H1093">
        <v>42</v>
      </c>
      <c r="I1093" t="s">
        <v>589</v>
      </c>
      <c r="J1093" t="s">
        <v>589</v>
      </c>
      <c r="K1093" t="s">
        <v>14</v>
      </c>
      <c r="L1093" t="s">
        <v>551</v>
      </c>
      <c r="M1093" t="s">
        <v>557</v>
      </c>
      <c r="N1093" t="s">
        <v>558</v>
      </c>
      <c r="O1093" t="s">
        <v>611</v>
      </c>
      <c r="P1093" t="s">
        <v>612</v>
      </c>
      <c r="Q1093" t="s">
        <v>613</v>
      </c>
      <c r="R1093" t="s">
        <v>562</v>
      </c>
      <c r="S1093">
        <v>-31.843450000000001</v>
      </c>
      <c r="T1093">
        <v>4.1589999999999998</v>
      </c>
      <c r="U1093">
        <v>30.3857143</v>
      </c>
      <c r="V1093">
        <v>0.52105489999999999</v>
      </c>
    </row>
    <row r="1094" spans="1:22" x14ac:dyDescent="0.3">
      <c r="A1094" t="s">
        <v>1544</v>
      </c>
      <c r="B1094" t="s">
        <v>1293</v>
      </c>
      <c r="C1094" t="s">
        <v>546</v>
      </c>
      <c r="D1094" t="s">
        <v>639</v>
      </c>
      <c r="E1094" t="s">
        <v>77</v>
      </c>
      <c r="F1094" t="s">
        <v>1294</v>
      </c>
      <c r="G1094" t="s">
        <v>220</v>
      </c>
      <c r="H1094">
        <v>17</v>
      </c>
      <c r="I1094" t="s">
        <v>100</v>
      </c>
      <c r="J1094" t="s">
        <v>550</v>
      </c>
      <c r="K1094" t="s">
        <v>99</v>
      </c>
      <c r="L1094" t="s">
        <v>551</v>
      </c>
      <c r="M1094" t="s">
        <v>552</v>
      </c>
      <c r="N1094" t="s">
        <v>553</v>
      </c>
      <c r="R1094" t="s">
        <v>554</v>
      </c>
      <c r="S1094">
        <v>4.7390999999999996</v>
      </c>
      <c r="T1094">
        <v>5.8658000000000001</v>
      </c>
      <c r="U1094">
        <v>1</v>
      </c>
      <c r="V1094">
        <v>1</v>
      </c>
    </row>
    <row r="1095" spans="1:22" x14ac:dyDescent="0.3">
      <c r="A1095" t="s">
        <v>1303</v>
      </c>
      <c r="B1095" t="s">
        <v>1304</v>
      </c>
      <c r="C1095" t="s">
        <v>546</v>
      </c>
      <c r="E1095" t="s">
        <v>77</v>
      </c>
      <c r="F1095" t="s">
        <v>1305</v>
      </c>
      <c r="G1095" t="s">
        <v>1306</v>
      </c>
      <c r="H1095">
        <v>35</v>
      </c>
      <c r="I1095" t="s">
        <v>578</v>
      </c>
      <c r="J1095" t="s">
        <v>550</v>
      </c>
      <c r="K1095" t="s">
        <v>99</v>
      </c>
      <c r="M1095" t="s">
        <v>552</v>
      </c>
      <c r="N1095" t="s">
        <v>553</v>
      </c>
      <c r="O1095" t="s">
        <v>579</v>
      </c>
      <c r="P1095" t="s">
        <v>580</v>
      </c>
      <c r="Q1095" t="s">
        <v>581</v>
      </c>
      <c r="R1095" t="s">
        <v>562</v>
      </c>
      <c r="S1095">
        <v>-0.60470000000000002</v>
      </c>
      <c r="T1095">
        <v>0.45760000000000001</v>
      </c>
      <c r="U1095">
        <v>6.7628570999999997</v>
      </c>
      <c r="V1095">
        <v>1.0674558999999999</v>
      </c>
    </row>
    <row r="1096" spans="1:22" x14ac:dyDescent="0.3">
      <c r="A1096" t="s">
        <v>1292</v>
      </c>
      <c r="B1096" t="s">
        <v>1293</v>
      </c>
      <c r="C1096" t="s">
        <v>546</v>
      </c>
      <c r="D1096" t="s">
        <v>639</v>
      </c>
      <c r="E1096" t="s">
        <v>77</v>
      </c>
      <c r="F1096" t="s">
        <v>1294</v>
      </c>
      <c r="G1096" t="s">
        <v>220</v>
      </c>
      <c r="H1096">
        <v>17</v>
      </c>
      <c r="I1096" t="s">
        <v>100</v>
      </c>
      <c r="J1096" t="s">
        <v>550</v>
      </c>
      <c r="K1096" t="s">
        <v>99</v>
      </c>
      <c r="L1096" t="s">
        <v>551</v>
      </c>
      <c r="M1096" t="s">
        <v>552</v>
      </c>
      <c r="N1096" t="s">
        <v>553</v>
      </c>
      <c r="O1096" t="s">
        <v>611</v>
      </c>
      <c r="P1096" t="s">
        <v>612</v>
      </c>
      <c r="Q1096" t="s">
        <v>613</v>
      </c>
      <c r="R1096" t="s">
        <v>562</v>
      </c>
      <c r="S1096">
        <v>-1.9903</v>
      </c>
      <c r="T1096">
        <v>2.1861000000000002</v>
      </c>
      <c r="U1096">
        <v>10.652941</v>
      </c>
      <c r="V1096">
        <v>0.56581539999999997</v>
      </c>
    </row>
    <row r="1097" spans="1:22" x14ac:dyDescent="0.3">
      <c r="A1097" t="s">
        <v>1208</v>
      </c>
      <c r="B1097" t="s">
        <v>1209</v>
      </c>
      <c r="C1097" t="s">
        <v>546</v>
      </c>
      <c r="E1097" t="s">
        <v>77</v>
      </c>
      <c r="F1097" t="s">
        <v>1210</v>
      </c>
      <c r="G1097" t="s">
        <v>1211</v>
      </c>
      <c r="H1097">
        <v>16</v>
      </c>
      <c r="I1097" t="s">
        <v>578</v>
      </c>
      <c r="J1097" t="s">
        <v>550</v>
      </c>
      <c r="K1097" t="s">
        <v>99</v>
      </c>
      <c r="M1097" t="s">
        <v>552</v>
      </c>
      <c r="N1097" t="s">
        <v>553</v>
      </c>
      <c r="R1097" t="s">
        <v>554</v>
      </c>
      <c r="S1097">
        <v>7.5800000000000006E-2</v>
      </c>
      <c r="T1097">
        <v>1.2702</v>
      </c>
      <c r="U1097">
        <v>1</v>
      </c>
      <c r="V1097">
        <v>1</v>
      </c>
    </row>
    <row r="1098" spans="1:22" x14ac:dyDescent="0.3">
      <c r="A1098" t="s">
        <v>1208</v>
      </c>
      <c r="B1098" t="s">
        <v>1209</v>
      </c>
      <c r="C1098" t="s">
        <v>546</v>
      </c>
      <c r="E1098" t="s">
        <v>77</v>
      </c>
      <c r="F1098" t="s">
        <v>1210</v>
      </c>
      <c r="G1098" t="s">
        <v>1211</v>
      </c>
      <c r="H1098">
        <v>16</v>
      </c>
      <c r="I1098" t="s">
        <v>578</v>
      </c>
      <c r="J1098" t="s">
        <v>550</v>
      </c>
      <c r="K1098" t="s">
        <v>99</v>
      </c>
      <c r="M1098" t="s">
        <v>552</v>
      </c>
      <c r="N1098" t="s">
        <v>553</v>
      </c>
      <c r="O1098" t="s">
        <v>559</v>
      </c>
      <c r="P1098" t="s">
        <v>560</v>
      </c>
      <c r="Q1098" t="s">
        <v>561</v>
      </c>
      <c r="R1098" t="s">
        <v>562</v>
      </c>
      <c r="S1098">
        <v>5.62E-2</v>
      </c>
      <c r="T1098">
        <v>0.1118</v>
      </c>
      <c r="U1098">
        <v>233.15</v>
      </c>
      <c r="V1098">
        <v>118.5509454</v>
      </c>
    </row>
    <row r="1099" spans="1:22" x14ac:dyDescent="0.3">
      <c r="A1099" t="s">
        <v>1208</v>
      </c>
      <c r="B1099" t="s">
        <v>1209</v>
      </c>
      <c r="C1099" t="s">
        <v>546</v>
      </c>
      <c r="E1099" t="s">
        <v>77</v>
      </c>
      <c r="F1099" t="s">
        <v>1210</v>
      </c>
      <c r="G1099" t="s">
        <v>1211</v>
      </c>
      <c r="H1099">
        <v>16</v>
      </c>
      <c r="I1099" t="s">
        <v>578</v>
      </c>
      <c r="J1099" t="s">
        <v>550</v>
      </c>
      <c r="K1099" t="s">
        <v>99</v>
      </c>
      <c r="M1099" t="s">
        <v>552</v>
      </c>
      <c r="N1099" t="s">
        <v>553</v>
      </c>
      <c r="O1099" t="s">
        <v>611</v>
      </c>
      <c r="P1099" t="s">
        <v>612</v>
      </c>
      <c r="Q1099" t="s">
        <v>613</v>
      </c>
      <c r="R1099" t="s">
        <v>562</v>
      </c>
      <c r="S1099">
        <v>0.7016</v>
      </c>
      <c r="T1099">
        <v>0.35959999999999998</v>
      </c>
      <c r="U1099">
        <v>20.737500000000001</v>
      </c>
      <c r="V1099">
        <v>4.4370973999999999</v>
      </c>
    </row>
    <row r="1100" spans="1:22" x14ac:dyDescent="0.3">
      <c r="A1100" t="s">
        <v>1303</v>
      </c>
      <c r="B1100" t="s">
        <v>1304</v>
      </c>
      <c r="C1100" t="s">
        <v>546</v>
      </c>
      <c r="E1100" t="s">
        <v>77</v>
      </c>
      <c r="F1100" t="s">
        <v>1305</v>
      </c>
      <c r="G1100" t="s">
        <v>1306</v>
      </c>
      <c r="H1100">
        <v>35</v>
      </c>
      <c r="I1100" t="s">
        <v>589</v>
      </c>
      <c r="J1100" t="s">
        <v>589</v>
      </c>
      <c r="K1100" t="s">
        <v>99</v>
      </c>
      <c r="M1100" t="s">
        <v>557</v>
      </c>
      <c r="N1100" t="s">
        <v>558</v>
      </c>
      <c r="O1100" t="s">
        <v>579</v>
      </c>
      <c r="P1100" t="s">
        <v>580</v>
      </c>
      <c r="Q1100" t="s">
        <v>581</v>
      </c>
      <c r="R1100" t="s">
        <v>562</v>
      </c>
      <c r="S1100">
        <v>0.58650000000000002</v>
      </c>
      <c r="T1100">
        <v>0.63829999999999998</v>
      </c>
      <c r="U1100">
        <v>6.7628570999999997</v>
      </c>
      <c r="V1100">
        <v>1.0674558999999999</v>
      </c>
    </row>
    <row r="1101" spans="1:22" x14ac:dyDescent="0.3">
      <c r="A1101" t="s">
        <v>1208</v>
      </c>
      <c r="B1101" t="s">
        <v>1209</v>
      </c>
      <c r="C1101" t="s">
        <v>546</v>
      </c>
      <c r="E1101" t="s">
        <v>77</v>
      </c>
      <c r="F1101" t="s">
        <v>1210</v>
      </c>
      <c r="G1101" t="s">
        <v>1211</v>
      </c>
      <c r="H1101">
        <v>16</v>
      </c>
      <c r="I1101" t="s">
        <v>589</v>
      </c>
      <c r="J1101" t="s">
        <v>589</v>
      </c>
      <c r="K1101" t="s">
        <v>99</v>
      </c>
      <c r="M1101" t="s">
        <v>557</v>
      </c>
      <c r="N1101" t="s">
        <v>558</v>
      </c>
      <c r="R1101" t="s">
        <v>554</v>
      </c>
      <c r="S1101">
        <v>4.3561100000000001</v>
      </c>
      <c r="T1101">
        <v>1.9198599999999999</v>
      </c>
      <c r="U1101">
        <v>1</v>
      </c>
      <c r="V1101">
        <v>1</v>
      </c>
    </row>
    <row r="1102" spans="1:22" x14ac:dyDescent="0.3">
      <c r="A1102" t="s">
        <v>1208</v>
      </c>
      <c r="B1102" t="s">
        <v>1209</v>
      </c>
      <c r="C1102" t="s">
        <v>546</v>
      </c>
      <c r="E1102" t="s">
        <v>77</v>
      </c>
      <c r="F1102" t="s">
        <v>1210</v>
      </c>
      <c r="G1102" t="s">
        <v>1211</v>
      </c>
      <c r="H1102">
        <v>16</v>
      </c>
      <c r="I1102" t="s">
        <v>589</v>
      </c>
      <c r="J1102" t="s">
        <v>589</v>
      </c>
      <c r="K1102" t="s">
        <v>99</v>
      </c>
      <c r="M1102" t="s">
        <v>557</v>
      </c>
      <c r="N1102" t="s">
        <v>558</v>
      </c>
      <c r="O1102" t="s">
        <v>559</v>
      </c>
      <c r="P1102" t="s">
        <v>560</v>
      </c>
      <c r="Q1102" t="s">
        <v>561</v>
      </c>
      <c r="R1102" t="s">
        <v>562</v>
      </c>
      <c r="S1102">
        <v>-0.57123999999999997</v>
      </c>
      <c r="T1102">
        <v>0.18855</v>
      </c>
      <c r="U1102">
        <v>233.15</v>
      </c>
      <c r="V1102">
        <v>118.5509454</v>
      </c>
    </row>
    <row r="1103" spans="1:22" x14ac:dyDescent="0.3">
      <c r="A1103" t="s">
        <v>1208</v>
      </c>
      <c r="B1103" t="s">
        <v>1209</v>
      </c>
      <c r="C1103" t="s">
        <v>546</v>
      </c>
      <c r="E1103" t="s">
        <v>77</v>
      </c>
      <c r="F1103" t="s">
        <v>1210</v>
      </c>
      <c r="G1103" t="s">
        <v>1211</v>
      </c>
      <c r="H1103">
        <v>16</v>
      </c>
      <c r="I1103" t="s">
        <v>589</v>
      </c>
      <c r="J1103" t="s">
        <v>589</v>
      </c>
      <c r="K1103" t="s">
        <v>99</v>
      </c>
      <c r="M1103" t="s">
        <v>557</v>
      </c>
      <c r="N1103" t="s">
        <v>558</v>
      </c>
      <c r="O1103" t="s">
        <v>611</v>
      </c>
      <c r="P1103" t="s">
        <v>612</v>
      </c>
      <c r="Q1103" t="s">
        <v>613</v>
      </c>
      <c r="R1103" t="s">
        <v>562</v>
      </c>
      <c r="S1103">
        <v>7.4340000000000003E-2</v>
      </c>
      <c r="T1103">
        <v>0.52146999999999999</v>
      </c>
      <c r="U1103">
        <v>20.737500000000001</v>
      </c>
      <c r="V1103">
        <v>4.4370973999999999</v>
      </c>
    </row>
    <row r="1104" spans="1:22" x14ac:dyDescent="0.3">
      <c r="A1104" t="s">
        <v>1545</v>
      </c>
      <c r="B1104" t="s">
        <v>1546</v>
      </c>
      <c r="C1104" t="s">
        <v>546</v>
      </c>
      <c r="D1104" t="s">
        <v>639</v>
      </c>
      <c r="E1104" t="s">
        <v>77</v>
      </c>
      <c r="F1104" t="s">
        <v>1547</v>
      </c>
      <c r="G1104" t="s">
        <v>671</v>
      </c>
      <c r="H1104">
        <v>8</v>
      </c>
      <c r="I1104" t="s">
        <v>652</v>
      </c>
      <c r="J1104" t="s">
        <v>550</v>
      </c>
      <c r="K1104" t="s">
        <v>99</v>
      </c>
      <c r="L1104" t="s">
        <v>551</v>
      </c>
      <c r="M1104" t="s">
        <v>552</v>
      </c>
      <c r="N1104" t="s">
        <v>553</v>
      </c>
      <c r="O1104" t="s">
        <v>579</v>
      </c>
      <c r="P1104" t="s">
        <v>580</v>
      </c>
      <c r="Q1104" t="s">
        <v>581</v>
      </c>
      <c r="R1104" t="s">
        <v>562</v>
      </c>
      <c r="S1104">
        <v>0.28419</v>
      </c>
      <c r="T1104">
        <v>1.2436700000000001</v>
      </c>
      <c r="U1104">
        <v>7.93</v>
      </c>
      <c r="V1104">
        <v>1.0359122999999999</v>
      </c>
    </row>
    <row r="1105" spans="1:22" x14ac:dyDescent="0.3">
      <c r="A1105" t="s">
        <v>668</v>
      </c>
      <c r="B1105" t="s">
        <v>669</v>
      </c>
      <c r="C1105" t="s">
        <v>546</v>
      </c>
      <c r="E1105" t="s">
        <v>77</v>
      </c>
      <c r="F1105" t="s">
        <v>670</v>
      </c>
      <c r="G1105" t="s">
        <v>671</v>
      </c>
      <c r="H1105">
        <v>8</v>
      </c>
      <c r="I1105" t="s">
        <v>672</v>
      </c>
      <c r="J1105" t="s">
        <v>550</v>
      </c>
      <c r="K1105" t="s">
        <v>99</v>
      </c>
      <c r="M1105" t="s">
        <v>552</v>
      </c>
      <c r="N1105" t="s">
        <v>553</v>
      </c>
      <c r="R1105" t="s">
        <v>554</v>
      </c>
      <c r="S1105">
        <v>4.9690390000000004</v>
      </c>
      <c r="T1105">
        <v>1.566211</v>
      </c>
      <c r="U1105">
        <v>1</v>
      </c>
      <c r="V1105">
        <v>1</v>
      </c>
    </row>
    <row r="1106" spans="1:22" x14ac:dyDescent="0.3">
      <c r="A1106" t="s">
        <v>668</v>
      </c>
      <c r="B1106" t="s">
        <v>669</v>
      </c>
      <c r="C1106" t="s">
        <v>546</v>
      </c>
      <c r="E1106" t="s">
        <v>77</v>
      </c>
      <c r="F1106" t="s">
        <v>670</v>
      </c>
      <c r="G1106" t="s">
        <v>671</v>
      </c>
      <c r="H1106">
        <v>8</v>
      </c>
      <c r="I1106" t="s">
        <v>672</v>
      </c>
      <c r="J1106" t="s">
        <v>550</v>
      </c>
      <c r="K1106" t="s">
        <v>99</v>
      </c>
      <c r="M1106" t="s">
        <v>552</v>
      </c>
      <c r="N1106" t="s">
        <v>553</v>
      </c>
      <c r="O1106" t="s">
        <v>559</v>
      </c>
      <c r="P1106" t="s">
        <v>560</v>
      </c>
      <c r="Q1106" t="s">
        <v>561</v>
      </c>
      <c r="R1106" t="s">
        <v>562</v>
      </c>
      <c r="S1106">
        <v>-3.098E-4</v>
      </c>
      <c r="T1106">
        <v>0.18663930000000001</v>
      </c>
      <c r="U1106">
        <v>350.75</v>
      </c>
      <c r="V1106">
        <v>154.60525770000001</v>
      </c>
    </row>
    <row r="1107" spans="1:22" x14ac:dyDescent="0.3">
      <c r="A1107" t="s">
        <v>668</v>
      </c>
      <c r="B1107" t="s">
        <v>669</v>
      </c>
      <c r="C1107" t="s">
        <v>546</v>
      </c>
      <c r="E1107" t="s">
        <v>77</v>
      </c>
      <c r="F1107" t="s">
        <v>670</v>
      </c>
      <c r="G1107" t="s">
        <v>671</v>
      </c>
      <c r="H1107">
        <v>8</v>
      </c>
      <c r="I1107" t="s">
        <v>672</v>
      </c>
      <c r="J1107" t="s">
        <v>550</v>
      </c>
      <c r="K1107" t="s">
        <v>99</v>
      </c>
      <c r="M1107" t="s">
        <v>552</v>
      </c>
      <c r="N1107" t="s">
        <v>553</v>
      </c>
      <c r="O1107" t="s">
        <v>611</v>
      </c>
      <c r="P1107" t="s">
        <v>612</v>
      </c>
      <c r="Q1107" t="s">
        <v>613</v>
      </c>
      <c r="R1107" t="s">
        <v>562</v>
      </c>
      <c r="S1107">
        <v>-0.60795359999999998</v>
      </c>
      <c r="T1107">
        <v>0.59591289999999997</v>
      </c>
      <c r="U1107">
        <v>16.1875</v>
      </c>
      <c r="V1107">
        <v>2.7152677000000001</v>
      </c>
    </row>
    <row r="1108" spans="1:22" x14ac:dyDescent="0.3">
      <c r="A1108" t="s">
        <v>668</v>
      </c>
      <c r="B1108" t="s">
        <v>669</v>
      </c>
      <c r="C1108" t="s">
        <v>546</v>
      </c>
      <c r="E1108" t="s">
        <v>77</v>
      </c>
      <c r="F1108" t="s">
        <v>670</v>
      </c>
      <c r="G1108" t="s">
        <v>671</v>
      </c>
      <c r="H1108">
        <v>8</v>
      </c>
      <c r="I1108" t="s">
        <v>672</v>
      </c>
      <c r="J1108" t="s">
        <v>550</v>
      </c>
      <c r="K1108" t="s">
        <v>99</v>
      </c>
      <c r="M1108" t="s">
        <v>552</v>
      </c>
      <c r="N1108" t="s">
        <v>553</v>
      </c>
      <c r="O1108" t="s">
        <v>569</v>
      </c>
      <c r="P1108" t="s">
        <v>570</v>
      </c>
      <c r="Q1108" t="s">
        <v>653</v>
      </c>
      <c r="R1108" t="s">
        <v>562</v>
      </c>
      <c r="S1108">
        <v>0.12998409999999999</v>
      </c>
      <c r="T1108">
        <v>0.28275270000000002</v>
      </c>
      <c r="U1108">
        <v>0.25624999999999998</v>
      </c>
      <c r="V1108">
        <v>0.29813410000000001</v>
      </c>
    </row>
    <row r="1109" spans="1:22" x14ac:dyDescent="0.3">
      <c r="A1109" t="s">
        <v>1384</v>
      </c>
      <c r="B1109" t="s">
        <v>1385</v>
      </c>
      <c r="C1109" t="s">
        <v>546</v>
      </c>
      <c r="E1109" t="s">
        <v>77</v>
      </c>
      <c r="F1109" t="s">
        <v>1386</v>
      </c>
      <c r="G1109" t="s">
        <v>149</v>
      </c>
      <c r="H1109">
        <v>10</v>
      </c>
      <c r="I1109" t="s">
        <v>1387</v>
      </c>
      <c r="J1109" t="s">
        <v>550</v>
      </c>
      <c r="K1109" t="s">
        <v>99</v>
      </c>
      <c r="L1109" t="s">
        <v>551</v>
      </c>
      <c r="M1109" t="s">
        <v>552</v>
      </c>
      <c r="N1109" t="s">
        <v>553</v>
      </c>
      <c r="O1109" t="s">
        <v>586</v>
      </c>
      <c r="P1109" t="s">
        <v>587</v>
      </c>
      <c r="Q1109" t="s">
        <v>979</v>
      </c>
      <c r="R1109" t="s">
        <v>562</v>
      </c>
      <c r="S1109">
        <v>-3.5630000000000002E-2</v>
      </c>
      <c r="T1109">
        <v>0.15831000000000001</v>
      </c>
      <c r="U1109">
        <v>0.15129999999999999</v>
      </c>
      <c r="V1109">
        <v>0.109025</v>
      </c>
    </row>
    <row r="1110" spans="1:22" x14ac:dyDescent="0.3">
      <c r="A1110" t="s">
        <v>1548</v>
      </c>
      <c r="B1110" t="s">
        <v>1549</v>
      </c>
      <c r="C1110" t="s">
        <v>546</v>
      </c>
      <c r="D1110" t="s">
        <v>639</v>
      </c>
      <c r="E1110" t="s">
        <v>77</v>
      </c>
      <c r="F1110" t="s">
        <v>1550</v>
      </c>
      <c r="G1110" t="s">
        <v>172</v>
      </c>
      <c r="H1110">
        <v>11</v>
      </c>
      <c r="I1110" t="s">
        <v>624</v>
      </c>
      <c r="J1110" t="s">
        <v>550</v>
      </c>
      <c r="K1110" t="s">
        <v>99</v>
      </c>
      <c r="L1110" t="s">
        <v>551</v>
      </c>
      <c r="M1110" t="s">
        <v>552</v>
      </c>
      <c r="N1110" t="s">
        <v>553</v>
      </c>
      <c r="R1110" t="s">
        <v>554</v>
      </c>
      <c r="S1110">
        <v>-8.1369999999999998E-2</v>
      </c>
      <c r="T1110">
        <v>1.1700200000000001</v>
      </c>
      <c r="U1110">
        <v>1</v>
      </c>
      <c r="V1110">
        <v>1</v>
      </c>
    </row>
    <row r="1111" spans="1:22" x14ac:dyDescent="0.3">
      <c r="A1111" t="s">
        <v>1548</v>
      </c>
      <c r="B1111" t="s">
        <v>1549</v>
      </c>
      <c r="C1111" t="s">
        <v>546</v>
      </c>
      <c r="D1111" t="s">
        <v>639</v>
      </c>
      <c r="E1111" t="s">
        <v>77</v>
      </c>
      <c r="F1111" t="s">
        <v>1550</v>
      </c>
      <c r="G1111" t="s">
        <v>172</v>
      </c>
      <c r="H1111">
        <v>11</v>
      </c>
      <c r="I1111" t="s">
        <v>624</v>
      </c>
      <c r="J1111" t="s">
        <v>550</v>
      </c>
      <c r="K1111" t="s">
        <v>99</v>
      </c>
      <c r="L1111" t="s">
        <v>551</v>
      </c>
      <c r="M1111" t="s">
        <v>552</v>
      </c>
      <c r="N1111" t="s">
        <v>553</v>
      </c>
      <c r="O1111" t="s">
        <v>559</v>
      </c>
      <c r="P1111" t="s">
        <v>560</v>
      </c>
      <c r="Q1111" t="s">
        <v>561</v>
      </c>
      <c r="R1111" t="s">
        <v>562</v>
      </c>
      <c r="S1111">
        <v>0.36491000000000001</v>
      </c>
      <c r="T1111">
        <v>0.30882999999999999</v>
      </c>
      <c r="U1111">
        <v>54.863636399999997</v>
      </c>
      <c r="V1111">
        <v>21.2909498</v>
      </c>
    </row>
    <row r="1112" spans="1:22" x14ac:dyDescent="0.3">
      <c r="A1112" t="s">
        <v>1548</v>
      </c>
      <c r="B1112" t="s">
        <v>1549</v>
      </c>
      <c r="C1112" t="s">
        <v>546</v>
      </c>
      <c r="D1112" t="s">
        <v>639</v>
      </c>
      <c r="E1112" t="s">
        <v>77</v>
      </c>
      <c r="F1112" t="s">
        <v>1550</v>
      </c>
      <c r="G1112" t="s">
        <v>172</v>
      </c>
      <c r="H1112">
        <v>11</v>
      </c>
      <c r="I1112" t="s">
        <v>624</v>
      </c>
      <c r="J1112" t="s">
        <v>550</v>
      </c>
      <c r="K1112" t="s">
        <v>99</v>
      </c>
      <c r="L1112" t="s">
        <v>551</v>
      </c>
      <c r="M1112" t="s">
        <v>552</v>
      </c>
      <c r="N1112" t="s">
        <v>553</v>
      </c>
      <c r="O1112" t="s">
        <v>611</v>
      </c>
      <c r="P1112" t="s">
        <v>612</v>
      </c>
      <c r="Q1112" t="s">
        <v>613</v>
      </c>
      <c r="R1112" t="s">
        <v>562</v>
      </c>
      <c r="S1112">
        <v>0.46271000000000001</v>
      </c>
      <c r="T1112">
        <v>0.17423</v>
      </c>
      <c r="U1112">
        <v>3.8181818000000001</v>
      </c>
      <c r="V1112">
        <v>2.4939198999999999</v>
      </c>
    </row>
    <row r="1113" spans="1:22" x14ac:dyDescent="0.3">
      <c r="A1113" t="s">
        <v>1548</v>
      </c>
      <c r="B1113" t="s">
        <v>1549</v>
      </c>
      <c r="C1113" t="s">
        <v>546</v>
      </c>
      <c r="D1113" t="s">
        <v>639</v>
      </c>
      <c r="E1113" t="s">
        <v>77</v>
      </c>
      <c r="F1113" t="s">
        <v>1550</v>
      </c>
      <c r="G1113" t="s">
        <v>172</v>
      </c>
      <c r="H1113">
        <v>11</v>
      </c>
      <c r="I1113" t="s">
        <v>624</v>
      </c>
      <c r="J1113" t="s">
        <v>550</v>
      </c>
      <c r="K1113" t="s">
        <v>99</v>
      </c>
      <c r="L1113" t="s">
        <v>551</v>
      </c>
      <c r="M1113" t="s">
        <v>552</v>
      </c>
      <c r="N1113" t="s">
        <v>553</v>
      </c>
      <c r="O1113" t="s">
        <v>569</v>
      </c>
      <c r="P1113" t="s">
        <v>570</v>
      </c>
      <c r="Q1113" t="s">
        <v>867</v>
      </c>
      <c r="R1113" t="s">
        <v>562</v>
      </c>
      <c r="S1113">
        <v>-0.12742999999999999</v>
      </c>
      <c r="T1113">
        <v>0.66173999999999999</v>
      </c>
      <c r="U1113">
        <v>0.66545449999999995</v>
      </c>
      <c r="V1113">
        <v>0.1169926</v>
      </c>
    </row>
    <row r="1114" spans="1:22" x14ac:dyDescent="0.3">
      <c r="A1114" t="s">
        <v>1024</v>
      </c>
      <c r="B1114" t="s">
        <v>1025</v>
      </c>
      <c r="C1114" t="s">
        <v>546</v>
      </c>
      <c r="D1114" t="s">
        <v>796</v>
      </c>
      <c r="E1114" t="s">
        <v>77</v>
      </c>
      <c r="F1114" t="s">
        <v>1026</v>
      </c>
      <c r="G1114" t="s">
        <v>846</v>
      </c>
      <c r="H1114">
        <v>9</v>
      </c>
      <c r="I1114" t="s">
        <v>1027</v>
      </c>
      <c r="J1114" t="s">
        <v>550</v>
      </c>
      <c r="K1114" t="s">
        <v>99</v>
      </c>
      <c r="L1114" t="s">
        <v>551</v>
      </c>
      <c r="M1114" t="s">
        <v>552</v>
      </c>
      <c r="N1114" t="s">
        <v>553</v>
      </c>
      <c r="R1114" t="s">
        <v>554</v>
      </c>
      <c r="S1114">
        <v>1.4962800000000001</v>
      </c>
      <c r="T1114">
        <v>3.4348700000000001</v>
      </c>
      <c r="U1114">
        <v>1</v>
      </c>
      <c r="V1114">
        <v>1</v>
      </c>
    </row>
    <row r="1115" spans="1:22" x14ac:dyDescent="0.3">
      <c r="A1115" t="s">
        <v>1024</v>
      </c>
      <c r="B1115" t="s">
        <v>1025</v>
      </c>
      <c r="C1115" t="s">
        <v>546</v>
      </c>
      <c r="D1115" t="s">
        <v>796</v>
      </c>
      <c r="E1115" t="s">
        <v>77</v>
      </c>
      <c r="F1115" t="s">
        <v>1026</v>
      </c>
      <c r="G1115" t="s">
        <v>846</v>
      </c>
      <c r="H1115">
        <v>9</v>
      </c>
      <c r="I1115" t="s">
        <v>1027</v>
      </c>
      <c r="J1115" t="s">
        <v>550</v>
      </c>
      <c r="K1115" t="s">
        <v>99</v>
      </c>
      <c r="L1115" t="s">
        <v>551</v>
      </c>
      <c r="M1115" t="s">
        <v>552</v>
      </c>
      <c r="N1115" t="s">
        <v>553</v>
      </c>
      <c r="O1115" t="s">
        <v>559</v>
      </c>
      <c r="P1115" t="s">
        <v>560</v>
      </c>
      <c r="Q1115" t="s">
        <v>561</v>
      </c>
      <c r="R1115" t="s">
        <v>562</v>
      </c>
      <c r="S1115">
        <v>-5.6099999999999997E-2</v>
      </c>
      <c r="T1115">
        <v>0.12759000000000001</v>
      </c>
      <c r="U1115">
        <v>695.58666670000002</v>
      </c>
      <c r="V1115">
        <v>877.05009959999995</v>
      </c>
    </row>
    <row r="1116" spans="1:22" x14ac:dyDescent="0.3">
      <c r="A1116" t="s">
        <v>1024</v>
      </c>
      <c r="B1116" t="s">
        <v>1025</v>
      </c>
      <c r="C1116" t="s">
        <v>546</v>
      </c>
      <c r="D1116" t="s">
        <v>796</v>
      </c>
      <c r="E1116" t="s">
        <v>77</v>
      </c>
      <c r="F1116" t="s">
        <v>1026</v>
      </c>
      <c r="G1116" t="s">
        <v>846</v>
      </c>
      <c r="H1116">
        <v>9</v>
      </c>
      <c r="I1116" t="s">
        <v>1027</v>
      </c>
      <c r="J1116" t="s">
        <v>550</v>
      </c>
      <c r="K1116" t="s">
        <v>99</v>
      </c>
      <c r="L1116" t="s">
        <v>551</v>
      </c>
      <c r="M1116" t="s">
        <v>552</v>
      </c>
      <c r="N1116" t="s">
        <v>553</v>
      </c>
      <c r="O1116" t="s">
        <v>611</v>
      </c>
      <c r="P1116" t="s">
        <v>612</v>
      </c>
      <c r="Q1116" t="s">
        <v>613</v>
      </c>
      <c r="R1116" t="s">
        <v>562</v>
      </c>
      <c r="S1116">
        <v>-9.2469999999999997E-2</v>
      </c>
      <c r="T1116">
        <v>0.81786000000000003</v>
      </c>
      <c r="U1116">
        <v>18.6555556</v>
      </c>
      <c r="V1116">
        <v>3.4072977199999999</v>
      </c>
    </row>
    <row r="1117" spans="1:22" x14ac:dyDescent="0.3">
      <c r="A1117" t="s">
        <v>1545</v>
      </c>
      <c r="B1117" t="s">
        <v>1546</v>
      </c>
      <c r="C1117" t="s">
        <v>546</v>
      </c>
      <c r="D1117" t="s">
        <v>639</v>
      </c>
      <c r="E1117" t="s">
        <v>77</v>
      </c>
      <c r="F1117" t="s">
        <v>1547</v>
      </c>
      <c r="G1117" t="s">
        <v>671</v>
      </c>
      <c r="H1117">
        <v>8</v>
      </c>
      <c r="I1117" t="s">
        <v>589</v>
      </c>
      <c r="J1117" t="s">
        <v>589</v>
      </c>
      <c r="K1117" t="s">
        <v>99</v>
      </c>
      <c r="L1117" t="s">
        <v>551</v>
      </c>
      <c r="M1117" t="s">
        <v>557</v>
      </c>
      <c r="N1117" t="s">
        <v>558</v>
      </c>
      <c r="O1117" t="s">
        <v>579</v>
      </c>
      <c r="P1117" t="s">
        <v>580</v>
      </c>
      <c r="Q1117" t="s">
        <v>581</v>
      </c>
      <c r="R1117" t="s">
        <v>562</v>
      </c>
      <c r="S1117">
        <v>-0.53095000000000003</v>
      </c>
      <c r="T1117">
        <v>0.69210000000000005</v>
      </c>
      <c r="U1117">
        <v>7.93</v>
      </c>
      <c r="V1117">
        <v>1.0359122999999999</v>
      </c>
    </row>
    <row r="1118" spans="1:22" x14ac:dyDescent="0.3">
      <c r="A1118" t="s">
        <v>1024</v>
      </c>
      <c r="B1118" t="s">
        <v>1025</v>
      </c>
      <c r="C1118" t="s">
        <v>546</v>
      </c>
      <c r="D1118" t="s">
        <v>796</v>
      </c>
      <c r="E1118" t="s">
        <v>77</v>
      </c>
      <c r="F1118" t="s">
        <v>1026</v>
      </c>
      <c r="G1118" t="s">
        <v>846</v>
      </c>
      <c r="H1118">
        <v>9</v>
      </c>
      <c r="I1118" t="s">
        <v>1027</v>
      </c>
      <c r="J1118" t="s">
        <v>550</v>
      </c>
      <c r="K1118" t="s">
        <v>99</v>
      </c>
      <c r="L1118" t="s">
        <v>551</v>
      </c>
      <c r="M1118" t="s">
        <v>552</v>
      </c>
      <c r="N1118" t="s">
        <v>553</v>
      </c>
      <c r="O1118" t="s">
        <v>566</v>
      </c>
      <c r="P1118" t="s">
        <v>567</v>
      </c>
      <c r="Q1118" t="s">
        <v>568</v>
      </c>
      <c r="R1118" t="s">
        <v>562</v>
      </c>
      <c r="S1118">
        <v>-0.25649</v>
      </c>
      <c r="T1118">
        <v>0.44335000000000002</v>
      </c>
      <c r="U1118">
        <v>0.18666669999999999</v>
      </c>
      <c r="V1118">
        <v>6.9282029999999994E-2</v>
      </c>
    </row>
    <row r="1119" spans="1:22" x14ac:dyDescent="0.3">
      <c r="A1119" t="s">
        <v>1551</v>
      </c>
      <c r="B1119" t="s">
        <v>1552</v>
      </c>
      <c r="C1119" t="s">
        <v>546</v>
      </c>
      <c r="E1119" t="s">
        <v>77</v>
      </c>
      <c r="F1119" t="s">
        <v>1553</v>
      </c>
      <c r="G1119" t="s">
        <v>641</v>
      </c>
      <c r="H1119">
        <v>29</v>
      </c>
      <c r="I1119" t="s">
        <v>578</v>
      </c>
      <c r="J1119" t="s">
        <v>550</v>
      </c>
      <c r="K1119" t="s">
        <v>99</v>
      </c>
      <c r="M1119" t="s">
        <v>552</v>
      </c>
      <c r="N1119" t="s">
        <v>553</v>
      </c>
      <c r="R1119" t="s">
        <v>554</v>
      </c>
      <c r="S1119">
        <v>1.2085600000000001</v>
      </c>
      <c r="T1119">
        <v>0.65171000000000001</v>
      </c>
      <c r="U1119">
        <v>1</v>
      </c>
      <c r="V1119">
        <v>1</v>
      </c>
    </row>
    <row r="1120" spans="1:22" x14ac:dyDescent="0.3">
      <c r="A1120" t="s">
        <v>1551</v>
      </c>
      <c r="B1120" t="s">
        <v>1552</v>
      </c>
      <c r="C1120" t="s">
        <v>546</v>
      </c>
      <c r="E1120" t="s">
        <v>77</v>
      </c>
      <c r="F1120" t="s">
        <v>1553</v>
      </c>
      <c r="G1120" t="s">
        <v>641</v>
      </c>
      <c r="H1120">
        <v>29</v>
      </c>
      <c r="I1120" t="s">
        <v>578</v>
      </c>
      <c r="J1120" t="s">
        <v>550</v>
      </c>
      <c r="K1120" t="s">
        <v>99</v>
      </c>
      <c r="M1120" t="s">
        <v>552</v>
      </c>
      <c r="N1120" t="s">
        <v>553</v>
      </c>
      <c r="O1120" t="s">
        <v>559</v>
      </c>
      <c r="P1120" t="s">
        <v>560</v>
      </c>
      <c r="Q1120" t="s">
        <v>561</v>
      </c>
      <c r="R1120" t="s">
        <v>562</v>
      </c>
      <c r="S1120">
        <v>0.19508</v>
      </c>
      <c r="T1120">
        <v>0.11822000000000001</v>
      </c>
      <c r="U1120">
        <v>78.996551699999998</v>
      </c>
      <c r="V1120">
        <v>67.576541199999994</v>
      </c>
    </row>
    <row r="1121" spans="1:22" x14ac:dyDescent="0.3">
      <c r="A1121" t="s">
        <v>1551</v>
      </c>
      <c r="B1121" t="s">
        <v>1552</v>
      </c>
      <c r="C1121" t="s">
        <v>546</v>
      </c>
      <c r="E1121" t="s">
        <v>77</v>
      </c>
      <c r="F1121" t="s">
        <v>1553</v>
      </c>
      <c r="G1121" t="s">
        <v>641</v>
      </c>
      <c r="H1121">
        <v>29</v>
      </c>
      <c r="I1121" t="s">
        <v>578</v>
      </c>
      <c r="J1121" t="s">
        <v>550</v>
      </c>
      <c r="K1121" t="s">
        <v>99</v>
      </c>
      <c r="M1121" t="s">
        <v>552</v>
      </c>
      <c r="N1121" t="s">
        <v>553</v>
      </c>
      <c r="O1121" t="s">
        <v>611</v>
      </c>
      <c r="P1121" t="s">
        <v>612</v>
      </c>
      <c r="Q1121" t="s">
        <v>613</v>
      </c>
      <c r="R1121" t="s">
        <v>562</v>
      </c>
      <c r="S1121">
        <v>0.34442</v>
      </c>
      <c r="T1121">
        <v>0.20432</v>
      </c>
      <c r="U1121">
        <v>10.034482799999999</v>
      </c>
      <c r="V1121">
        <v>3.2785315000000002</v>
      </c>
    </row>
    <row r="1122" spans="1:22" x14ac:dyDescent="0.3">
      <c r="A1122" t="s">
        <v>1551</v>
      </c>
      <c r="B1122" t="s">
        <v>1552</v>
      </c>
      <c r="C1122" t="s">
        <v>546</v>
      </c>
      <c r="E1122" t="s">
        <v>77</v>
      </c>
      <c r="F1122" t="s">
        <v>1553</v>
      </c>
      <c r="G1122" t="s">
        <v>641</v>
      </c>
      <c r="H1122">
        <v>29</v>
      </c>
      <c r="I1122" t="s">
        <v>578</v>
      </c>
      <c r="J1122" t="s">
        <v>550</v>
      </c>
      <c r="K1122" t="s">
        <v>99</v>
      </c>
      <c r="M1122" t="s">
        <v>552</v>
      </c>
      <c r="N1122" t="s">
        <v>553</v>
      </c>
      <c r="O1122" t="s">
        <v>569</v>
      </c>
      <c r="P1122" t="s">
        <v>570</v>
      </c>
      <c r="Q1122" t="s">
        <v>653</v>
      </c>
      <c r="R1122" t="s">
        <v>562</v>
      </c>
      <c r="S1122">
        <v>5.6689999999999997E-2</v>
      </c>
      <c r="T1122">
        <v>6.5369999999999998E-2</v>
      </c>
      <c r="U1122">
        <v>0.82310340000000004</v>
      </c>
      <c r="V1122">
        <v>0.60243020000000003</v>
      </c>
    </row>
    <row r="1123" spans="1:22" x14ac:dyDescent="0.3">
      <c r="A1123" t="s">
        <v>1551</v>
      </c>
      <c r="B1123" t="s">
        <v>1552</v>
      </c>
      <c r="C1123" t="s">
        <v>546</v>
      </c>
      <c r="E1123" t="s">
        <v>77</v>
      </c>
      <c r="F1123" t="s">
        <v>1553</v>
      </c>
      <c r="G1123" t="s">
        <v>641</v>
      </c>
      <c r="H1123">
        <v>29</v>
      </c>
      <c r="I1123" t="s">
        <v>656</v>
      </c>
      <c r="J1123" t="s">
        <v>657</v>
      </c>
      <c r="K1123" t="s">
        <v>655</v>
      </c>
      <c r="M1123" t="s">
        <v>592</v>
      </c>
      <c r="N1123" t="s">
        <v>558</v>
      </c>
      <c r="R1123" t="s">
        <v>554</v>
      </c>
      <c r="S1123">
        <v>-4.0021000000000004</v>
      </c>
      <c r="T1123">
        <v>1.8270999999999999</v>
      </c>
      <c r="U1123">
        <v>1</v>
      </c>
      <c r="V1123">
        <v>1</v>
      </c>
    </row>
    <row r="1124" spans="1:22" x14ac:dyDescent="0.3">
      <c r="A1124" t="s">
        <v>1551</v>
      </c>
      <c r="B1124" t="s">
        <v>1552</v>
      </c>
      <c r="C1124" t="s">
        <v>546</v>
      </c>
      <c r="E1124" t="s">
        <v>77</v>
      </c>
      <c r="F1124" t="s">
        <v>1553</v>
      </c>
      <c r="G1124" t="s">
        <v>641</v>
      </c>
      <c r="H1124">
        <v>29</v>
      </c>
      <c r="I1124" t="s">
        <v>656</v>
      </c>
      <c r="J1124" t="s">
        <v>657</v>
      </c>
      <c r="K1124" t="s">
        <v>655</v>
      </c>
      <c r="M1124" t="s">
        <v>592</v>
      </c>
      <c r="N1124" t="s">
        <v>558</v>
      </c>
      <c r="O1124" t="s">
        <v>559</v>
      </c>
      <c r="P1124" t="s">
        <v>560</v>
      </c>
      <c r="Q1124" t="s">
        <v>561</v>
      </c>
      <c r="R1124" t="s">
        <v>562</v>
      </c>
      <c r="S1124">
        <v>0.63859999999999995</v>
      </c>
      <c r="T1124">
        <v>0.37930000000000003</v>
      </c>
      <c r="U1124">
        <v>78.996551699999998</v>
      </c>
      <c r="V1124">
        <v>67.576541199999994</v>
      </c>
    </row>
    <row r="1125" spans="1:22" x14ac:dyDescent="0.3">
      <c r="A1125" t="s">
        <v>1551</v>
      </c>
      <c r="B1125" t="s">
        <v>1552</v>
      </c>
      <c r="C1125" t="s">
        <v>546</v>
      </c>
      <c r="E1125" t="s">
        <v>77</v>
      </c>
      <c r="F1125" t="s">
        <v>1553</v>
      </c>
      <c r="G1125" t="s">
        <v>641</v>
      </c>
      <c r="H1125">
        <v>29</v>
      </c>
      <c r="I1125" t="s">
        <v>656</v>
      </c>
      <c r="J1125" t="s">
        <v>657</v>
      </c>
      <c r="K1125" t="s">
        <v>655</v>
      </c>
      <c r="M1125" t="s">
        <v>592</v>
      </c>
      <c r="N1125" t="s">
        <v>558</v>
      </c>
      <c r="O1125" t="s">
        <v>611</v>
      </c>
      <c r="P1125" t="s">
        <v>612</v>
      </c>
      <c r="Q1125" t="s">
        <v>613</v>
      </c>
      <c r="R1125" t="s">
        <v>562</v>
      </c>
      <c r="S1125">
        <v>0.3553</v>
      </c>
      <c r="T1125">
        <v>0.66690000000000005</v>
      </c>
      <c r="U1125">
        <v>10.034482799999999</v>
      </c>
      <c r="V1125">
        <v>3.2785315000000002</v>
      </c>
    </row>
    <row r="1126" spans="1:22" x14ac:dyDescent="0.3">
      <c r="A1126" t="s">
        <v>1551</v>
      </c>
      <c r="B1126" t="s">
        <v>1552</v>
      </c>
      <c r="C1126" t="s">
        <v>546</v>
      </c>
      <c r="E1126" t="s">
        <v>77</v>
      </c>
      <c r="F1126" t="s">
        <v>1553</v>
      </c>
      <c r="G1126" t="s">
        <v>641</v>
      </c>
      <c r="H1126">
        <v>29</v>
      </c>
      <c r="I1126" t="s">
        <v>656</v>
      </c>
      <c r="J1126" t="s">
        <v>657</v>
      </c>
      <c r="K1126" t="s">
        <v>655</v>
      </c>
      <c r="M1126" t="s">
        <v>592</v>
      </c>
      <c r="N1126" t="s">
        <v>558</v>
      </c>
      <c r="O1126" t="s">
        <v>569</v>
      </c>
      <c r="P1126" t="s">
        <v>570</v>
      </c>
      <c r="Q1126" t="s">
        <v>653</v>
      </c>
      <c r="R1126" t="s">
        <v>562</v>
      </c>
      <c r="S1126">
        <v>0.30730000000000002</v>
      </c>
      <c r="T1126">
        <v>0.1802</v>
      </c>
      <c r="U1126">
        <v>0.82310340000000004</v>
      </c>
      <c r="V1126">
        <v>0.60243020000000003</v>
      </c>
    </row>
    <row r="1127" spans="1:22" x14ac:dyDescent="0.3">
      <c r="A1127" t="s">
        <v>1554</v>
      </c>
      <c r="B1127" t="s">
        <v>1555</v>
      </c>
      <c r="C1127" t="s">
        <v>546</v>
      </c>
      <c r="E1127" t="s">
        <v>77</v>
      </c>
      <c r="F1127" t="s">
        <v>1556</v>
      </c>
      <c r="G1127" t="s">
        <v>1557</v>
      </c>
      <c r="H1127">
        <v>12</v>
      </c>
      <c r="I1127" t="s">
        <v>1558</v>
      </c>
      <c r="J1127" t="s">
        <v>550</v>
      </c>
      <c r="K1127" t="s">
        <v>14</v>
      </c>
      <c r="M1127" t="s">
        <v>552</v>
      </c>
      <c r="N1127" t="s">
        <v>553</v>
      </c>
      <c r="R1127" t="s">
        <v>554</v>
      </c>
      <c r="S1127">
        <v>2.7482000000000002</v>
      </c>
      <c r="T1127">
        <v>0.26650000000000001</v>
      </c>
      <c r="U1127">
        <v>1</v>
      </c>
      <c r="V1127">
        <v>1</v>
      </c>
    </row>
    <row r="1128" spans="1:22" x14ac:dyDescent="0.3">
      <c r="A1128" t="s">
        <v>1554</v>
      </c>
      <c r="B1128" t="s">
        <v>1555</v>
      </c>
      <c r="C1128" t="s">
        <v>546</v>
      </c>
      <c r="E1128" t="s">
        <v>77</v>
      </c>
      <c r="F1128" t="s">
        <v>1556</v>
      </c>
      <c r="G1128" t="s">
        <v>1557</v>
      </c>
      <c r="H1128">
        <v>12</v>
      </c>
      <c r="I1128" t="s">
        <v>1558</v>
      </c>
      <c r="J1128" t="s">
        <v>550</v>
      </c>
      <c r="K1128" t="s">
        <v>14</v>
      </c>
      <c r="M1128" t="s">
        <v>552</v>
      </c>
      <c r="N1128" t="s">
        <v>553</v>
      </c>
      <c r="O1128" t="s">
        <v>566</v>
      </c>
      <c r="P1128" t="s">
        <v>567</v>
      </c>
      <c r="Q1128" t="s">
        <v>724</v>
      </c>
      <c r="R1128" t="s">
        <v>562</v>
      </c>
      <c r="S1128">
        <v>-0.13100000000000001</v>
      </c>
      <c r="T1128">
        <v>0.17380000000000001</v>
      </c>
      <c r="U1128">
        <v>1.9524999999999999</v>
      </c>
      <c r="V1128">
        <v>3.3797931999999999</v>
      </c>
    </row>
    <row r="1129" spans="1:22" x14ac:dyDescent="0.3">
      <c r="A1129" t="s">
        <v>1554</v>
      </c>
      <c r="B1129" t="s">
        <v>1555</v>
      </c>
      <c r="C1129" t="s">
        <v>546</v>
      </c>
      <c r="E1129" t="s">
        <v>77</v>
      </c>
      <c r="F1129" t="s">
        <v>1556</v>
      </c>
      <c r="G1129" t="s">
        <v>1557</v>
      </c>
      <c r="H1129">
        <v>12</v>
      </c>
      <c r="I1129" t="s">
        <v>1558</v>
      </c>
      <c r="J1129" t="s">
        <v>550</v>
      </c>
      <c r="K1129" t="s">
        <v>14</v>
      </c>
      <c r="M1129" t="s">
        <v>552</v>
      </c>
      <c r="N1129" t="s">
        <v>553</v>
      </c>
      <c r="O1129" t="s">
        <v>563</v>
      </c>
      <c r="P1129" t="s">
        <v>564</v>
      </c>
      <c r="Q1129" t="s">
        <v>565</v>
      </c>
      <c r="R1129" t="s">
        <v>562</v>
      </c>
      <c r="S1129">
        <v>0.42320000000000002</v>
      </c>
      <c r="T1129">
        <v>0.2432</v>
      </c>
      <c r="U1129">
        <v>0.5822581</v>
      </c>
      <c r="V1129">
        <v>0.82922309999999999</v>
      </c>
    </row>
    <row r="1130" spans="1:22" x14ac:dyDescent="0.3">
      <c r="A1130" t="s">
        <v>1439</v>
      </c>
      <c r="B1130" t="s">
        <v>1440</v>
      </c>
      <c r="C1130" t="s">
        <v>546</v>
      </c>
      <c r="E1130" t="s">
        <v>77</v>
      </c>
      <c r="F1130" t="s">
        <v>1441</v>
      </c>
      <c r="G1130" t="s">
        <v>187</v>
      </c>
      <c r="H1130">
        <v>6</v>
      </c>
      <c r="I1130" t="s">
        <v>618</v>
      </c>
      <c r="J1130" t="s">
        <v>619</v>
      </c>
      <c r="K1130" t="s">
        <v>177</v>
      </c>
      <c r="M1130" t="s">
        <v>592</v>
      </c>
      <c r="N1130" t="s">
        <v>558</v>
      </c>
      <c r="R1130" t="s">
        <v>554</v>
      </c>
      <c r="S1130">
        <v>-26.326599999999999</v>
      </c>
      <c r="T1130">
        <v>19.765699999999999</v>
      </c>
      <c r="U1130">
        <v>1</v>
      </c>
      <c r="V1130">
        <v>1</v>
      </c>
    </row>
    <row r="1131" spans="1:22" x14ac:dyDescent="0.3">
      <c r="A1131" t="s">
        <v>1439</v>
      </c>
      <c r="B1131" t="s">
        <v>1440</v>
      </c>
      <c r="C1131" t="s">
        <v>546</v>
      </c>
      <c r="E1131" t="s">
        <v>77</v>
      </c>
      <c r="F1131" t="s">
        <v>1441</v>
      </c>
      <c r="G1131" t="s">
        <v>187</v>
      </c>
      <c r="H1131">
        <v>6</v>
      </c>
      <c r="I1131" t="s">
        <v>618</v>
      </c>
      <c r="J1131" t="s">
        <v>619</v>
      </c>
      <c r="K1131" t="s">
        <v>177</v>
      </c>
      <c r="M1131" t="s">
        <v>592</v>
      </c>
      <c r="N1131" t="s">
        <v>558</v>
      </c>
      <c r="O1131" t="s">
        <v>566</v>
      </c>
      <c r="P1131" t="s">
        <v>567</v>
      </c>
      <c r="Q1131" t="s">
        <v>724</v>
      </c>
      <c r="R1131" t="s">
        <v>562</v>
      </c>
      <c r="S1131">
        <v>1.5608</v>
      </c>
      <c r="T1131">
        <v>0.60440000000000005</v>
      </c>
      <c r="U1131">
        <v>1.0314285700000001</v>
      </c>
      <c r="V1131">
        <v>0.52317709999999995</v>
      </c>
    </row>
    <row r="1132" spans="1:22" x14ac:dyDescent="0.3">
      <c r="A1132" t="s">
        <v>1439</v>
      </c>
      <c r="B1132" t="s">
        <v>1440</v>
      </c>
      <c r="C1132" t="s">
        <v>546</v>
      </c>
      <c r="E1132" t="s">
        <v>77</v>
      </c>
      <c r="F1132" t="s">
        <v>1441</v>
      </c>
      <c r="G1132" t="s">
        <v>187</v>
      </c>
      <c r="H1132">
        <v>6</v>
      </c>
      <c r="I1132" t="s">
        <v>618</v>
      </c>
      <c r="J1132" t="s">
        <v>619</v>
      </c>
      <c r="K1132" t="s">
        <v>177</v>
      </c>
      <c r="M1132" t="s">
        <v>592</v>
      </c>
      <c r="N1132" t="s">
        <v>558</v>
      </c>
      <c r="O1132" t="s">
        <v>563</v>
      </c>
      <c r="P1132" t="s">
        <v>564</v>
      </c>
      <c r="Q1132" t="s">
        <v>720</v>
      </c>
      <c r="R1132" t="s">
        <v>562</v>
      </c>
      <c r="S1132">
        <v>-6.3856999999999999</v>
      </c>
      <c r="T1132">
        <v>1.0287999999999999</v>
      </c>
      <c r="U1132">
        <v>6.7142859999999999E-2</v>
      </c>
      <c r="V1132">
        <v>2.2146699999999998E-2</v>
      </c>
    </row>
    <row r="1133" spans="1:22" x14ac:dyDescent="0.3">
      <c r="A1133" t="s">
        <v>1439</v>
      </c>
      <c r="B1133" t="s">
        <v>1440</v>
      </c>
      <c r="C1133" t="s">
        <v>546</v>
      </c>
      <c r="E1133" t="s">
        <v>77</v>
      </c>
      <c r="F1133" t="s">
        <v>1441</v>
      </c>
      <c r="G1133" t="s">
        <v>187</v>
      </c>
      <c r="H1133">
        <v>6</v>
      </c>
      <c r="I1133" t="s">
        <v>618</v>
      </c>
      <c r="J1133" t="s">
        <v>619</v>
      </c>
      <c r="K1133" t="s">
        <v>177</v>
      </c>
      <c r="M1133" t="s">
        <v>592</v>
      </c>
      <c r="N1133" t="s">
        <v>558</v>
      </c>
      <c r="O1133" t="s">
        <v>611</v>
      </c>
      <c r="P1133" t="s">
        <v>612</v>
      </c>
      <c r="Q1133" t="s">
        <v>613</v>
      </c>
      <c r="R1133" t="s">
        <v>562</v>
      </c>
      <c r="S1133">
        <v>0.42520000000000002</v>
      </c>
      <c r="T1133">
        <v>6.6567999999999996</v>
      </c>
      <c r="U1133">
        <v>16.64285714</v>
      </c>
      <c r="V1133">
        <v>0.74801320000000004</v>
      </c>
    </row>
    <row r="1134" spans="1:22" x14ac:dyDescent="0.3">
      <c r="A1134" t="s">
        <v>1182</v>
      </c>
      <c r="B1134" t="s">
        <v>1183</v>
      </c>
      <c r="C1134" t="s">
        <v>546</v>
      </c>
      <c r="E1134" t="s">
        <v>77</v>
      </c>
      <c r="F1134" t="s">
        <v>1184</v>
      </c>
      <c r="G1134" t="s">
        <v>187</v>
      </c>
      <c r="H1134">
        <v>12</v>
      </c>
      <c r="I1134" t="s">
        <v>648</v>
      </c>
      <c r="J1134" t="s">
        <v>550</v>
      </c>
      <c r="K1134" t="s">
        <v>177</v>
      </c>
      <c r="M1134" t="s">
        <v>552</v>
      </c>
      <c r="N1134" t="s">
        <v>553</v>
      </c>
      <c r="O1134" t="s">
        <v>579</v>
      </c>
      <c r="P1134" t="s">
        <v>580</v>
      </c>
      <c r="Q1134" t="s">
        <v>581</v>
      </c>
      <c r="R1134" t="s">
        <v>562</v>
      </c>
      <c r="S1134">
        <v>5.5259999999999997E-2</v>
      </c>
      <c r="T1134">
        <v>5.7790000000000001E-2</v>
      </c>
      <c r="U1134">
        <v>2.3933330000000002</v>
      </c>
      <c r="V1134">
        <v>1.0322378999999999</v>
      </c>
    </row>
    <row r="1135" spans="1:22" x14ac:dyDescent="0.3">
      <c r="A1135" t="s">
        <v>1396</v>
      </c>
      <c r="B1135" t="s">
        <v>1397</v>
      </c>
      <c r="C1135" t="s">
        <v>546</v>
      </c>
      <c r="D1135" t="s">
        <v>1398</v>
      </c>
      <c r="E1135" t="s">
        <v>77</v>
      </c>
      <c r="F1135" t="s">
        <v>1399</v>
      </c>
      <c r="G1135" t="s">
        <v>149</v>
      </c>
      <c r="H1135">
        <v>15</v>
      </c>
      <c r="I1135" t="s">
        <v>549</v>
      </c>
      <c r="J1135" t="s">
        <v>550</v>
      </c>
      <c r="K1135" t="s">
        <v>99</v>
      </c>
      <c r="L1135" t="s">
        <v>551</v>
      </c>
      <c r="M1135" t="s">
        <v>552</v>
      </c>
      <c r="N1135" t="s">
        <v>553</v>
      </c>
      <c r="R1135" t="s">
        <v>554</v>
      </c>
      <c r="S1135">
        <v>3.2149999999999999</v>
      </c>
      <c r="T1135">
        <v>2.5749</v>
      </c>
      <c r="U1135">
        <v>1</v>
      </c>
      <c r="V1135">
        <v>1</v>
      </c>
    </row>
    <row r="1136" spans="1:22" x14ac:dyDescent="0.3">
      <c r="A1136" t="s">
        <v>1182</v>
      </c>
      <c r="B1136" t="s">
        <v>1183</v>
      </c>
      <c r="C1136" t="s">
        <v>546</v>
      </c>
      <c r="E1136" t="s">
        <v>77</v>
      </c>
      <c r="F1136" t="s">
        <v>1184</v>
      </c>
      <c r="G1136" t="s">
        <v>187</v>
      </c>
      <c r="H1136">
        <v>12</v>
      </c>
      <c r="I1136" t="s">
        <v>618</v>
      </c>
      <c r="J1136" t="s">
        <v>619</v>
      </c>
      <c r="K1136" t="s">
        <v>177</v>
      </c>
      <c r="M1136" t="s">
        <v>592</v>
      </c>
      <c r="N1136" t="s">
        <v>558</v>
      </c>
      <c r="O1136" t="s">
        <v>579</v>
      </c>
      <c r="P1136" t="s">
        <v>580</v>
      </c>
      <c r="Q1136" t="s">
        <v>581</v>
      </c>
      <c r="R1136" t="s">
        <v>562</v>
      </c>
      <c r="S1136">
        <v>0.2477</v>
      </c>
      <c r="T1136">
        <v>0.44929999999999998</v>
      </c>
      <c r="U1136">
        <v>2.3933330000000002</v>
      </c>
      <c r="V1136">
        <v>1.0322378999999999</v>
      </c>
    </row>
    <row r="1137" spans="1:22" x14ac:dyDescent="0.3">
      <c r="A1137" t="s">
        <v>1396</v>
      </c>
      <c r="B1137" t="s">
        <v>1397</v>
      </c>
      <c r="C1137" t="s">
        <v>546</v>
      </c>
      <c r="D1137" t="s">
        <v>1398</v>
      </c>
      <c r="E1137" t="s">
        <v>77</v>
      </c>
      <c r="F1137" t="s">
        <v>1399</v>
      </c>
      <c r="G1137" t="s">
        <v>149</v>
      </c>
      <c r="H1137">
        <v>15</v>
      </c>
      <c r="I1137" t="s">
        <v>549</v>
      </c>
      <c r="J1137" t="s">
        <v>550</v>
      </c>
      <c r="K1137" t="s">
        <v>99</v>
      </c>
      <c r="L1137" t="s">
        <v>551</v>
      </c>
      <c r="M1137" t="s">
        <v>552</v>
      </c>
      <c r="N1137" t="s">
        <v>553</v>
      </c>
      <c r="O1137" t="s">
        <v>563</v>
      </c>
      <c r="P1137" t="s">
        <v>564</v>
      </c>
      <c r="Q1137" t="s">
        <v>565</v>
      </c>
      <c r="R1137" t="s">
        <v>562</v>
      </c>
      <c r="S1137">
        <v>-0.26690000000000003</v>
      </c>
      <c r="T1137">
        <v>0.36270000000000002</v>
      </c>
      <c r="U1137">
        <v>4.4359999999999999</v>
      </c>
      <c r="V1137">
        <v>0.95302379999999998</v>
      </c>
    </row>
    <row r="1138" spans="1:22" x14ac:dyDescent="0.3">
      <c r="A1138" t="s">
        <v>1396</v>
      </c>
      <c r="B1138" t="s">
        <v>1397</v>
      </c>
      <c r="C1138" t="s">
        <v>546</v>
      </c>
      <c r="D1138" t="s">
        <v>1398</v>
      </c>
      <c r="E1138" t="s">
        <v>77</v>
      </c>
      <c r="F1138" t="s">
        <v>1399</v>
      </c>
      <c r="G1138" t="s">
        <v>149</v>
      </c>
      <c r="H1138">
        <v>15</v>
      </c>
      <c r="I1138" t="s">
        <v>549</v>
      </c>
      <c r="J1138" t="s">
        <v>550</v>
      </c>
      <c r="K1138" t="s">
        <v>99</v>
      </c>
      <c r="L1138" t="s">
        <v>551</v>
      </c>
      <c r="M1138" t="s">
        <v>552</v>
      </c>
      <c r="N1138" t="s">
        <v>553</v>
      </c>
      <c r="O1138" t="s">
        <v>566</v>
      </c>
      <c r="P1138" t="s">
        <v>567</v>
      </c>
      <c r="Q1138" t="s">
        <v>568</v>
      </c>
      <c r="R1138" t="s">
        <v>562</v>
      </c>
      <c r="S1138">
        <v>0.34739999999999999</v>
      </c>
      <c r="T1138">
        <v>0.22170000000000001</v>
      </c>
      <c r="U1138">
        <v>1.8460000000000001</v>
      </c>
      <c r="V1138">
        <v>0.6505031</v>
      </c>
    </row>
    <row r="1139" spans="1:22" x14ac:dyDescent="0.3">
      <c r="A1139" t="s">
        <v>1396</v>
      </c>
      <c r="B1139" t="s">
        <v>1397</v>
      </c>
      <c r="C1139" t="s">
        <v>546</v>
      </c>
      <c r="D1139" t="s">
        <v>1398</v>
      </c>
      <c r="E1139" t="s">
        <v>77</v>
      </c>
      <c r="F1139" t="s">
        <v>1399</v>
      </c>
      <c r="G1139" t="s">
        <v>149</v>
      </c>
      <c r="H1139">
        <v>15</v>
      </c>
      <c r="I1139" t="s">
        <v>549</v>
      </c>
      <c r="J1139" t="s">
        <v>550</v>
      </c>
      <c r="K1139" t="s">
        <v>99</v>
      </c>
      <c r="L1139" t="s">
        <v>551</v>
      </c>
      <c r="M1139" t="s">
        <v>552</v>
      </c>
      <c r="N1139" t="s">
        <v>553</v>
      </c>
      <c r="O1139" t="s">
        <v>611</v>
      </c>
      <c r="P1139" t="s">
        <v>612</v>
      </c>
      <c r="Q1139" t="s">
        <v>613</v>
      </c>
      <c r="R1139" t="s">
        <v>562</v>
      </c>
      <c r="S1139">
        <v>-0.52180000000000004</v>
      </c>
      <c r="T1139">
        <v>0.87849999999999995</v>
      </c>
      <c r="U1139">
        <v>24.133333</v>
      </c>
      <c r="V1139">
        <v>2.5875157999999998</v>
      </c>
    </row>
    <row r="1140" spans="1:22" x14ac:dyDescent="0.3">
      <c r="A1140" t="s">
        <v>1559</v>
      </c>
      <c r="B1140" t="s">
        <v>1560</v>
      </c>
      <c r="C1140" t="s">
        <v>546</v>
      </c>
      <c r="E1140" t="s">
        <v>77</v>
      </c>
      <c r="F1140" t="s">
        <v>1561</v>
      </c>
      <c r="G1140" t="s">
        <v>172</v>
      </c>
      <c r="H1140">
        <v>6</v>
      </c>
      <c r="I1140" t="s">
        <v>549</v>
      </c>
      <c r="J1140" t="s">
        <v>550</v>
      </c>
      <c r="K1140" t="s">
        <v>99</v>
      </c>
      <c r="M1140" t="s">
        <v>552</v>
      </c>
      <c r="N1140" t="s">
        <v>553</v>
      </c>
      <c r="R1140" t="s">
        <v>554</v>
      </c>
      <c r="S1140">
        <v>20.747900000000001</v>
      </c>
      <c r="T1140">
        <v>6.0231000000000003</v>
      </c>
      <c r="U1140">
        <v>1</v>
      </c>
      <c r="V1140">
        <v>1</v>
      </c>
    </row>
    <row r="1141" spans="1:22" x14ac:dyDescent="0.3">
      <c r="A1141" t="s">
        <v>1559</v>
      </c>
      <c r="B1141" t="s">
        <v>1560</v>
      </c>
      <c r="C1141" t="s">
        <v>546</v>
      </c>
      <c r="E1141" t="s">
        <v>77</v>
      </c>
      <c r="F1141" t="s">
        <v>1561</v>
      </c>
      <c r="G1141" t="s">
        <v>172</v>
      </c>
      <c r="H1141">
        <v>6</v>
      </c>
      <c r="I1141" t="s">
        <v>549</v>
      </c>
      <c r="J1141" t="s">
        <v>550</v>
      </c>
      <c r="K1141" t="s">
        <v>99</v>
      </c>
      <c r="M1141" t="s">
        <v>552</v>
      </c>
      <c r="N1141" t="s">
        <v>553</v>
      </c>
      <c r="O1141" t="s">
        <v>559</v>
      </c>
      <c r="P1141" t="s">
        <v>560</v>
      </c>
      <c r="Q1141" t="s">
        <v>561</v>
      </c>
      <c r="R1141" t="s">
        <v>562</v>
      </c>
      <c r="S1141">
        <v>1.0445</v>
      </c>
      <c r="T1141">
        <v>0.64759999999999995</v>
      </c>
      <c r="U1141">
        <v>169</v>
      </c>
      <c r="V1141">
        <v>322.30419999999998</v>
      </c>
    </row>
    <row r="1142" spans="1:22" x14ac:dyDescent="0.3">
      <c r="A1142" t="s">
        <v>1559</v>
      </c>
      <c r="B1142" t="s">
        <v>1560</v>
      </c>
      <c r="C1142" t="s">
        <v>546</v>
      </c>
      <c r="E1142" t="s">
        <v>77</v>
      </c>
      <c r="F1142" t="s">
        <v>1561</v>
      </c>
      <c r="G1142" t="s">
        <v>172</v>
      </c>
      <c r="H1142">
        <v>6</v>
      </c>
      <c r="I1142" t="s">
        <v>549</v>
      </c>
      <c r="J1142" t="s">
        <v>550</v>
      </c>
      <c r="K1142" t="s">
        <v>99</v>
      </c>
      <c r="M1142" t="s">
        <v>552</v>
      </c>
      <c r="N1142" t="s">
        <v>553</v>
      </c>
      <c r="O1142" t="s">
        <v>611</v>
      </c>
      <c r="P1142" t="s">
        <v>612</v>
      </c>
      <c r="Q1142" t="s">
        <v>613</v>
      </c>
      <c r="R1142" t="s">
        <v>562</v>
      </c>
      <c r="S1142">
        <v>-6.8311999999999999</v>
      </c>
      <c r="T1142">
        <v>2.1070000000000002</v>
      </c>
      <c r="U1142">
        <v>21.66667</v>
      </c>
      <c r="V1142">
        <v>1.2404299999999999</v>
      </c>
    </row>
    <row r="1143" spans="1:22" x14ac:dyDescent="0.3">
      <c r="A1143" t="s">
        <v>1559</v>
      </c>
      <c r="B1143" t="s">
        <v>1560</v>
      </c>
      <c r="C1143" t="s">
        <v>546</v>
      </c>
      <c r="E1143" t="s">
        <v>77</v>
      </c>
      <c r="F1143" t="s">
        <v>1561</v>
      </c>
      <c r="G1143" t="s">
        <v>172</v>
      </c>
      <c r="H1143">
        <v>6</v>
      </c>
      <c r="I1143" t="s">
        <v>656</v>
      </c>
      <c r="J1143" t="s">
        <v>657</v>
      </c>
      <c r="K1143" t="s">
        <v>655</v>
      </c>
      <c r="M1143" t="s">
        <v>592</v>
      </c>
      <c r="N1143" t="s">
        <v>558</v>
      </c>
      <c r="R1143" t="s">
        <v>554</v>
      </c>
      <c r="S1143">
        <v>-157.613</v>
      </c>
      <c r="T1143">
        <v>18.556000000000001</v>
      </c>
      <c r="U1143">
        <v>1</v>
      </c>
      <c r="V1143">
        <v>1</v>
      </c>
    </row>
    <row r="1144" spans="1:22" x14ac:dyDescent="0.3">
      <c r="A1144" t="s">
        <v>1559</v>
      </c>
      <c r="B1144" t="s">
        <v>1560</v>
      </c>
      <c r="C1144" t="s">
        <v>546</v>
      </c>
      <c r="E1144" t="s">
        <v>77</v>
      </c>
      <c r="F1144" t="s">
        <v>1561</v>
      </c>
      <c r="G1144" t="s">
        <v>172</v>
      </c>
      <c r="H1144">
        <v>6</v>
      </c>
      <c r="I1144" t="s">
        <v>656</v>
      </c>
      <c r="J1144" t="s">
        <v>657</v>
      </c>
      <c r="K1144" t="s">
        <v>655</v>
      </c>
      <c r="M1144" t="s">
        <v>592</v>
      </c>
      <c r="N1144" t="s">
        <v>558</v>
      </c>
      <c r="O1144" t="s">
        <v>559</v>
      </c>
      <c r="P1144" t="s">
        <v>560</v>
      </c>
      <c r="Q1144" t="s">
        <v>561</v>
      </c>
      <c r="R1144" t="s">
        <v>562</v>
      </c>
      <c r="S1144">
        <v>4.1909999999999998</v>
      </c>
      <c r="T1144">
        <v>1.04</v>
      </c>
      <c r="U1144">
        <v>169</v>
      </c>
      <c r="V1144">
        <v>322.30419999999998</v>
      </c>
    </row>
    <row r="1145" spans="1:22" x14ac:dyDescent="0.3">
      <c r="A1145" t="s">
        <v>1559</v>
      </c>
      <c r="B1145" t="s">
        <v>1560</v>
      </c>
      <c r="C1145" t="s">
        <v>546</v>
      </c>
      <c r="E1145" t="s">
        <v>77</v>
      </c>
      <c r="F1145" t="s">
        <v>1561</v>
      </c>
      <c r="G1145" t="s">
        <v>172</v>
      </c>
      <c r="H1145">
        <v>6</v>
      </c>
      <c r="I1145" t="s">
        <v>656</v>
      </c>
      <c r="J1145" t="s">
        <v>657</v>
      </c>
      <c r="K1145" t="s">
        <v>655</v>
      </c>
      <c r="M1145" t="s">
        <v>592</v>
      </c>
      <c r="N1145" t="s">
        <v>558</v>
      </c>
      <c r="O1145" t="s">
        <v>611</v>
      </c>
      <c r="P1145" t="s">
        <v>612</v>
      </c>
      <c r="Q1145" t="s">
        <v>613</v>
      </c>
      <c r="R1145" t="s">
        <v>562</v>
      </c>
      <c r="S1145">
        <v>46.694000000000003</v>
      </c>
      <c r="T1145">
        <v>5.5369999999999999</v>
      </c>
      <c r="U1145">
        <v>21.66667</v>
      </c>
      <c r="V1145">
        <v>1.2404299999999999</v>
      </c>
    </row>
    <row r="1146" spans="1:22" x14ac:dyDescent="0.3">
      <c r="A1146" t="s">
        <v>1562</v>
      </c>
      <c r="B1146" t="s">
        <v>1563</v>
      </c>
      <c r="C1146" t="s">
        <v>546</v>
      </c>
      <c r="D1146" t="s">
        <v>1564</v>
      </c>
      <c r="E1146" t="s">
        <v>77</v>
      </c>
      <c r="F1146" t="s">
        <v>1565</v>
      </c>
      <c r="G1146" t="s">
        <v>220</v>
      </c>
      <c r="H1146">
        <v>30</v>
      </c>
      <c r="I1146" t="s">
        <v>656</v>
      </c>
      <c r="J1146" t="s">
        <v>657</v>
      </c>
      <c r="K1146" t="s">
        <v>655</v>
      </c>
      <c r="L1146" t="s">
        <v>551</v>
      </c>
      <c r="M1146" t="s">
        <v>557</v>
      </c>
      <c r="N1146" t="s">
        <v>558</v>
      </c>
      <c r="R1146" t="s">
        <v>554</v>
      </c>
      <c r="S1146">
        <v>6.198E-2</v>
      </c>
      <c r="T1146">
        <v>6.7599999999999993E-2</v>
      </c>
      <c r="U1146">
        <v>1</v>
      </c>
      <c r="V1146">
        <v>1</v>
      </c>
    </row>
    <row r="1147" spans="1:22" x14ac:dyDescent="0.3">
      <c r="A1147" t="s">
        <v>1562</v>
      </c>
      <c r="B1147" t="s">
        <v>1563</v>
      </c>
      <c r="C1147" t="s">
        <v>546</v>
      </c>
      <c r="D1147" t="s">
        <v>1564</v>
      </c>
      <c r="E1147" t="s">
        <v>77</v>
      </c>
      <c r="F1147" t="s">
        <v>1565</v>
      </c>
      <c r="G1147" t="s">
        <v>220</v>
      </c>
      <c r="H1147">
        <v>30</v>
      </c>
      <c r="I1147" t="s">
        <v>656</v>
      </c>
      <c r="J1147" t="s">
        <v>657</v>
      </c>
      <c r="K1147" t="s">
        <v>655</v>
      </c>
      <c r="L1147" t="s">
        <v>551</v>
      </c>
      <c r="M1147" t="s">
        <v>557</v>
      </c>
      <c r="N1147" t="s">
        <v>558</v>
      </c>
      <c r="O1147" t="s">
        <v>569</v>
      </c>
      <c r="P1147" t="s">
        <v>570</v>
      </c>
      <c r="Q1147" t="s">
        <v>571</v>
      </c>
      <c r="R1147" t="s">
        <v>562</v>
      </c>
      <c r="S1147">
        <v>-1.2364200000000001</v>
      </c>
      <c r="T1147">
        <v>0.15109</v>
      </c>
      <c r="U1147">
        <v>0.81657979999999997</v>
      </c>
      <c r="V1147">
        <v>0.32860879999999998</v>
      </c>
    </row>
    <row r="1148" spans="1:22" x14ac:dyDescent="0.3">
      <c r="A1148" t="s">
        <v>1566</v>
      </c>
      <c r="B1148" t="s">
        <v>1567</v>
      </c>
      <c r="C1148" t="s">
        <v>546</v>
      </c>
      <c r="D1148" t="s">
        <v>1568</v>
      </c>
      <c r="E1148" t="s">
        <v>77</v>
      </c>
      <c r="F1148" t="s">
        <v>1569</v>
      </c>
      <c r="G1148" t="s">
        <v>187</v>
      </c>
      <c r="H1148">
        <v>9</v>
      </c>
      <c r="I1148" t="s">
        <v>1570</v>
      </c>
      <c r="J1148" t="s">
        <v>619</v>
      </c>
      <c r="K1148" t="s">
        <v>177</v>
      </c>
      <c r="L1148" t="s">
        <v>551</v>
      </c>
      <c r="M1148" t="s">
        <v>557</v>
      </c>
      <c r="N1148" t="s">
        <v>558</v>
      </c>
      <c r="R1148" t="s">
        <v>554</v>
      </c>
      <c r="S1148">
        <v>4.1521999999999997</v>
      </c>
      <c r="T1148">
        <v>0.15684999999999999</v>
      </c>
      <c r="U1148">
        <v>1</v>
      </c>
      <c r="V1148">
        <v>1</v>
      </c>
    </row>
    <row r="1149" spans="1:22" x14ac:dyDescent="0.3">
      <c r="A1149" t="s">
        <v>1566</v>
      </c>
      <c r="B1149" t="s">
        <v>1567</v>
      </c>
      <c r="C1149" t="s">
        <v>546</v>
      </c>
      <c r="D1149" t="s">
        <v>1568</v>
      </c>
      <c r="E1149" t="s">
        <v>77</v>
      </c>
      <c r="F1149" t="s">
        <v>1569</v>
      </c>
      <c r="G1149" t="s">
        <v>187</v>
      </c>
      <c r="H1149">
        <v>9</v>
      </c>
      <c r="I1149" t="s">
        <v>1570</v>
      </c>
      <c r="J1149" t="s">
        <v>619</v>
      </c>
      <c r="K1149" t="s">
        <v>177</v>
      </c>
      <c r="L1149" t="s">
        <v>551</v>
      </c>
      <c r="M1149" t="s">
        <v>557</v>
      </c>
      <c r="N1149" t="s">
        <v>558</v>
      </c>
      <c r="O1149" t="s">
        <v>559</v>
      </c>
      <c r="P1149" t="s">
        <v>560</v>
      </c>
      <c r="Q1149" t="s">
        <v>561</v>
      </c>
      <c r="R1149" t="s">
        <v>562</v>
      </c>
      <c r="S1149">
        <v>-0.92293999999999998</v>
      </c>
      <c r="T1149">
        <v>1.2540000000000001E-2</v>
      </c>
      <c r="U1149">
        <v>1756.1111109999999</v>
      </c>
      <c r="V1149">
        <v>2407.3225502999999</v>
      </c>
    </row>
    <row r="1150" spans="1:22" x14ac:dyDescent="0.3">
      <c r="A1150" t="s">
        <v>1566</v>
      </c>
      <c r="B1150" t="s">
        <v>1567</v>
      </c>
      <c r="C1150" t="s">
        <v>546</v>
      </c>
      <c r="D1150" t="s">
        <v>1568</v>
      </c>
      <c r="E1150" t="s">
        <v>77</v>
      </c>
      <c r="F1150" t="s">
        <v>1569</v>
      </c>
      <c r="G1150" t="s">
        <v>187</v>
      </c>
      <c r="H1150">
        <v>9</v>
      </c>
      <c r="I1150" t="s">
        <v>1570</v>
      </c>
      <c r="J1150" t="s">
        <v>619</v>
      </c>
      <c r="K1150" t="s">
        <v>177</v>
      </c>
      <c r="L1150" t="s">
        <v>551</v>
      </c>
      <c r="M1150" t="s">
        <v>557</v>
      </c>
      <c r="N1150" t="s">
        <v>558</v>
      </c>
      <c r="O1150" t="s">
        <v>611</v>
      </c>
      <c r="P1150" t="s">
        <v>612</v>
      </c>
      <c r="Q1150" t="s">
        <v>613</v>
      </c>
      <c r="R1150" t="s">
        <v>562</v>
      </c>
      <c r="S1150">
        <v>0.29558000000000001</v>
      </c>
      <c r="T1150">
        <v>6.6809999999999994E-2</v>
      </c>
      <c r="U1150">
        <v>18.244444000000001</v>
      </c>
      <c r="V1150">
        <v>3.2795239999999999</v>
      </c>
    </row>
    <row r="1151" spans="1:22" x14ac:dyDescent="0.3">
      <c r="A1151" t="s">
        <v>1571</v>
      </c>
      <c r="B1151" t="s">
        <v>1572</v>
      </c>
      <c r="C1151" t="s">
        <v>546</v>
      </c>
      <c r="D1151" t="s">
        <v>1573</v>
      </c>
      <c r="E1151" t="s">
        <v>77</v>
      </c>
      <c r="F1151" t="s">
        <v>1574</v>
      </c>
      <c r="G1151" t="s">
        <v>629</v>
      </c>
      <c r="H1151">
        <v>7</v>
      </c>
      <c r="I1151" t="s">
        <v>1570</v>
      </c>
      <c r="J1151" t="s">
        <v>619</v>
      </c>
      <c r="K1151" t="s">
        <v>177</v>
      </c>
      <c r="L1151" t="s">
        <v>551</v>
      </c>
      <c r="M1151" t="s">
        <v>557</v>
      </c>
      <c r="N1151" t="s">
        <v>558</v>
      </c>
      <c r="R1151" t="s">
        <v>554</v>
      </c>
      <c r="S1151">
        <v>-0.85980000000000001</v>
      </c>
      <c r="T1151">
        <v>4.1177999999999999</v>
      </c>
      <c r="U1151">
        <v>1</v>
      </c>
      <c r="V1151">
        <v>1</v>
      </c>
    </row>
    <row r="1152" spans="1:22" x14ac:dyDescent="0.3">
      <c r="A1152" t="s">
        <v>1571</v>
      </c>
      <c r="B1152" t="s">
        <v>1572</v>
      </c>
      <c r="C1152" t="s">
        <v>546</v>
      </c>
      <c r="D1152" t="s">
        <v>1573</v>
      </c>
      <c r="E1152" t="s">
        <v>77</v>
      </c>
      <c r="F1152" t="s">
        <v>1574</v>
      </c>
      <c r="G1152" t="s">
        <v>629</v>
      </c>
      <c r="H1152">
        <v>7</v>
      </c>
      <c r="I1152" t="s">
        <v>1570</v>
      </c>
      <c r="J1152" t="s">
        <v>619</v>
      </c>
      <c r="K1152" t="s">
        <v>177</v>
      </c>
      <c r="L1152" t="s">
        <v>551</v>
      </c>
      <c r="M1152" t="s">
        <v>557</v>
      </c>
      <c r="N1152" t="s">
        <v>558</v>
      </c>
      <c r="O1152" t="s">
        <v>559</v>
      </c>
      <c r="P1152" t="s">
        <v>560</v>
      </c>
      <c r="Q1152" t="s">
        <v>561</v>
      </c>
      <c r="R1152" t="s">
        <v>562</v>
      </c>
      <c r="S1152">
        <v>0.1013</v>
      </c>
      <c r="T1152">
        <v>0.1134</v>
      </c>
      <c r="U1152">
        <v>1090.7142856999999</v>
      </c>
      <c r="V1152">
        <v>1682.4809769999999</v>
      </c>
    </row>
    <row r="1153" spans="1:22" x14ac:dyDescent="0.3">
      <c r="A1153" t="s">
        <v>1571</v>
      </c>
      <c r="B1153" t="s">
        <v>1572</v>
      </c>
      <c r="C1153" t="s">
        <v>546</v>
      </c>
      <c r="D1153" t="s">
        <v>1573</v>
      </c>
      <c r="E1153" t="s">
        <v>77</v>
      </c>
      <c r="F1153" t="s">
        <v>1574</v>
      </c>
      <c r="G1153" t="s">
        <v>629</v>
      </c>
      <c r="H1153">
        <v>7</v>
      </c>
      <c r="I1153" t="s">
        <v>1570</v>
      </c>
      <c r="J1153" t="s">
        <v>619</v>
      </c>
      <c r="K1153" t="s">
        <v>177</v>
      </c>
      <c r="L1153" t="s">
        <v>551</v>
      </c>
      <c r="M1153" t="s">
        <v>557</v>
      </c>
      <c r="N1153" t="s">
        <v>558</v>
      </c>
      <c r="O1153" t="s">
        <v>611</v>
      </c>
      <c r="P1153" t="s">
        <v>612</v>
      </c>
      <c r="Q1153" t="s">
        <v>613</v>
      </c>
      <c r="R1153" t="s">
        <v>562</v>
      </c>
      <c r="S1153">
        <v>0.68149999999999999</v>
      </c>
      <c r="T1153">
        <v>1.6237999999999999</v>
      </c>
      <c r="U1153">
        <v>16.285714299999999</v>
      </c>
      <c r="V1153">
        <v>1.8667517</v>
      </c>
    </row>
    <row r="1154" spans="1:22" x14ac:dyDescent="0.3">
      <c r="A1154" t="s">
        <v>1369</v>
      </c>
      <c r="B1154" t="s">
        <v>1370</v>
      </c>
      <c r="C1154" t="s">
        <v>546</v>
      </c>
      <c r="E1154" t="s">
        <v>77</v>
      </c>
      <c r="F1154" t="s">
        <v>1371</v>
      </c>
      <c r="G1154" t="s">
        <v>798</v>
      </c>
      <c r="H1154">
        <v>15</v>
      </c>
      <c r="I1154" t="s">
        <v>1372</v>
      </c>
      <c r="J1154" t="s">
        <v>619</v>
      </c>
      <c r="K1154" t="s">
        <v>99</v>
      </c>
      <c r="M1154" t="s">
        <v>557</v>
      </c>
      <c r="N1154" t="s">
        <v>558</v>
      </c>
      <c r="R1154" t="s">
        <v>554</v>
      </c>
      <c r="S1154">
        <v>-9.6905400000000004</v>
      </c>
      <c r="T1154">
        <v>4.8116000000000003</v>
      </c>
      <c r="U1154">
        <v>1</v>
      </c>
      <c r="V1154">
        <v>1</v>
      </c>
    </row>
    <row r="1155" spans="1:22" x14ac:dyDescent="0.3">
      <c r="A1155" t="s">
        <v>1369</v>
      </c>
      <c r="B1155" t="s">
        <v>1370</v>
      </c>
      <c r="C1155" t="s">
        <v>546</v>
      </c>
      <c r="E1155" t="s">
        <v>77</v>
      </c>
      <c r="F1155" t="s">
        <v>1371</v>
      </c>
      <c r="G1155" t="s">
        <v>798</v>
      </c>
      <c r="H1155">
        <v>15</v>
      </c>
      <c r="I1155" t="s">
        <v>1372</v>
      </c>
      <c r="J1155" t="s">
        <v>619</v>
      </c>
      <c r="K1155" t="s">
        <v>99</v>
      </c>
      <c r="M1155" t="s">
        <v>557</v>
      </c>
      <c r="N1155" t="s">
        <v>558</v>
      </c>
      <c r="O1155" t="s">
        <v>559</v>
      </c>
      <c r="P1155" t="s">
        <v>560</v>
      </c>
      <c r="Q1155" t="s">
        <v>561</v>
      </c>
      <c r="R1155" t="s">
        <v>562</v>
      </c>
      <c r="S1155">
        <v>-8.5959999999999995E-2</v>
      </c>
      <c r="T1155">
        <v>0.42652000000000001</v>
      </c>
      <c r="U1155">
        <v>340.54</v>
      </c>
      <c r="V1155">
        <v>235.85284089999999</v>
      </c>
    </row>
    <row r="1156" spans="1:22" x14ac:dyDescent="0.3">
      <c r="A1156" t="s">
        <v>1436</v>
      </c>
      <c r="B1156" t="s">
        <v>1437</v>
      </c>
      <c r="C1156" t="s">
        <v>546</v>
      </c>
      <c r="E1156" t="s">
        <v>77</v>
      </c>
      <c r="F1156" t="s">
        <v>1438</v>
      </c>
      <c r="G1156" t="s">
        <v>1306</v>
      </c>
      <c r="H1156">
        <v>50</v>
      </c>
      <c r="I1156" t="s">
        <v>1259</v>
      </c>
      <c r="J1156" t="s">
        <v>585</v>
      </c>
      <c r="K1156" t="s">
        <v>99</v>
      </c>
      <c r="M1156" t="s">
        <v>552</v>
      </c>
      <c r="N1156" t="s">
        <v>553</v>
      </c>
      <c r="O1156" t="s">
        <v>579</v>
      </c>
      <c r="P1156" t="s">
        <v>580</v>
      </c>
      <c r="Q1156" t="s">
        <v>581</v>
      </c>
      <c r="R1156" t="s">
        <v>562</v>
      </c>
      <c r="S1156">
        <v>0.64139999999999997</v>
      </c>
      <c r="T1156">
        <v>0.99739999999999995</v>
      </c>
      <c r="U1156">
        <v>6.77</v>
      </c>
      <c r="V1156">
        <v>1.0274299</v>
      </c>
    </row>
    <row r="1157" spans="1:22" x14ac:dyDescent="0.3">
      <c r="A1157" t="s">
        <v>1369</v>
      </c>
      <c r="B1157" t="s">
        <v>1370</v>
      </c>
      <c r="C1157" t="s">
        <v>546</v>
      </c>
      <c r="E1157" t="s">
        <v>77</v>
      </c>
      <c r="F1157" t="s">
        <v>1371</v>
      </c>
      <c r="G1157" t="s">
        <v>798</v>
      </c>
      <c r="H1157">
        <v>15</v>
      </c>
      <c r="I1157" t="s">
        <v>1372</v>
      </c>
      <c r="J1157" t="s">
        <v>619</v>
      </c>
      <c r="K1157" t="s">
        <v>99</v>
      </c>
      <c r="M1157" t="s">
        <v>557</v>
      </c>
      <c r="N1157" t="s">
        <v>558</v>
      </c>
      <c r="O1157" t="s">
        <v>611</v>
      </c>
      <c r="P1157" t="s">
        <v>612</v>
      </c>
      <c r="Q1157" t="s">
        <v>613</v>
      </c>
      <c r="R1157" t="s">
        <v>562</v>
      </c>
      <c r="S1157">
        <v>3.2502</v>
      </c>
      <c r="T1157">
        <v>1.4308799999999999</v>
      </c>
      <c r="U1157">
        <v>24.129333299999999</v>
      </c>
      <c r="V1157">
        <v>4.0382129000000004</v>
      </c>
    </row>
    <row r="1158" spans="1:22" x14ac:dyDescent="0.3">
      <c r="A1158" t="s">
        <v>1369</v>
      </c>
      <c r="B1158" t="s">
        <v>1370</v>
      </c>
      <c r="C1158" t="s">
        <v>546</v>
      </c>
      <c r="E1158" t="s">
        <v>77</v>
      </c>
      <c r="F1158" t="s">
        <v>1371</v>
      </c>
      <c r="G1158" t="s">
        <v>798</v>
      </c>
      <c r="H1158">
        <v>15</v>
      </c>
      <c r="I1158" t="s">
        <v>1372</v>
      </c>
      <c r="J1158" t="s">
        <v>619</v>
      </c>
      <c r="K1158" t="s">
        <v>99</v>
      </c>
      <c r="M1158" t="s">
        <v>557</v>
      </c>
      <c r="N1158" t="s">
        <v>558</v>
      </c>
      <c r="O1158" t="s">
        <v>563</v>
      </c>
      <c r="P1158" t="s">
        <v>564</v>
      </c>
      <c r="Q1158" t="s">
        <v>565</v>
      </c>
      <c r="R1158" t="s">
        <v>562</v>
      </c>
      <c r="S1158">
        <v>7.263E-2</v>
      </c>
      <c r="T1158">
        <v>0.10163999999999999</v>
      </c>
      <c r="U1158">
        <v>0.33666669999999999</v>
      </c>
      <c r="V1158">
        <v>0.43567129999999998</v>
      </c>
    </row>
    <row r="1159" spans="1:22" x14ac:dyDescent="0.3">
      <c r="A1159" t="s">
        <v>1369</v>
      </c>
      <c r="B1159" t="s">
        <v>1370</v>
      </c>
      <c r="C1159" t="s">
        <v>546</v>
      </c>
      <c r="E1159" t="s">
        <v>77</v>
      </c>
      <c r="F1159" t="s">
        <v>1371</v>
      </c>
      <c r="G1159" t="s">
        <v>798</v>
      </c>
      <c r="H1159">
        <v>15</v>
      </c>
      <c r="I1159" t="s">
        <v>1372</v>
      </c>
      <c r="J1159" t="s">
        <v>619</v>
      </c>
      <c r="K1159" t="s">
        <v>99</v>
      </c>
      <c r="M1159" t="s">
        <v>557</v>
      </c>
      <c r="N1159" t="s">
        <v>558</v>
      </c>
      <c r="O1159" t="s">
        <v>566</v>
      </c>
      <c r="P1159" t="s">
        <v>567</v>
      </c>
      <c r="Q1159" t="s">
        <v>568</v>
      </c>
      <c r="R1159" t="s">
        <v>562</v>
      </c>
      <c r="S1159">
        <v>-0.23425000000000001</v>
      </c>
      <c r="T1159">
        <v>0.22703999999999999</v>
      </c>
      <c r="U1159">
        <v>6.42</v>
      </c>
      <c r="V1159">
        <v>3.2585031999999998</v>
      </c>
    </row>
    <row r="1160" spans="1:22" x14ac:dyDescent="0.3">
      <c r="A1160" t="s">
        <v>1369</v>
      </c>
      <c r="B1160" t="s">
        <v>1370</v>
      </c>
      <c r="C1160" t="s">
        <v>546</v>
      </c>
      <c r="E1160" t="s">
        <v>77</v>
      </c>
      <c r="F1160" t="s">
        <v>1371</v>
      </c>
      <c r="G1160" t="s">
        <v>798</v>
      </c>
      <c r="H1160">
        <v>15</v>
      </c>
      <c r="I1160" t="s">
        <v>1268</v>
      </c>
      <c r="J1160" t="s">
        <v>550</v>
      </c>
      <c r="K1160" t="s">
        <v>99</v>
      </c>
      <c r="M1160" t="s">
        <v>552</v>
      </c>
      <c r="N1160" t="s">
        <v>553</v>
      </c>
      <c r="R1160" t="s">
        <v>554</v>
      </c>
      <c r="S1160">
        <v>-3.48495</v>
      </c>
      <c r="T1160">
        <v>4.3144099999999996</v>
      </c>
      <c r="U1160">
        <v>1</v>
      </c>
      <c r="V1160">
        <v>1</v>
      </c>
    </row>
    <row r="1161" spans="1:22" x14ac:dyDescent="0.3">
      <c r="A1161" t="s">
        <v>1369</v>
      </c>
      <c r="B1161" t="s">
        <v>1370</v>
      </c>
      <c r="C1161" t="s">
        <v>546</v>
      </c>
      <c r="E1161" t="s">
        <v>77</v>
      </c>
      <c r="F1161" t="s">
        <v>1371</v>
      </c>
      <c r="G1161" t="s">
        <v>798</v>
      </c>
      <c r="H1161">
        <v>15</v>
      </c>
      <c r="I1161" t="s">
        <v>1268</v>
      </c>
      <c r="J1161" t="s">
        <v>550</v>
      </c>
      <c r="K1161" t="s">
        <v>99</v>
      </c>
      <c r="M1161" t="s">
        <v>552</v>
      </c>
      <c r="N1161" t="s">
        <v>553</v>
      </c>
      <c r="O1161" t="s">
        <v>559</v>
      </c>
      <c r="P1161" t="s">
        <v>560</v>
      </c>
      <c r="Q1161" t="s">
        <v>561</v>
      </c>
      <c r="R1161" t="s">
        <v>562</v>
      </c>
      <c r="S1161">
        <v>-0.31567000000000001</v>
      </c>
      <c r="T1161">
        <v>0.36903000000000002</v>
      </c>
      <c r="U1161">
        <v>340.54</v>
      </c>
      <c r="V1161">
        <v>235.85284089999999</v>
      </c>
    </row>
    <row r="1162" spans="1:22" x14ac:dyDescent="0.3">
      <c r="A1162" t="s">
        <v>1436</v>
      </c>
      <c r="B1162" t="s">
        <v>1437</v>
      </c>
      <c r="C1162" t="s">
        <v>546</v>
      </c>
      <c r="E1162" t="s">
        <v>77</v>
      </c>
      <c r="F1162" t="s">
        <v>1438</v>
      </c>
      <c r="G1162" t="s">
        <v>1306</v>
      </c>
      <c r="H1162">
        <v>50</v>
      </c>
      <c r="I1162" t="s">
        <v>618</v>
      </c>
      <c r="J1162" t="s">
        <v>619</v>
      </c>
      <c r="K1162" t="s">
        <v>99</v>
      </c>
      <c r="M1162" t="s">
        <v>815</v>
      </c>
      <c r="N1162" t="s">
        <v>558</v>
      </c>
      <c r="O1162" t="s">
        <v>579</v>
      </c>
      <c r="P1162" t="s">
        <v>580</v>
      </c>
      <c r="Q1162" t="s">
        <v>581</v>
      </c>
      <c r="R1162" t="s">
        <v>562</v>
      </c>
      <c r="S1162">
        <v>-1.5705</v>
      </c>
      <c r="T1162">
        <v>0.87829999999999997</v>
      </c>
      <c r="U1162">
        <v>6.77</v>
      </c>
      <c r="V1162">
        <v>1.0274299</v>
      </c>
    </row>
    <row r="1163" spans="1:22" x14ac:dyDescent="0.3">
      <c r="A1163" t="s">
        <v>1369</v>
      </c>
      <c r="B1163" t="s">
        <v>1370</v>
      </c>
      <c r="C1163" t="s">
        <v>546</v>
      </c>
      <c r="E1163" t="s">
        <v>77</v>
      </c>
      <c r="F1163" t="s">
        <v>1371</v>
      </c>
      <c r="G1163" t="s">
        <v>798</v>
      </c>
      <c r="H1163">
        <v>15</v>
      </c>
      <c r="I1163" t="s">
        <v>1268</v>
      </c>
      <c r="J1163" t="s">
        <v>550</v>
      </c>
      <c r="K1163" t="s">
        <v>99</v>
      </c>
      <c r="M1163" t="s">
        <v>552</v>
      </c>
      <c r="N1163" t="s">
        <v>553</v>
      </c>
      <c r="O1163" t="s">
        <v>611</v>
      </c>
      <c r="P1163" t="s">
        <v>612</v>
      </c>
      <c r="Q1163" t="s">
        <v>613</v>
      </c>
      <c r="R1163" t="s">
        <v>562</v>
      </c>
      <c r="S1163">
        <v>2.5171000000000001</v>
      </c>
      <c r="T1163">
        <v>1.59371</v>
      </c>
      <c r="U1163">
        <v>24.129333299999999</v>
      </c>
      <c r="V1163">
        <v>4.0382129000000004</v>
      </c>
    </row>
    <row r="1164" spans="1:22" x14ac:dyDescent="0.3">
      <c r="A1164" t="s">
        <v>1369</v>
      </c>
      <c r="B1164" t="s">
        <v>1370</v>
      </c>
      <c r="C1164" t="s">
        <v>546</v>
      </c>
      <c r="E1164" t="s">
        <v>77</v>
      </c>
      <c r="F1164" t="s">
        <v>1371</v>
      </c>
      <c r="G1164" t="s">
        <v>798</v>
      </c>
      <c r="H1164">
        <v>15</v>
      </c>
      <c r="I1164" t="s">
        <v>1268</v>
      </c>
      <c r="J1164" t="s">
        <v>550</v>
      </c>
      <c r="K1164" t="s">
        <v>99</v>
      </c>
      <c r="M1164" t="s">
        <v>552</v>
      </c>
      <c r="N1164" t="s">
        <v>553</v>
      </c>
      <c r="O1164" t="s">
        <v>563</v>
      </c>
      <c r="P1164" t="s">
        <v>564</v>
      </c>
      <c r="Q1164" t="s">
        <v>565</v>
      </c>
      <c r="R1164" t="s">
        <v>562</v>
      </c>
      <c r="S1164">
        <v>-7.4029999999999999E-2</v>
      </c>
      <c r="T1164">
        <v>8.1519999999999995E-2</v>
      </c>
      <c r="U1164">
        <v>0.33666669999999999</v>
      </c>
      <c r="V1164">
        <v>0.43567129999999998</v>
      </c>
    </row>
    <row r="1165" spans="1:22" x14ac:dyDescent="0.3">
      <c r="A1165" t="s">
        <v>1369</v>
      </c>
      <c r="B1165" t="s">
        <v>1370</v>
      </c>
      <c r="C1165" t="s">
        <v>546</v>
      </c>
      <c r="E1165" t="s">
        <v>77</v>
      </c>
      <c r="F1165" t="s">
        <v>1371</v>
      </c>
      <c r="G1165" t="s">
        <v>798</v>
      </c>
      <c r="H1165">
        <v>15</v>
      </c>
      <c r="I1165" t="s">
        <v>1268</v>
      </c>
      <c r="J1165" t="s">
        <v>550</v>
      </c>
      <c r="K1165" t="s">
        <v>99</v>
      </c>
      <c r="M1165" t="s">
        <v>552</v>
      </c>
      <c r="N1165" t="s">
        <v>553</v>
      </c>
      <c r="O1165" t="s">
        <v>566</v>
      </c>
      <c r="P1165" t="s">
        <v>567</v>
      </c>
      <c r="Q1165" t="s">
        <v>568</v>
      </c>
      <c r="R1165" t="s">
        <v>562</v>
      </c>
      <c r="S1165">
        <v>-0.14645</v>
      </c>
      <c r="T1165">
        <v>0.19620000000000001</v>
      </c>
      <c r="U1165">
        <v>6.42</v>
      </c>
      <c r="V1165">
        <v>3.2585031999999998</v>
      </c>
    </row>
    <row r="1166" spans="1:22" x14ac:dyDescent="0.3">
      <c r="A1166" t="s">
        <v>1197</v>
      </c>
      <c r="B1166" t="s">
        <v>1198</v>
      </c>
      <c r="C1166" t="s">
        <v>546</v>
      </c>
      <c r="E1166" t="s">
        <v>77</v>
      </c>
      <c r="F1166" t="s">
        <v>1199</v>
      </c>
      <c r="G1166" t="s">
        <v>1076</v>
      </c>
      <c r="H1166">
        <v>6</v>
      </c>
      <c r="I1166" t="s">
        <v>1200</v>
      </c>
      <c r="J1166" t="s">
        <v>550</v>
      </c>
      <c r="K1166" t="s">
        <v>14</v>
      </c>
      <c r="M1166" t="s">
        <v>552</v>
      </c>
      <c r="N1166" t="s">
        <v>553</v>
      </c>
      <c r="R1166" t="s">
        <v>554</v>
      </c>
      <c r="S1166">
        <v>17.5121</v>
      </c>
      <c r="T1166">
        <v>12.196400000000001</v>
      </c>
      <c r="U1166">
        <v>1</v>
      </c>
      <c r="V1166">
        <v>1</v>
      </c>
    </row>
    <row r="1167" spans="1:22" x14ac:dyDescent="0.3">
      <c r="A1167" t="s">
        <v>1197</v>
      </c>
      <c r="B1167" t="s">
        <v>1198</v>
      </c>
      <c r="C1167" t="s">
        <v>546</v>
      </c>
      <c r="E1167" t="s">
        <v>77</v>
      </c>
      <c r="F1167" t="s">
        <v>1199</v>
      </c>
      <c r="G1167" t="s">
        <v>1076</v>
      </c>
      <c r="H1167">
        <v>6</v>
      </c>
      <c r="I1167" t="s">
        <v>1200</v>
      </c>
      <c r="J1167" t="s">
        <v>550</v>
      </c>
      <c r="K1167" t="s">
        <v>14</v>
      </c>
      <c r="M1167" t="s">
        <v>552</v>
      </c>
      <c r="N1167" t="s">
        <v>553</v>
      </c>
      <c r="O1167" t="s">
        <v>559</v>
      </c>
      <c r="P1167" t="s">
        <v>560</v>
      </c>
      <c r="Q1167" t="s">
        <v>1575</v>
      </c>
      <c r="R1167" t="s">
        <v>562</v>
      </c>
      <c r="S1167">
        <v>-0.53939999999999999</v>
      </c>
      <c r="T1167">
        <v>0.52090000000000003</v>
      </c>
      <c r="U1167">
        <v>135.5</v>
      </c>
      <c r="V1167">
        <v>90.185919080000005</v>
      </c>
    </row>
    <row r="1168" spans="1:22" x14ac:dyDescent="0.3">
      <c r="A1168" t="s">
        <v>1523</v>
      </c>
      <c r="B1168" t="s">
        <v>1524</v>
      </c>
      <c r="C1168" t="s">
        <v>546</v>
      </c>
      <c r="D1168" t="s">
        <v>639</v>
      </c>
      <c r="E1168" t="s">
        <v>77</v>
      </c>
      <c r="F1168" t="s">
        <v>1525</v>
      </c>
      <c r="G1168" t="s">
        <v>1021</v>
      </c>
      <c r="H1168">
        <v>12</v>
      </c>
      <c r="I1168" t="s">
        <v>578</v>
      </c>
      <c r="J1168" t="s">
        <v>550</v>
      </c>
      <c r="K1168" t="s">
        <v>655</v>
      </c>
      <c r="L1168" t="s">
        <v>551</v>
      </c>
      <c r="M1168" t="s">
        <v>552</v>
      </c>
      <c r="N1168" t="s">
        <v>553</v>
      </c>
      <c r="O1168" t="s">
        <v>579</v>
      </c>
      <c r="P1168" t="s">
        <v>580</v>
      </c>
      <c r="Q1168" t="s">
        <v>581</v>
      </c>
      <c r="R1168" t="s">
        <v>562</v>
      </c>
      <c r="S1168">
        <v>-0.51639999999999997</v>
      </c>
      <c r="T1168">
        <v>2.1486499999999999</v>
      </c>
      <c r="U1168">
        <v>8.3258329999999994</v>
      </c>
      <c r="V1168">
        <v>1.0026915000000001</v>
      </c>
    </row>
    <row r="1169" spans="1:22" x14ac:dyDescent="0.3">
      <c r="A1169" t="s">
        <v>1197</v>
      </c>
      <c r="B1169" t="s">
        <v>1198</v>
      </c>
      <c r="C1169" t="s">
        <v>546</v>
      </c>
      <c r="E1169" t="s">
        <v>77</v>
      </c>
      <c r="F1169" t="s">
        <v>1199</v>
      </c>
      <c r="G1169" t="s">
        <v>1076</v>
      </c>
      <c r="H1169">
        <v>6</v>
      </c>
      <c r="I1169" t="s">
        <v>1200</v>
      </c>
      <c r="J1169" t="s">
        <v>550</v>
      </c>
      <c r="K1169" t="s">
        <v>14</v>
      </c>
      <c r="M1169" t="s">
        <v>552</v>
      </c>
      <c r="N1169" t="s">
        <v>553</v>
      </c>
      <c r="O1169" t="s">
        <v>611</v>
      </c>
      <c r="P1169" t="s">
        <v>612</v>
      </c>
      <c r="Q1169" t="s">
        <v>613</v>
      </c>
      <c r="R1169" t="s">
        <v>562</v>
      </c>
      <c r="S1169">
        <v>-2.5185</v>
      </c>
      <c r="T1169">
        <v>3.3246000000000002</v>
      </c>
      <c r="U1169">
        <v>20.166666670000001</v>
      </c>
      <c r="V1169">
        <v>0.75277265000000004</v>
      </c>
    </row>
    <row r="1170" spans="1:22" x14ac:dyDescent="0.3">
      <c r="A1170" t="s">
        <v>1384</v>
      </c>
      <c r="B1170" t="s">
        <v>1385</v>
      </c>
      <c r="C1170" t="s">
        <v>546</v>
      </c>
      <c r="E1170" t="s">
        <v>77</v>
      </c>
      <c r="F1170" t="s">
        <v>1386</v>
      </c>
      <c r="G1170" t="s">
        <v>149</v>
      </c>
      <c r="H1170">
        <v>10</v>
      </c>
      <c r="I1170" t="s">
        <v>589</v>
      </c>
      <c r="J1170" t="s">
        <v>589</v>
      </c>
      <c r="K1170" t="s">
        <v>99</v>
      </c>
      <c r="L1170" t="s">
        <v>551</v>
      </c>
      <c r="M1170" t="s">
        <v>557</v>
      </c>
      <c r="N1170" t="s">
        <v>558</v>
      </c>
      <c r="O1170" t="s">
        <v>586</v>
      </c>
      <c r="P1170" t="s">
        <v>587</v>
      </c>
      <c r="Q1170" t="s">
        <v>979</v>
      </c>
      <c r="R1170" t="s">
        <v>562</v>
      </c>
      <c r="S1170">
        <v>0.17460000000000001</v>
      </c>
      <c r="T1170">
        <v>0.20660000000000001</v>
      </c>
      <c r="U1170">
        <v>0.15129999999999999</v>
      </c>
      <c r="V1170">
        <v>0.109025</v>
      </c>
    </row>
    <row r="1171" spans="1:22" x14ac:dyDescent="0.3">
      <c r="A1171" t="s">
        <v>1197</v>
      </c>
      <c r="B1171" t="s">
        <v>1198</v>
      </c>
      <c r="C1171" t="s">
        <v>546</v>
      </c>
      <c r="E1171" t="s">
        <v>77</v>
      </c>
      <c r="F1171" t="s">
        <v>1199</v>
      </c>
      <c r="G1171" t="s">
        <v>1076</v>
      </c>
      <c r="H1171">
        <v>6</v>
      </c>
      <c r="I1171" t="s">
        <v>589</v>
      </c>
      <c r="J1171" t="s">
        <v>589</v>
      </c>
      <c r="K1171" t="s">
        <v>14</v>
      </c>
      <c r="M1171" t="s">
        <v>557</v>
      </c>
      <c r="N1171" t="s">
        <v>558</v>
      </c>
      <c r="R1171" t="s">
        <v>554</v>
      </c>
      <c r="S1171">
        <v>11.081899999999999</v>
      </c>
      <c r="T1171">
        <v>8.6533999999999995</v>
      </c>
      <c r="U1171">
        <v>1</v>
      </c>
      <c r="V1171">
        <v>1</v>
      </c>
    </row>
    <row r="1172" spans="1:22" x14ac:dyDescent="0.3">
      <c r="A1172" t="s">
        <v>1197</v>
      </c>
      <c r="B1172" t="s">
        <v>1198</v>
      </c>
      <c r="C1172" t="s">
        <v>546</v>
      </c>
      <c r="E1172" t="s">
        <v>77</v>
      </c>
      <c r="F1172" t="s">
        <v>1199</v>
      </c>
      <c r="G1172" t="s">
        <v>1076</v>
      </c>
      <c r="H1172">
        <v>6</v>
      </c>
      <c r="I1172" t="s">
        <v>589</v>
      </c>
      <c r="J1172" t="s">
        <v>589</v>
      </c>
      <c r="K1172" t="s">
        <v>14</v>
      </c>
      <c r="M1172" t="s">
        <v>557</v>
      </c>
      <c r="N1172" t="s">
        <v>558</v>
      </c>
      <c r="O1172" t="s">
        <v>559</v>
      </c>
      <c r="P1172" t="s">
        <v>560</v>
      </c>
      <c r="Q1172" t="s">
        <v>1575</v>
      </c>
      <c r="R1172" t="s">
        <v>562</v>
      </c>
      <c r="S1172">
        <v>-1.3593</v>
      </c>
      <c r="T1172">
        <v>0.38900000000000001</v>
      </c>
      <c r="U1172">
        <v>135.5</v>
      </c>
      <c r="V1172">
        <v>90.185919080000005</v>
      </c>
    </row>
    <row r="1173" spans="1:22" x14ac:dyDescent="0.3">
      <c r="A1173" t="s">
        <v>1576</v>
      </c>
      <c r="B1173" t="s">
        <v>1577</v>
      </c>
      <c r="C1173" t="s">
        <v>546</v>
      </c>
      <c r="E1173" t="s">
        <v>77</v>
      </c>
      <c r="F1173" t="s">
        <v>1578</v>
      </c>
      <c r="G1173" t="s">
        <v>149</v>
      </c>
      <c r="H1173">
        <v>9</v>
      </c>
      <c r="I1173" t="s">
        <v>1579</v>
      </c>
      <c r="J1173" t="s">
        <v>550</v>
      </c>
      <c r="K1173" t="s">
        <v>99</v>
      </c>
      <c r="M1173" t="s">
        <v>552</v>
      </c>
      <c r="N1173" t="s">
        <v>553</v>
      </c>
      <c r="O1173" t="s">
        <v>579</v>
      </c>
      <c r="P1173" t="s">
        <v>580</v>
      </c>
      <c r="Q1173" t="s">
        <v>581</v>
      </c>
      <c r="R1173" t="s">
        <v>562</v>
      </c>
      <c r="S1173">
        <v>1.1035999999999999</v>
      </c>
      <c r="T1173">
        <v>0.86250000000000004</v>
      </c>
      <c r="U1173">
        <v>9.1466670000000008</v>
      </c>
      <c r="V1173">
        <v>0.95983070000000004</v>
      </c>
    </row>
    <row r="1174" spans="1:22" x14ac:dyDescent="0.3">
      <c r="A1174" t="s">
        <v>1197</v>
      </c>
      <c r="B1174" t="s">
        <v>1198</v>
      </c>
      <c r="C1174" t="s">
        <v>546</v>
      </c>
      <c r="E1174" t="s">
        <v>77</v>
      </c>
      <c r="F1174" t="s">
        <v>1199</v>
      </c>
      <c r="G1174" t="s">
        <v>1076</v>
      </c>
      <c r="H1174">
        <v>6</v>
      </c>
      <c r="I1174" t="s">
        <v>589</v>
      </c>
      <c r="J1174" t="s">
        <v>589</v>
      </c>
      <c r="K1174" t="s">
        <v>14</v>
      </c>
      <c r="M1174" t="s">
        <v>557</v>
      </c>
      <c r="N1174" t="s">
        <v>558</v>
      </c>
      <c r="O1174" t="s">
        <v>611</v>
      </c>
      <c r="P1174" t="s">
        <v>612</v>
      </c>
      <c r="Q1174" t="s">
        <v>613</v>
      </c>
      <c r="R1174" t="s">
        <v>562</v>
      </c>
      <c r="S1174">
        <v>0.64349999999999996</v>
      </c>
      <c r="T1174">
        <v>2.3166000000000002</v>
      </c>
      <c r="U1174">
        <v>20.166666670000001</v>
      </c>
      <c r="V1174">
        <v>0.75277265000000004</v>
      </c>
    </row>
    <row r="1175" spans="1:22" x14ac:dyDescent="0.3">
      <c r="A1175" t="s">
        <v>1384</v>
      </c>
      <c r="B1175" t="s">
        <v>1385</v>
      </c>
      <c r="C1175" t="s">
        <v>546</v>
      </c>
      <c r="E1175" t="s">
        <v>77</v>
      </c>
      <c r="F1175" t="s">
        <v>1386</v>
      </c>
      <c r="G1175" t="s">
        <v>149</v>
      </c>
      <c r="H1175">
        <v>10</v>
      </c>
      <c r="I1175" t="s">
        <v>1388</v>
      </c>
      <c r="J1175" t="s">
        <v>556</v>
      </c>
      <c r="K1175" t="s">
        <v>99</v>
      </c>
      <c r="L1175" t="s">
        <v>551</v>
      </c>
      <c r="M1175" t="s">
        <v>557</v>
      </c>
      <c r="N1175" t="s">
        <v>558</v>
      </c>
      <c r="O1175" t="s">
        <v>586</v>
      </c>
      <c r="P1175" t="s">
        <v>587</v>
      </c>
      <c r="Q1175" t="s">
        <v>979</v>
      </c>
      <c r="R1175" t="s">
        <v>562</v>
      </c>
      <c r="S1175">
        <v>-0.20419999999999999</v>
      </c>
      <c r="T1175">
        <v>0.32219999999999999</v>
      </c>
      <c r="U1175">
        <v>0.15129999999999999</v>
      </c>
      <c r="V1175">
        <v>0.109025</v>
      </c>
    </row>
    <row r="1176" spans="1:22" x14ac:dyDescent="0.3">
      <c r="A1176" t="s">
        <v>1580</v>
      </c>
      <c r="B1176" t="s">
        <v>1581</v>
      </c>
      <c r="C1176" t="s">
        <v>546</v>
      </c>
      <c r="D1176" t="s">
        <v>1582</v>
      </c>
      <c r="E1176" t="s">
        <v>77</v>
      </c>
      <c r="F1176" t="s">
        <v>1583</v>
      </c>
      <c r="G1176" t="s">
        <v>1584</v>
      </c>
      <c r="H1176">
        <v>32</v>
      </c>
      <c r="I1176" t="s">
        <v>618</v>
      </c>
      <c r="J1176" t="s">
        <v>619</v>
      </c>
      <c r="K1176" t="s">
        <v>99</v>
      </c>
      <c r="L1176" t="s">
        <v>551</v>
      </c>
      <c r="M1176" t="s">
        <v>592</v>
      </c>
      <c r="N1176" t="s">
        <v>558</v>
      </c>
      <c r="R1176" t="s">
        <v>554</v>
      </c>
      <c r="S1176">
        <v>0.14269999999999999</v>
      </c>
      <c r="T1176">
        <v>2.8782000000000001</v>
      </c>
      <c r="U1176">
        <v>1</v>
      </c>
      <c r="V1176">
        <v>1</v>
      </c>
    </row>
    <row r="1177" spans="1:22" x14ac:dyDescent="0.3">
      <c r="A1177" t="s">
        <v>1580</v>
      </c>
      <c r="B1177" t="s">
        <v>1581</v>
      </c>
      <c r="C1177" t="s">
        <v>546</v>
      </c>
      <c r="D1177" t="s">
        <v>1582</v>
      </c>
      <c r="E1177" t="s">
        <v>77</v>
      </c>
      <c r="F1177" t="s">
        <v>1583</v>
      </c>
      <c r="G1177" t="s">
        <v>1584</v>
      </c>
      <c r="H1177">
        <v>32</v>
      </c>
      <c r="I1177" t="s">
        <v>618</v>
      </c>
      <c r="J1177" t="s">
        <v>619</v>
      </c>
      <c r="K1177" t="s">
        <v>99</v>
      </c>
      <c r="L1177" t="s">
        <v>551</v>
      </c>
      <c r="M1177" t="s">
        <v>592</v>
      </c>
      <c r="N1177" t="s">
        <v>558</v>
      </c>
      <c r="O1177" t="s">
        <v>559</v>
      </c>
      <c r="P1177" t="s">
        <v>560</v>
      </c>
      <c r="Q1177" t="s">
        <v>561</v>
      </c>
      <c r="R1177" t="s">
        <v>562</v>
      </c>
      <c r="S1177">
        <v>-0.14369999999999999</v>
      </c>
      <c r="T1177">
        <v>0.34970000000000001</v>
      </c>
      <c r="U1177">
        <v>370.375</v>
      </c>
      <c r="V1177">
        <v>160.39179999999999</v>
      </c>
    </row>
    <row r="1178" spans="1:22" x14ac:dyDescent="0.3">
      <c r="A1178" t="s">
        <v>1580</v>
      </c>
      <c r="B1178" t="s">
        <v>1581</v>
      </c>
      <c r="C1178" t="s">
        <v>546</v>
      </c>
      <c r="D1178" t="s">
        <v>1582</v>
      </c>
      <c r="E1178" t="s">
        <v>77</v>
      </c>
      <c r="F1178" t="s">
        <v>1583</v>
      </c>
      <c r="G1178" t="s">
        <v>1584</v>
      </c>
      <c r="H1178">
        <v>32</v>
      </c>
      <c r="I1178" t="s">
        <v>618</v>
      </c>
      <c r="J1178" t="s">
        <v>619</v>
      </c>
      <c r="K1178" t="s">
        <v>99</v>
      </c>
      <c r="L1178" t="s">
        <v>551</v>
      </c>
      <c r="M1178" t="s">
        <v>592</v>
      </c>
      <c r="N1178" t="s">
        <v>558</v>
      </c>
      <c r="O1178" t="s">
        <v>566</v>
      </c>
      <c r="P1178" t="s">
        <v>567</v>
      </c>
      <c r="Q1178" t="s">
        <v>568</v>
      </c>
      <c r="R1178" t="s">
        <v>562</v>
      </c>
      <c r="S1178">
        <v>-0.12230000000000001</v>
      </c>
      <c r="T1178">
        <v>0.17780000000000001</v>
      </c>
      <c r="U1178">
        <v>15.05714</v>
      </c>
      <c r="V1178">
        <v>11.866059999999999</v>
      </c>
    </row>
    <row r="1179" spans="1:22" x14ac:dyDescent="0.3">
      <c r="A1179" t="s">
        <v>1580</v>
      </c>
      <c r="B1179" t="s">
        <v>1581</v>
      </c>
      <c r="C1179" t="s">
        <v>546</v>
      </c>
      <c r="D1179" t="s">
        <v>1582</v>
      </c>
      <c r="E1179" t="s">
        <v>77</v>
      </c>
      <c r="F1179" t="s">
        <v>1583</v>
      </c>
      <c r="G1179" t="s">
        <v>1584</v>
      </c>
      <c r="H1179">
        <v>32</v>
      </c>
      <c r="I1179" t="s">
        <v>618</v>
      </c>
      <c r="J1179" t="s">
        <v>619</v>
      </c>
      <c r="K1179" t="s">
        <v>99</v>
      </c>
      <c r="L1179" t="s">
        <v>551</v>
      </c>
      <c r="M1179" t="s">
        <v>592</v>
      </c>
      <c r="N1179" t="s">
        <v>558</v>
      </c>
      <c r="O1179" t="s">
        <v>563</v>
      </c>
      <c r="P1179" t="s">
        <v>564</v>
      </c>
      <c r="Q1179" t="s">
        <v>565</v>
      </c>
      <c r="R1179" t="s">
        <v>562</v>
      </c>
      <c r="S1179">
        <v>-0.2132</v>
      </c>
      <c r="T1179">
        <v>0.17899999999999999</v>
      </c>
      <c r="U1179">
        <v>2.1643150000000001E-4</v>
      </c>
      <c r="V1179">
        <v>2.6521649999999998E-4</v>
      </c>
    </row>
    <row r="1180" spans="1:22" x14ac:dyDescent="0.3">
      <c r="A1180" t="s">
        <v>1585</v>
      </c>
      <c r="B1180" t="s">
        <v>1586</v>
      </c>
      <c r="C1180" t="s">
        <v>546</v>
      </c>
      <c r="E1180" t="s">
        <v>77</v>
      </c>
      <c r="F1180" t="s">
        <v>1587</v>
      </c>
      <c r="G1180" t="s">
        <v>176</v>
      </c>
      <c r="H1180">
        <v>22</v>
      </c>
      <c r="I1180" t="s">
        <v>549</v>
      </c>
      <c r="J1180" t="s">
        <v>550</v>
      </c>
      <c r="K1180" t="s">
        <v>99</v>
      </c>
      <c r="M1180" t="s">
        <v>552</v>
      </c>
      <c r="N1180" t="s">
        <v>553</v>
      </c>
      <c r="R1180" t="s">
        <v>554</v>
      </c>
      <c r="S1180">
        <v>5.9205500000000004</v>
      </c>
      <c r="T1180">
        <v>0.35871999999999998</v>
      </c>
      <c r="U1180">
        <v>1</v>
      </c>
      <c r="V1180">
        <v>1</v>
      </c>
    </row>
    <row r="1181" spans="1:22" x14ac:dyDescent="0.3">
      <c r="A1181" t="s">
        <v>1585</v>
      </c>
      <c r="B1181" t="s">
        <v>1586</v>
      </c>
      <c r="C1181" t="s">
        <v>546</v>
      </c>
      <c r="E1181" t="s">
        <v>77</v>
      </c>
      <c r="F1181" t="s">
        <v>1587</v>
      </c>
      <c r="G1181" t="s">
        <v>176</v>
      </c>
      <c r="H1181">
        <v>22</v>
      </c>
      <c r="I1181" t="s">
        <v>549</v>
      </c>
      <c r="J1181" t="s">
        <v>550</v>
      </c>
      <c r="K1181" t="s">
        <v>99</v>
      </c>
      <c r="M1181" t="s">
        <v>552</v>
      </c>
      <c r="N1181" t="s">
        <v>553</v>
      </c>
      <c r="O1181" t="s">
        <v>559</v>
      </c>
      <c r="P1181" t="s">
        <v>560</v>
      </c>
      <c r="Q1181" t="s">
        <v>561</v>
      </c>
      <c r="R1181" t="s">
        <v>562</v>
      </c>
      <c r="S1181">
        <v>-0.22800000000000001</v>
      </c>
      <c r="T1181">
        <v>4.623E-2</v>
      </c>
      <c r="U1181">
        <v>8225.4930000000004</v>
      </c>
      <c r="V1181">
        <v>14266.407950000001</v>
      </c>
    </row>
    <row r="1182" spans="1:22" x14ac:dyDescent="0.3">
      <c r="A1182" t="s">
        <v>1588</v>
      </c>
      <c r="B1182" t="s">
        <v>1589</v>
      </c>
      <c r="C1182" t="s">
        <v>546</v>
      </c>
      <c r="E1182" t="s">
        <v>77</v>
      </c>
      <c r="F1182" t="s">
        <v>1590</v>
      </c>
      <c r="G1182" t="s">
        <v>635</v>
      </c>
      <c r="H1182">
        <v>7</v>
      </c>
      <c r="I1182" t="s">
        <v>100</v>
      </c>
      <c r="J1182" t="s">
        <v>550</v>
      </c>
      <c r="K1182" t="s">
        <v>99</v>
      </c>
      <c r="M1182" t="s">
        <v>552</v>
      </c>
      <c r="N1182" t="s">
        <v>553</v>
      </c>
      <c r="R1182" t="s">
        <v>554</v>
      </c>
      <c r="S1182">
        <v>5.6581999999999999</v>
      </c>
      <c r="T1182">
        <v>16.305800000000001</v>
      </c>
      <c r="U1182">
        <v>1</v>
      </c>
      <c r="V1182">
        <v>1</v>
      </c>
    </row>
    <row r="1183" spans="1:22" x14ac:dyDescent="0.3">
      <c r="A1183" t="s">
        <v>1588</v>
      </c>
      <c r="B1183" t="s">
        <v>1589</v>
      </c>
      <c r="C1183" t="s">
        <v>546</v>
      </c>
      <c r="E1183" t="s">
        <v>77</v>
      </c>
      <c r="F1183" t="s">
        <v>1590</v>
      </c>
      <c r="G1183" t="s">
        <v>635</v>
      </c>
      <c r="H1183">
        <v>7</v>
      </c>
      <c r="I1183" t="s">
        <v>100</v>
      </c>
      <c r="J1183" t="s">
        <v>550</v>
      </c>
      <c r="K1183" t="s">
        <v>99</v>
      </c>
      <c r="M1183" t="s">
        <v>552</v>
      </c>
      <c r="N1183" t="s">
        <v>553</v>
      </c>
      <c r="O1183" t="s">
        <v>559</v>
      </c>
      <c r="P1183" t="s">
        <v>560</v>
      </c>
      <c r="Q1183" t="s">
        <v>561</v>
      </c>
      <c r="R1183" t="s">
        <v>562</v>
      </c>
      <c r="S1183">
        <v>0.66649999999999998</v>
      </c>
      <c r="T1183">
        <v>1.0985</v>
      </c>
      <c r="U1183">
        <v>204.7142857</v>
      </c>
      <c r="V1183">
        <v>47.671494930000001</v>
      </c>
    </row>
    <row r="1184" spans="1:22" x14ac:dyDescent="0.3">
      <c r="A1184" t="s">
        <v>875</v>
      </c>
      <c r="B1184" t="s">
        <v>876</v>
      </c>
      <c r="C1184" t="s">
        <v>574</v>
      </c>
      <c r="D1184" t="s">
        <v>877</v>
      </c>
      <c r="E1184" t="s">
        <v>596</v>
      </c>
      <c r="F1184" t="s">
        <v>878</v>
      </c>
      <c r="G1184" t="s">
        <v>149</v>
      </c>
      <c r="H1184">
        <v>81</v>
      </c>
      <c r="I1184" t="s">
        <v>873</v>
      </c>
      <c r="J1184" t="s">
        <v>585</v>
      </c>
      <c r="K1184" t="s">
        <v>99</v>
      </c>
      <c r="L1184" t="s">
        <v>551</v>
      </c>
      <c r="M1184" t="s">
        <v>552</v>
      </c>
      <c r="N1184" t="s">
        <v>553</v>
      </c>
      <c r="O1184" t="s">
        <v>586</v>
      </c>
      <c r="P1184" t="s">
        <v>587</v>
      </c>
      <c r="Q1184" t="s">
        <v>1591</v>
      </c>
      <c r="R1184" t="s">
        <v>562</v>
      </c>
      <c r="S1184">
        <v>-0.26540000000000002</v>
      </c>
      <c r="T1184">
        <v>0.20280000000000001</v>
      </c>
      <c r="U1184">
        <v>0.15085190000000001</v>
      </c>
      <c r="V1184">
        <v>6.1305610000000003E-2</v>
      </c>
    </row>
    <row r="1185" spans="1:22" x14ac:dyDescent="0.3">
      <c r="A1185" t="s">
        <v>1588</v>
      </c>
      <c r="B1185" t="s">
        <v>1589</v>
      </c>
      <c r="C1185" t="s">
        <v>546</v>
      </c>
      <c r="E1185" t="s">
        <v>77</v>
      </c>
      <c r="F1185" t="s">
        <v>1590</v>
      </c>
      <c r="G1185" t="s">
        <v>635</v>
      </c>
      <c r="H1185">
        <v>7</v>
      </c>
      <c r="I1185" t="s">
        <v>100</v>
      </c>
      <c r="J1185" t="s">
        <v>550</v>
      </c>
      <c r="K1185" t="s">
        <v>99</v>
      </c>
      <c r="M1185" t="s">
        <v>552</v>
      </c>
      <c r="N1185" t="s">
        <v>553</v>
      </c>
      <c r="O1185" t="s">
        <v>611</v>
      </c>
      <c r="P1185" t="s">
        <v>612</v>
      </c>
      <c r="Q1185" t="s">
        <v>613</v>
      </c>
      <c r="R1185" t="s">
        <v>562</v>
      </c>
      <c r="S1185">
        <v>-2.4192</v>
      </c>
      <c r="T1185">
        <v>5.7606999999999999</v>
      </c>
      <c r="U1185">
        <v>24.2285714</v>
      </c>
      <c r="V1185">
        <v>1.0934872099999999</v>
      </c>
    </row>
    <row r="1186" spans="1:22" x14ac:dyDescent="0.3">
      <c r="A1186" t="s">
        <v>1588</v>
      </c>
      <c r="B1186" t="s">
        <v>1589</v>
      </c>
      <c r="C1186" t="s">
        <v>546</v>
      </c>
      <c r="E1186" t="s">
        <v>77</v>
      </c>
      <c r="F1186" t="s">
        <v>1590</v>
      </c>
      <c r="G1186" t="s">
        <v>635</v>
      </c>
      <c r="H1186">
        <v>7</v>
      </c>
      <c r="I1186" t="s">
        <v>618</v>
      </c>
      <c r="J1186" t="s">
        <v>619</v>
      </c>
      <c r="K1186" t="s">
        <v>99</v>
      </c>
      <c r="M1186" t="s">
        <v>592</v>
      </c>
      <c r="N1186" t="s">
        <v>558</v>
      </c>
      <c r="R1186" t="s">
        <v>554</v>
      </c>
      <c r="S1186">
        <v>34.9298</v>
      </c>
      <c r="T1186">
        <v>24.455400000000001</v>
      </c>
      <c r="U1186">
        <v>1</v>
      </c>
      <c r="V1186">
        <v>1</v>
      </c>
    </row>
    <row r="1187" spans="1:22" x14ac:dyDescent="0.3">
      <c r="A1187" t="s">
        <v>1588</v>
      </c>
      <c r="B1187" t="s">
        <v>1589</v>
      </c>
      <c r="C1187" t="s">
        <v>546</v>
      </c>
      <c r="E1187" t="s">
        <v>77</v>
      </c>
      <c r="F1187" t="s">
        <v>1590</v>
      </c>
      <c r="G1187" t="s">
        <v>635</v>
      </c>
      <c r="H1187">
        <v>7</v>
      </c>
      <c r="I1187" t="s">
        <v>618</v>
      </c>
      <c r="J1187" t="s">
        <v>619</v>
      </c>
      <c r="K1187" t="s">
        <v>99</v>
      </c>
      <c r="M1187" t="s">
        <v>592</v>
      </c>
      <c r="N1187" t="s">
        <v>558</v>
      </c>
      <c r="O1187" t="s">
        <v>559</v>
      </c>
      <c r="P1187" t="s">
        <v>560</v>
      </c>
      <c r="Q1187" t="s">
        <v>561</v>
      </c>
      <c r="R1187" t="s">
        <v>562</v>
      </c>
      <c r="S1187">
        <v>0.3085</v>
      </c>
      <c r="T1187">
        <v>1.7615000000000001</v>
      </c>
      <c r="U1187">
        <v>204.7142857</v>
      </c>
      <c r="V1187">
        <v>47.671494930000001</v>
      </c>
    </row>
    <row r="1188" spans="1:22" x14ac:dyDescent="0.3">
      <c r="A1188" t="s">
        <v>1588</v>
      </c>
      <c r="B1188" t="s">
        <v>1589</v>
      </c>
      <c r="C1188" t="s">
        <v>546</v>
      </c>
      <c r="E1188" t="s">
        <v>77</v>
      </c>
      <c r="F1188" t="s">
        <v>1590</v>
      </c>
      <c r="G1188" t="s">
        <v>635</v>
      </c>
      <c r="H1188">
        <v>7</v>
      </c>
      <c r="I1188" t="s">
        <v>100</v>
      </c>
      <c r="J1188" t="s">
        <v>550</v>
      </c>
      <c r="K1188" t="s">
        <v>99</v>
      </c>
      <c r="M1188" t="s">
        <v>552</v>
      </c>
      <c r="N1188" t="s">
        <v>553</v>
      </c>
      <c r="O1188" t="s">
        <v>586</v>
      </c>
      <c r="P1188" t="s">
        <v>587</v>
      </c>
      <c r="Q1188" t="s">
        <v>604</v>
      </c>
      <c r="R1188" t="s">
        <v>562</v>
      </c>
      <c r="S1188">
        <v>-0.58850000000000002</v>
      </c>
      <c r="T1188">
        <v>0.92879999999999996</v>
      </c>
      <c r="U1188">
        <v>0.14928569999999999</v>
      </c>
      <c r="V1188">
        <v>5.2130330000000002E-2</v>
      </c>
    </row>
    <row r="1189" spans="1:22" x14ac:dyDescent="0.3">
      <c r="A1189" t="s">
        <v>1588</v>
      </c>
      <c r="B1189" t="s">
        <v>1589</v>
      </c>
      <c r="C1189" t="s">
        <v>546</v>
      </c>
      <c r="E1189" t="s">
        <v>77</v>
      </c>
      <c r="F1189" t="s">
        <v>1590</v>
      </c>
      <c r="G1189" t="s">
        <v>635</v>
      </c>
      <c r="H1189">
        <v>7</v>
      </c>
      <c r="I1189" t="s">
        <v>618</v>
      </c>
      <c r="J1189" t="s">
        <v>619</v>
      </c>
      <c r="K1189" t="s">
        <v>99</v>
      </c>
      <c r="M1189" t="s">
        <v>592</v>
      </c>
      <c r="N1189" t="s">
        <v>558</v>
      </c>
      <c r="O1189" t="s">
        <v>611</v>
      </c>
      <c r="P1189" t="s">
        <v>612</v>
      </c>
      <c r="Q1189" t="s">
        <v>613</v>
      </c>
      <c r="R1189" t="s">
        <v>562</v>
      </c>
      <c r="S1189">
        <v>-11.748100000000001</v>
      </c>
      <c r="T1189">
        <v>8.3442000000000007</v>
      </c>
      <c r="U1189">
        <v>24.2285714</v>
      </c>
      <c r="V1189">
        <v>1.0934872099999999</v>
      </c>
    </row>
    <row r="1190" spans="1:22" x14ac:dyDescent="0.3">
      <c r="A1190" t="s">
        <v>1144</v>
      </c>
      <c r="B1190" t="s">
        <v>1145</v>
      </c>
      <c r="C1190" t="s">
        <v>546</v>
      </c>
      <c r="E1190" t="s">
        <v>77</v>
      </c>
      <c r="F1190" t="s">
        <v>1146</v>
      </c>
      <c r="G1190" t="s">
        <v>187</v>
      </c>
      <c r="H1190">
        <v>33</v>
      </c>
      <c r="I1190" t="s">
        <v>618</v>
      </c>
      <c r="J1190" t="s">
        <v>619</v>
      </c>
      <c r="K1190" t="s">
        <v>177</v>
      </c>
      <c r="M1190" t="s">
        <v>592</v>
      </c>
      <c r="N1190" t="s">
        <v>558</v>
      </c>
      <c r="R1190" t="s">
        <v>554</v>
      </c>
      <c r="S1190">
        <v>3.1903000000000001</v>
      </c>
      <c r="T1190">
        <v>1.5645</v>
      </c>
      <c r="U1190">
        <v>1</v>
      </c>
      <c r="V1190">
        <v>1</v>
      </c>
    </row>
    <row r="1191" spans="1:22" x14ac:dyDescent="0.3">
      <c r="A1191" t="s">
        <v>787</v>
      </c>
      <c r="B1191" t="s">
        <v>788</v>
      </c>
      <c r="C1191" t="s">
        <v>546</v>
      </c>
      <c r="D1191" t="s">
        <v>789</v>
      </c>
      <c r="E1191" t="s">
        <v>77</v>
      </c>
      <c r="F1191" t="s">
        <v>790</v>
      </c>
      <c r="G1191" t="s">
        <v>149</v>
      </c>
      <c r="H1191">
        <v>30</v>
      </c>
      <c r="I1191" t="s">
        <v>624</v>
      </c>
      <c r="J1191" t="s">
        <v>550</v>
      </c>
      <c r="K1191" t="s">
        <v>99</v>
      </c>
      <c r="L1191" t="s">
        <v>551</v>
      </c>
      <c r="M1191" t="s">
        <v>552</v>
      </c>
      <c r="N1191" t="s">
        <v>553</v>
      </c>
      <c r="O1191" t="s">
        <v>579</v>
      </c>
      <c r="P1191" t="s">
        <v>580</v>
      </c>
      <c r="Q1191" t="s">
        <v>581</v>
      </c>
      <c r="R1191" t="s">
        <v>562</v>
      </c>
      <c r="S1191">
        <v>2.4660000000000001E-2</v>
      </c>
      <c r="T1191">
        <v>0.28835</v>
      </c>
      <c r="U1191">
        <v>7.2466670000000004</v>
      </c>
      <c r="V1191">
        <v>0.9580632</v>
      </c>
    </row>
    <row r="1192" spans="1:22" x14ac:dyDescent="0.3">
      <c r="A1192" t="s">
        <v>1144</v>
      </c>
      <c r="B1192" t="s">
        <v>1145</v>
      </c>
      <c r="C1192" t="s">
        <v>546</v>
      </c>
      <c r="E1192" t="s">
        <v>77</v>
      </c>
      <c r="F1192" t="s">
        <v>1146</v>
      </c>
      <c r="G1192" t="s">
        <v>187</v>
      </c>
      <c r="H1192">
        <v>33</v>
      </c>
      <c r="I1192" t="s">
        <v>618</v>
      </c>
      <c r="J1192" t="s">
        <v>619</v>
      </c>
      <c r="K1192" t="s">
        <v>177</v>
      </c>
      <c r="M1192" t="s">
        <v>592</v>
      </c>
      <c r="N1192" t="s">
        <v>558</v>
      </c>
      <c r="O1192" t="s">
        <v>611</v>
      </c>
      <c r="P1192" t="s">
        <v>612</v>
      </c>
      <c r="Q1192" t="s">
        <v>613</v>
      </c>
      <c r="R1192" t="s">
        <v>562</v>
      </c>
      <c r="S1192">
        <v>-0.85040000000000004</v>
      </c>
      <c r="T1192">
        <v>0.36299999999999999</v>
      </c>
      <c r="U1192">
        <v>9.0030300000000008</v>
      </c>
      <c r="V1192">
        <v>1.290224</v>
      </c>
    </row>
    <row r="1193" spans="1:22" x14ac:dyDescent="0.3">
      <c r="A1193" t="s">
        <v>1592</v>
      </c>
      <c r="B1193" t="s">
        <v>1593</v>
      </c>
      <c r="C1193" t="s">
        <v>546</v>
      </c>
      <c r="D1193" t="s">
        <v>1594</v>
      </c>
      <c r="E1193" t="s">
        <v>77</v>
      </c>
      <c r="F1193" t="s">
        <v>1595</v>
      </c>
      <c r="G1193" t="s">
        <v>1584</v>
      </c>
      <c r="H1193">
        <v>11</v>
      </c>
      <c r="I1193" t="s">
        <v>578</v>
      </c>
      <c r="J1193" t="s">
        <v>550</v>
      </c>
      <c r="K1193" t="s">
        <v>19</v>
      </c>
      <c r="M1193" t="s">
        <v>552</v>
      </c>
      <c r="N1193" t="s">
        <v>553</v>
      </c>
      <c r="R1193" t="s">
        <v>554</v>
      </c>
      <c r="S1193">
        <v>3.4893000000000001</v>
      </c>
      <c r="T1193">
        <v>0.75849999999999995</v>
      </c>
      <c r="U1193">
        <v>1</v>
      </c>
      <c r="V1193">
        <v>1</v>
      </c>
    </row>
    <row r="1194" spans="1:22" x14ac:dyDescent="0.3">
      <c r="A1194" t="s">
        <v>1592</v>
      </c>
      <c r="B1194" t="s">
        <v>1593</v>
      </c>
      <c r="C1194" t="s">
        <v>546</v>
      </c>
      <c r="D1194" t="s">
        <v>1594</v>
      </c>
      <c r="E1194" t="s">
        <v>77</v>
      </c>
      <c r="F1194" t="s">
        <v>1595</v>
      </c>
      <c r="G1194" t="s">
        <v>1584</v>
      </c>
      <c r="H1194">
        <v>11</v>
      </c>
      <c r="I1194" t="s">
        <v>578</v>
      </c>
      <c r="J1194" t="s">
        <v>550</v>
      </c>
      <c r="K1194" t="s">
        <v>19</v>
      </c>
      <c r="M1194" t="s">
        <v>552</v>
      </c>
      <c r="N1194" t="s">
        <v>553</v>
      </c>
      <c r="O1194" t="s">
        <v>566</v>
      </c>
      <c r="P1194" t="s">
        <v>567</v>
      </c>
      <c r="Q1194" t="s">
        <v>568</v>
      </c>
      <c r="R1194" t="s">
        <v>562</v>
      </c>
      <c r="S1194">
        <v>0.21060000000000001</v>
      </c>
      <c r="T1194">
        <v>0.13059999999999999</v>
      </c>
      <c r="U1194">
        <v>1.4</v>
      </c>
      <c r="V1194">
        <v>0.58371229999999996</v>
      </c>
    </row>
    <row r="1195" spans="1:22" x14ac:dyDescent="0.3">
      <c r="A1195" t="s">
        <v>1592</v>
      </c>
      <c r="B1195" t="s">
        <v>1593</v>
      </c>
      <c r="C1195" t="s">
        <v>546</v>
      </c>
      <c r="D1195" t="s">
        <v>1594</v>
      </c>
      <c r="E1195" t="s">
        <v>77</v>
      </c>
      <c r="F1195" t="s">
        <v>1595</v>
      </c>
      <c r="G1195" t="s">
        <v>1584</v>
      </c>
      <c r="H1195">
        <v>11</v>
      </c>
      <c r="I1195" t="s">
        <v>578</v>
      </c>
      <c r="J1195" t="s">
        <v>550</v>
      </c>
      <c r="K1195" t="s">
        <v>19</v>
      </c>
      <c r="M1195" t="s">
        <v>552</v>
      </c>
      <c r="N1195" t="s">
        <v>553</v>
      </c>
      <c r="O1195" t="s">
        <v>611</v>
      </c>
      <c r="P1195" t="s">
        <v>612</v>
      </c>
      <c r="Q1195" t="s">
        <v>613</v>
      </c>
      <c r="R1195" t="s">
        <v>562</v>
      </c>
      <c r="S1195">
        <v>0.19359999999999999</v>
      </c>
      <c r="T1195">
        <v>0.29649999999999999</v>
      </c>
      <c r="U1195">
        <v>12.090909999999999</v>
      </c>
      <c r="V1195">
        <v>2.1351602000000001</v>
      </c>
    </row>
    <row r="1196" spans="1:22" x14ac:dyDescent="0.3">
      <c r="A1196" t="s">
        <v>763</v>
      </c>
      <c r="B1196" t="s">
        <v>764</v>
      </c>
      <c r="C1196" t="s">
        <v>546</v>
      </c>
      <c r="E1196" t="s">
        <v>77</v>
      </c>
      <c r="F1196" t="s">
        <v>765</v>
      </c>
      <c r="G1196" t="s">
        <v>149</v>
      </c>
      <c r="H1196">
        <v>9</v>
      </c>
      <c r="I1196" t="s">
        <v>766</v>
      </c>
      <c r="J1196" t="s">
        <v>550</v>
      </c>
      <c r="K1196" t="s">
        <v>99</v>
      </c>
      <c r="M1196" t="s">
        <v>552</v>
      </c>
      <c r="N1196" t="s">
        <v>553</v>
      </c>
      <c r="R1196" t="s">
        <v>554</v>
      </c>
      <c r="S1196">
        <v>2.7138800000000001</v>
      </c>
      <c r="T1196">
        <v>0.36842999999999998</v>
      </c>
      <c r="U1196">
        <v>1</v>
      </c>
      <c r="V1196">
        <v>1</v>
      </c>
    </row>
    <row r="1197" spans="1:22" x14ac:dyDescent="0.3">
      <c r="A1197" t="s">
        <v>1588</v>
      </c>
      <c r="B1197" t="s">
        <v>1589</v>
      </c>
      <c r="C1197" t="s">
        <v>546</v>
      </c>
      <c r="E1197" t="s">
        <v>77</v>
      </c>
      <c r="F1197" t="s">
        <v>1590</v>
      </c>
      <c r="G1197" t="s">
        <v>635</v>
      </c>
      <c r="H1197">
        <v>7</v>
      </c>
      <c r="I1197" t="s">
        <v>618</v>
      </c>
      <c r="J1197" t="s">
        <v>619</v>
      </c>
      <c r="K1197" t="s">
        <v>99</v>
      </c>
      <c r="M1197" t="s">
        <v>592</v>
      </c>
      <c r="N1197" t="s">
        <v>558</v>
      </c>
      <c r="O1197" t="s">
        <v>586</v>
      </c>
      <c r="P1197" t="s">
        <v>587</v>
      </c>
      <c r="Q1197" t="s">
        <v>604</v>
      </c>
      <c r="R1197" t="s">
        <v>562</v>
      </c>
      <c r="S1197">
        <v>-0.71899999999999997</v>
      </c>
      <c r="T1197">
        <v>1.3116000000000001</v>
      </c>
      <c r="U1197">
        <v>0.14928569999999999</v>
      </c>
      <c r="V1197">
        <v>5.2130330000000002E-2</v>
      </c>
    </row>
    <row r="1198" spans="1:22" x14ac:dyDescent="0.3">
      <c r="A1198" t="s">
        <v>763</v>
      </c>
      <c r="B1198" t="s">
        <v>764</v>
      </c>
      <c r="C1198" t="s">
        <v>546</v>
      </c>
      <c r="E1198" t="s">
        <v>77</v>
      </c>
      <c r="F1198" t="s">
        <v>765</v>
      </c>
      <c r="G1198" t="s">
        <v>149</v>
      </c>
      <c r="H1198">
        <v>9</v>
      </c>
      <c r="I1198" t="s">
        <v>766</v>
      </c>
      <c r="J1198" t="s">
        <v>550</v>
      </c>
      <c r="K1198" t="s">
        <v>99</v>
      </c>
      <c r="M1198" t="s">
        <v>552</v>
      </c>
      <c r="N1198" t="s">
        <v>553</v>
      </c>
      <c r="O1198" t="s">
        <v>569</v>
      </c>
      <c r="P1198" t="s">
        <v>570</v>
      </c>
      <c r="Q1198" t="s">
        <v>653</v>
      </c>
      <c r="R1198" t="s">
        <v>562</v>
      </c>
      <c r="S1198">
        <v>-5.636E-2</v>
      </c>
      <c r="T1198">
        <v>0.15212999999999999</v>
      </c>
      <c r="U1198">
        <v>0.27666669999999999</v>
      </c>
      <c r="V1198">
        <v>0.19442222000000001</v>
      </c>
    </row>
    <row r="1199" spans="1:22" x14ac:dyDescent="0.3">
      <c r="A1199" t="s">
        <v>763</v>
      </c>
      <c r="B1199" t="s">
        <v>764</v>
      </c>
      <c r="C1199" t="s">
        <v>546</v>
      </c>
      <c r="E1199" t="s">
        <v>77</v>
      </c>
      <c r="F1199" t="s">
        <v>765</v>
      </c>
      <c r="G1199" t="s">
        <v>149</v>
      </c>
      <c r="H1199">
        <v>9</v>
      </c>
      <c r="I1199" t="s">
        <v>589</v>
      </c>
      <c r="J1199" t="s">
        <v>589</v>
      </c>
      <c r="K1199" t="s">
        <v>99</v>
      </c>
      <c r="M1199" t="s">
        <v>557</v>
      </c>
      <c r="N1199" t="s">
        <v>558</v>
      </c>
      <c r="R1199" t="s">
        <v>554</v>
      </c>
      <c r="S1199">
        <v>0.1105</v>
      </c>
      <c r="T1199">
        <v>0.33389999999999997</v>
      </c>
      <c r="U1199">
        <v>1</v>
      </c>
      <c r="V1199">
        <v>1</v>
      </c>
    </row>
    <row r="1200" spans="1:22" x14ac:dyDescent="0.3">
      <c r="A1200" t="s">
        <v>1596</v>
      </c>
      <c r="B1200" t="s">
        <v>1597</v>
      </c>
      <c r="C1200" t="s">
        <v>574</v>
      </c>
      <c r="D1200" t="s">
        <v>1598</v>
      </c>
      <c r="E1200" t="s">
        <v>576</v>
      </c>
      <c r="F1200" t="s">
        <v>1599</v>
      </c>
      <c r="G1200" t="s">
        <v>635</v>
      </c>
      <c r="H1200">
        <v>22</v>
      </c>
      <c r="I1200" t="s">
        <v>1600</v>
      </c>
      <c r="J1200" t="s">
        <v>550</v>
      </c>
      <c r="K1200" t="s">
        <v>99</v>
      </c>
      <c r="L1200" t="s">
        <v>551</v>
      </c>
      <c r="M1200" t="s">
        <v>552</v>
      </c>
      <c r="N1200" t="s">
        <v>553</v>
      </c>
      <c r="O1200" t="s">
        <v>586</v>
      </c>
      <c r="P1200" t="s">
        <v>587</v>
      </c>
      <c r="Q1200" t="s">
        <v>841</v>
      </c>
      <c r="R1200" t="s">
        <v>562</v>
      </c>
      <c r="S1200">
        <v>-9.7360000000000002E-2</v>
      </c>
      <c r="T1200">
        <v>4.5060000000000003E-2</v>
      </c>
      <c r="U1200">
        <v>0.14104545499999999</v>
      </c>
      <c r="V1200">
        <v>0.12012988099999999</v>
      </c>
    </row>
    <row r="1201" spans="1:22" x14ac:dyDescent="0.3">
      <c r="A1201" t="s">
        <v>763</v>
      </c>
      <c r="B1201" t="s">
        <v>764</v>
      </c>
      <c r="C1201" t="s">
        <v>546</v>
      </c>
      <c r="E1201" t="s">
        <v>77</v>
      </c>
      <c r="F1201" t="s">
        <v>765</v>
      </c>
      <c r="G1201" t="s">
        <v>149</v>
      </c>
      <c r="H1201">
        <v>9</v>
      </c>
      <c r="I1201" t="s">
        <v>589</v>
      </c>
      <c r="J1201" t="s">
        <v>589</v>
      </c>
      <c r="K1201" t="s">
        <v>99</v>
      </c>
      <c r="M1201" t="s">
        <v>557</v>
      </c>
      <c r="N1201" t="s">
        <v>558</v>
      </c>
      <c r="O1201" t="s">
        <v>569</v>
      </c>
      <c r="P1201" t="s">
        <v>570</v>
      </c>
      <c r="Q1201" t="s">
        <v>653</v>
      </c>
      <c r="R1201" t="s">
        <v>562</v>
      </c>
      <c r="S1201">
        <v>-5.7000000000000002E-2</v>
      </c>
      <c r="T1201">
        <v>0.13850000000000001</v>
      </c>
      <c r="U1201">
        <v>0.27666669999999999</v>
      </c>
      <c r="V1201">
        <v>0.19442222000000001</v>
      </c>
    </row>
    <row r="1202" spans="1:22" x14ac:dyDescent="0.3">
      <c r="A1202" t="s">
        <v>923</v>
      </c>
      <c r="B1202" t="s">
        <v>924</v>
      </c>
      <c r="C1202" t="s">
        <v>546</v>
      </c>
      <c r="E1202" t="s">
        <v>77</v>
      </c>
      <c r="F1202" t="s">
        <v>925</v>
      </c>
      <c r="G1202" t="s">
        <v>926</v>
      </c>
      <c r="H1202">
        <v>14</v>
      </c>
      <c r="I1202" t="s">
        <v>656</v>
      </c>
      <c r="J1202" t="s">
        <v>657</v>
      </c>
      <c r="K1202" t="s">
        <v>655</v>
      </c>
      <c r="M1202" t="s">
        <v>557</v>
      </c>
      <c r="N1202" t="s">
        <v>558</v>
      </c>
      <c r="R1202" t="s">
        <v>554</v>
      </c>
      <c r="S1202">
        <v>5.1904000000000003</v>
      </c>
      <c r="T1202">
        <v>5.4836</v>
      </c>
      <c r="U1202">
        <v>1</v>
      </c>
      <c r="V1202">
        <v>1</v>
      </c>
    </row>
    <row r="1203" spans="1:22" x14ac:dyDescent="0.3">
      <c r="A1203" t="s">
        <v>923</v>
      </c>
      <c r="B1203" t="s">
        <v>924</v>
      </c>
      <c r="C1203" t="s">
        <v>546</v>
      </c>
      <c r="E1203" t="s">
        <v>77</v>
      </c>
      <c r="F1203" t="s">
        <v>925</v>
      </c>
      <c r="G1203" t="s">
        <v>926</v>
      </c>
      <c r="H1203">
        <v>14</v>
      </c>
      <c r="I1203" t="s">
        <v>656</v>
      </c>
      <c r="J1203" t="s">
        <v>657</v>
      </c>
      <c r="K1203" t="s">
        <v>655</v>
      </c>
      <c r="M1203" t="s">
        <v>557</v>
      </c>
      <c r="N1203" t="s">
        <v>558</v>
      </c>
      <c r="O1203" t="s">
        <v>559</v>
      </c>
      <c r="P1203" t="s">
        <v>560</v>
      </c>
      <c r="Q1203" t="s">
        <v>561</v>
      </c>
      <c r="R1203" t="s">
        <v>562</v>
      </c>
      <c r="S1203">
        <v>0.46210000000000001</v>
      </c>
      <c r="T1203">
        <v>0.36909999999999998</v>
      </c>
      <c r="U1203">
        <v>0.46210000000000001</v>
      </c>
      <c r="V1203">
        <v>0.36909999999999998</v>
      </c>
    </row>
    <row r="1204" spans="1:22" x14ac:dyDescent="0.3">
      <c r="A1204" t="s">
        <v>1601</v>
      </c>
      <c r="B1204" t="s">
        <v>1602</v>
      </c>
      <c r="C1204" t="s">
        <v>546</v>
      </c>
      <c r="D1204" t="s">
        <v>1603</v>
      </c>
      <c r="E1204" t="s">
        <v>77</v>
      </c>
      <c r="F1204" t="s">
        <v>1604</v>
      </c>
      <c r="G1204" t="s">
        <v>172</v>
      </c>
      <c r="H1204">
        <v>20</v>
      </c>
      <c r="I1204" t="s">
        <v>1605</v>
      </c>
      <c r="J1204" t="s">
        <v>550</v>
      </c>
      <c r="K1204" t="s">
        <v>99</v>
      </c>
      <c r="L1204" t="s">
        <v>551</v>
      </c>
      <c r="M1204" t="s">
        <v>552</v>
      </c>
      <c r="N1204" t="s">
        <v>553</v>
      </c>
      <c r="O1204" t="s">
        <v>586</v>
      </c>
      <c r="P1204" t="s">
        <v>587</v>
      </c>
      <c r="Q1204" t="s">
        <v>946</v>
      </c>
      <c r="R1204" t="s">
        <v>562</v>
      </c>
      <c r="S1204">
        <v>-5.9429999999999997E-2</v>
      </c>
      <c r="T1204">
        <v>7.0000000000000007E-2</v>
      </c>
      <c r="U1204">
        <v>0.13100000000000001</v>
      </c>
      <c r="V1204">
        <v>9.1069670000000005E-2</v>
      </c>
    </row>
    <row r="1205" spans="1:22" x14ac:dyDescent="0.3">
      <c r="A1205" t="s">
        <v>787</v>
      </c>
      <c r="B1205" t="s">
        <v>788</v>
      </c>
      <c r="C1205" t="s">
        <v>546</v>
      </c>
      <c r="D1205" t="s">
        <v>789</v>
      </c>
      <c r="E1205" t="s">
        <v>77</v>
      </c>
      <c r="F1205" t="s">
        <v>790</v>
      </c>
      <c r="G1205" t="s">
        <v>149</v>
      </c>
      <c r="H1205">
        <v>30</v>
      </c>
      <c r="I1205" t="s">
        <v>614</v>
      </c>
      <c r="J1205" t="s">
        <v>556</v>
      </c>
      <c r="K1205" t="s">
        <v>99</v>
      </c>
      <c r="L1205" t="s">
        <v>551</v>
      </c>
      <c r="M1205" t="s">
        <v>557</v>
      </c>
      <c r="N1205" t="s">
        <v>558</v>
      </c>
      <c r="O1205" t="s">
        <v>579</v>
      </c>
      <c r="P1205" t="s">
        <v>580</v>
      </c>
      <c r="Q1205" t="s">
        <v>581</v>
      </c>
      <c r="R1205" t="s">
        <v>562</v>
      </c>
      <c r="S1205">
        <v>0.66849999999999998</v>
      </c>
      <c r="T1205">
        <v>0.53515999999999997</v>
      </c>
      <c r="U1205">
        <v>7.2466670000000004</v>
      </c>
      <c r="V1205">
        <v>0.9580632</v>
      </c>
    </row>
    <row r="1206" spans="1:22" x14ac:dyDescent="0.3">
      <c r="A1206" t="s">
        <v>923</v>
      </c>
      <c r="B1206" t="s">
        <v>924</v>
      </c>
      <c r="C1206" t="s">
        <v>546</v>
      </c>
      <c r="E1206" t="s">
        <v>77</v>
      </c>
      <c r="F1206" t="s">
        <v>925</v>
      </c>
      <c r="G1206" t="s">
        <v>926</v>
      </c>
      <c r="H1206">
        <v>14</v>
      </c>
      <c r="I1206" t="s">
        <v>656</v>
      </c>
      <c r="J1206" t="s">
        <v>657</v>
      </c>
      <c r="K1206" t="s">
        <v>655</v>
      </c>
      <c r="M1206" t="s">
        <v>557</v>
      </c>
      <c r="N1206" t="s">
        <v>558</v>
      </c>
      <c r="O1206" t="s">
        <v>611</v>
      </c>
      <c r="P1206" t="s">
        <v>612</v>
      </c>
      <c r="Q1206" t="s">
        <v>613</v>
      </c>
      <c r="R1206" t="s">
        <v>562</v>
      </c>
      <c r="S1206">
        <v>-3.4337</v>
      </c>
      <c r="T1206">
        <v>2.6917</v>
      </c>
      <c r="U1206">
        <v>24.7241119</v>
      </c>
      <c r="V1206">
        <v>2.7068530000000002</v>
      </c>
    </row>
    <row r="1207" spans="1:22" x14ac:dyDescent="0.3">
      <c r="A1207" t="s">
        <v>1606</v>
      </c>
      <c r="B1207" t="s">
        <v>1607</v>
      </c>
      <c r="C1207" t="s">
        <v>546</v>
      </c>
      <c r="E1207" t="s">
        <v>77</v>
      </c>
      <c r="F1207" t="s">
        <v>1608</v>
      </c>
      <c r="G1207" t="s">
        <v>199</v>
      </c>
      <c r="H1207">
        <v>10</v>
      </c>
      <c r="I1207" t="s">
        <v>1609</v>
      </c>
      <c r="J1207" t="s">
        <v>657</v>
      </c>
      <c r="K1207" t="s">
        <v>655</v>
      </c>
      <c r="M1207" t="s">
        <v>557</v>
      </c>
      <c r="N1207" t="s">
        <v>558</v>
      </c>
      <c r="R1207" t="s">
        <v>554</v>
      </c>
      <c r="S1207">
        <v>-1.0118</v>
      </c>
      <c r="T1207">
        <v>4.4855</v>
      </c>
      <c r="U1207">
        <v>1</v>
      </c>
      <c r="V1207">
        <v>1</v>
      </c>
    </row>
    <row r="1208" spans="1:22" x14ac:dyDescent="0.3">
      <c r="A1208" t="s">
        <v>1606</v>
      </c>
      <c r="B1208" t="s">
        <v>1607</v>
      </c>
      <c r="C1208" t="s">
        <v>546</v>
      </c>
      <c r="E1208" t="s">
        <v>77</v>
      </c>
      <c r="F1208" t="s">
        <v>1608</v>
      </c>
      <c r="G1208" t="s">
        <v>199</v>
      </c>
      <c r="H1208">
        <v>10</v>
      </c>
      <c r="I1208" t="s">
        <v>1609</v>
      </c>
      <c r="J1208" t="s">
        <v>657</v>
      </c>
      <c r="K1208" t="s">
        <v>655</v>
      </c>
      <c r="M1208" t="s">
        <v>557</v>
      </c>
      <c r="N1208" t="s">
        <v>558</v>
      </c>
      <c r="O1208" t="s">
        <v>559</v>
      </c>
      <c r="P1208" t="s">
        <v>560</v>
      </c>
      <c r="Q1208" t="s">
        <v>561</v>
      </c>
      <c r="R1208" t="s">
        <v>562</v>
      </c>
      <c r="S1208">
        <v>0.21149999999999999</v>
      </c>
      <c r="T1208">
        <v>0.62070000000000003</v>
      </c>
      <c r="U1208">
        <v>476.4</v>
      </c>
      <c r="V1208">
        <v>135.32118172</v>
      </c>
    </row>
    <row r="1209" spans="1:22" x14ac:dyDescent="0.3">
      <c r="A1209" t="s">
        <v>1606</v>
      </c>
      <c r="B1209" t="s">
        <v>1607</v>
      </c>
      <c r="C1209" t="s">
        <v>546</v>
      </c>
      <c r="E1209" t="s">
        <v>77</v>
      </c>
      <c r="F1209" t="s">
        <v>1608</v>
      </c>
      <c r="G1209" t="s">
        <v>199</v>
      </c>
      <c r="H1209">
        <v>10</v>
      </c>
      <c r="I1209" t="s">
        <v>1609</v>
      </c>
      <c r="J1209" t="s">
        <v>657</v>
      </c>
      <c r="K1209" t="s">
        <v>655</v>
      </c>
      <c r="M1209" t="s">
        <v>557</v>
      </c>
      <c r="N1209" t="s">
        <v>558</v>
      </c>
      <c r="O1209" t="s">
        <v>566</v>
      </c>
      <c r="P1209" t="s">
        <v>567</v>
      </c>
      <c r="Q1209" t="s">
        <v>724</v>
      </c>
      <c r="R1209" t="s">
        <v>562</v>
      </c>
      <c r="S1209">
        <v>-0.2278</v>
      </c>
      <c r="T1209">
        <v>0.27050000000000002</v>
      </c>
      <c r="U1209">
        <v>4.3949999999999996</v>
      </c>
      <c r="V1209">
        <v>2.4780872999999999</v>
      </c>
    </row>
    <row r="1210" spans="1:22" x14ac:dyDescent="0.3">
      <c r="A1210" t="s">
        <v>1606</v>
      </c>
      <c r="B1210" t="s">
        <v>1607</v>
      </c>
      <c r="C1210" t="s">
        <v>546</v>
      </c>
      <c r="E1210" t="s">
        <v>77</v>
      </c>
      <c r="F1210" t="s">
        <v>1608</v>
      </c>
      <c r="G1210" t="s">
        <v>199</v>
      </c>
      <c r="H1210">
        <v>10</v>
      </c>
      <c r="I1210" t="s">
        <v>1609</v>
      </c>
      <c r="J1210" t="s">
        <v>657</v>
      </c>
      <c r="K1210" t="s">
        <v>655</v>
      </c>
      <c r="M1210" t="s">
        <v>557</v>
      </c>
      <c r="N1210" t="s">
        <v>558</v>
      </c>
      <c r="O1210" t="s">
        <v>569</v>
      </c>
      <c r="P1210" t="s">
        <v>570</v>
      </c>
      <c r="Q1210" t="s">
        <v>653</v>
      </c>
      <c r="R1210" t="s">
        <v>562</v>
      </c>
      <c r="S1210">
        <v>0.75139999999999996</v>
      </c>
      <c r="T1210">
        <v>1.0920000000000001</v>
      </c>
      <c r="U1210">
        <v>0.36699999999999999</v>
      </c>
      <c r="V1210">
        <v>5.982382E-2</v>
      </c>
    </row>
    <row r="1211" spans="1:22" x14ac:dyDescent="0.3">
      <c r="A1211" t="s">
        <v>1161</v>
      </c>
      <c r="B1211" t="s">
        <v>1162</v>
      </c>
      <c r="C1211" t="s">
        <v>546</v>
      </c>
      <c r="E1211" t="s">
        <v>77</v>
      </c>
      <c r="F1211" t="s">
        <v>1163</v>
      </c>
      <c r="G1211" t="s">
        <v>149</v>
      </c>
      <c r="H1211">
        <v>6</v>
      </c>
      <c r="I1211" t="s">
        <v>100</v>
      </c>
      <c r="J1211" t="s">
        <v>550</v>
      </c>
      <c r="K1211" t="s">
        <v>99</v>
      </c>
      <c r="M1211" t="s">
        <v>552</v>
      </c>
      <c r="N1211" t="s">
        <v>553</v>
      </c>
      <c r="R1211" t="s">
        <v>554</v>
      </c>
      <c r="S1211">
        <v>-2.3769999999999998</v>
      </c>
      <c r="T1211">
        <v>2.5648</v>
      </c>
      <c r="U1211">
        <v>1</v>
      </c>
      <c r="V1211">
        <v>1</v>
      </c>
    </row>
    <row r="1212" spans="1:22" x14ac:dyDescent="0.3">
      <c r="A1212" t="s">
        <v>1204</v>
      </c>
      <c r="B1212" t="s">
        <v>1205</v>
      </c>
      <c r="C1212" t="s">
        <v>546</v>
      </c>
      <c r="E1212" t="s">
        <v>77</v>
      </c>
      <c r="F1212" t="s">
        <v>1206</v>
      </c>
      <c r="G1212" t="s">
        <v>183</v>
      </c>
      <c r="H1212">
        <v>6</v>
      </c>
      <c r="I1212" t="s">
        <v>1207</v>
      </c>
      <c r="J1212" t="s">
        <v>550</v>
      </c>
      <c r="K1212" t="s">
        <v>19</v>
      </c>
      <c r="M1212" t="s">
        <v>552</v>
      </c>
      <c r="N1212" t="s">
        <v>553</v>
      </c>
      <c r="O1212" t="s">
        <v>579</v>
      </c>
      <c r="P1212" t="s">
        <v>580</v>
      </c>
      <c r="Q1212" t="s">
        <v>581</v>
      </c>
      <c r="R1212" t="s">
        <v>562</v>
      </c>
      <c r="S1212">
        <v>15.6052</v>
      </c>
      <c r="T1212">
        <v>6.8536000000000001</v>
      </c>
      <c r="U1212">
        <v>9.766667</v>
      </c>
      <c r="V1212">
        <v>0.95350230000000002</v>
      </c>
    </row>
    <row r="1213" spans="1:22" x14ac:dyDescent="0.3">
      <c r="A1213" t="s">
        <v>1161</v>
      </c>
      <c r="B1213" t="s">
        <v>1162</v>
      </c>
      <c r="C1213" t="s">
        <v>546</v>
      </c>
      <c r="E1213" t="s">
        <v>77</v>
      </c>
      <c r="F1213" t="s">
        <v>1163</v>
      </c>
      <c r="G1213" t="s">
        <v>149</v>
      </c>
      <c r="H1213">
        <v>6</v>
      </c>
      <c r="I1213" t="s">
        <v>100</v>
      </c>
      <c r="J1213" t="s">
        <v>550</v>
      </c>
      <c r="K1213" t="s">
        <v>99</v>
      </c>
      <c r="M1213" t="s">
        <v>552</v>
      </c>
      <c r="N1213" t="s">
        <v>553</v>
      </c>
      <c r="O1213" t="s">
        <v>611</v>
      </c>
      <c r="P1213" t="s">
        <v>612</v>
      </c>
      <c r="Q1213" t="s">
        <v>613</v>
      </c>
      <c r="R1213" t="s">
        <v>562</v>
      </c>
      <c r="S1213">
        <v>1.012</v>
      </c>
      <c r="T1213">
        <v>0.46710000000000002</v>
      </c>
      <c r="U1213">
        <v>10.055</v>
      </c>
      <c r="V1213">
        <v>4.2458910000000003</v>
      </c>
    </row>
    <row r="1214" spans="1:22" x14ac:dyDescent="0.3">
      <c r="A1214" t="s">
        <v>1610</v>
      </c>
      <c r="B1214" t="s">
        <v>1611</v>
      </c>
      <c r="C1214" t="s">
        <v>546</v>
      </c>
      <c r="E1214" t="s">
        <v>77</v>
      </c>
      <c r="F1214" t="s">
        <v>1612</v>
      </c>
      <c r="G1214" t="s">
        <v>160</v>
      </c>
      <c r="H1214">
        <v>19</v>
      </c>
      <c r="I1214" t="s">
        <v>1600</v>
      </c>
      <c r="J1214" t="s">
        <v>550</v>
      </c>
      <c r="K1214" t="s">
        <v>99</v>
      </c>
      <c r="M1214" t="s">
        <v>552</v>
      </c>
      <c r="N1214" t="s">
        <v>553</v>
      </c>
      <c r="R1214" t="s">
        <v>554</v>
      </c>
      <c r="S1214">
        <v>1.64</v>
      </c>
      <c r="T1214">
        <v>0.94369999999999998</v>
      </c>
      <c r="U1214">
        <v>1</v>
      </c>
      <c r="V1214">
        <v>1</v>
      </c>
    </row>
    <row r="1215" spans="1:22" x14ac:dyDescent="0.3">
      <c r="A1215" t="s">
        <v>1610</v>
      </c>
      <c r="B1215" t="s">
        <v>1611</v>
      </c>
      <c r="C1215" t="s">
        <v>546</v>
      </c>
      <c r="E1215" t="s">
        <v>77</v>
      </c>
      <c r="F1215" t="s">
        <v>1612</v>
      </c>
      <c r="G1215" t="s">
        <v>160</v>
      </c>
      <c r="H1215">
        <v>19</v>
      </c>
      <c r="I1215" t="s">
        <v>1600</v>
      </c>
      <c r="J1215" t="s">
        <v>550</v>
      </c>
      <c r="K1215" t="s">
        <v>99</v>
      </c>
      <c r="M1215" t="s">
        <v>552</v>
      </c>
      <c r="N1215" t="s">
        <v>553</v>
      </c>
      <c r="O1215" t="s">
        <v>569</v>
      </c>
      <c r="P1215" t="s">
        <v>570</v>
      </c>
      <c r="Q1215" t="s">
        <v>653</v>
      </c>
      <c r="R1215" t="s">
        <v>562</v>
      </c>
      <c r="S1215">
        <v>0.13439999999999999</v>
      </c>
      <c r="T1215">
        <v>0.1394</v>
      </c>
      <c r="U1215">
        <v>0.441578947</v>
      </c>
      <c r="V1215">
        <v>0.154569767</v>
      </c>
    </row>
    <row r="1216" spans="1:22" x14ac:dyDescent="0.3">
      <c r="A1216" t="s">
        <v>1610</v>
      </c>
      <c r="B1216" t="s">
        <v>1611</v>
      </c>
      <c r="C1216" t="s">
        <v>546</v>
      </c>
      <c r="E1216" t="s">
        <v>77</v>
      </c>
      <c r="F1216" t="s">
        <v>1612</v>
      </c>
      <c r="G1216" t="s">
        <v>160</v>
      </c>
      <c r="H1216">
        <v>19</v>
      </c>
      <c r="I1216" t="s">
        <v>1600</v>
      </c>
      <c r="J1216" t="s">
        <v>550</v>
      </c>
      <c r="K1216" t="s">
        <v>99</v>
      </c>
      <c r="M1216" t="s">
        <v>552</v>
      </c>
      <c r="N1216" t="s">
        <v>553</v>
      </c>
      <c r="O1216" t="s">
        <v>611</v>
      </c>
      <c r="P1216" t="s">
        <v>612</v>
      </c>
      <c r="Q1216" t="s">
        <v>613</v>
      </c>
      <c r="R1216" t="s">
        <v>562</v>
      </c>
      <c r="S1216">
        <v>-0.3861</v>
      </c>
      <c r="T1216">
        <v>0.29509999999999997</v>
      </c>
      <c r="U1216">
        <v>5.8157894739999998</v>
      </c>
      <c r="V1216">
        <v>1.046296728</v>
      </c>
    </row>
    <row r="1217" spans="1:22" x14ac:dyDescent="0.3">
      <c r="A1217" t="s">
        <v>1610</v>
      </c>
      <c r="B1217" t="s">
        <v>1611</v>
      </c>
      <c r="C1217" t="s">
        <v>546</v>
      </c>
      <c r="E1217" t="s">
        <v>77</v>
      </c>
      <c r="F1217" t="s">
        <v>1612</v>
      </c>
      <c r="G1217" t="s">
        <v>160</v>
      </c>
      <c r="H1217">
        <v>19</v>
      </c>
      <c r="I1217" t="s">
        <v>1600</v>
      </c>
      <c r="J1217" t="s">
        <v>550</v>
      </c>
      <c r="K1217" t="s">
        <v>99</v>
      </c>
      <c r="M1217" t="s">
        <v>552</v>
      </c>
      <c r="N1217" t="s">
        <v>553</v>
      </c>
      <c r="O1217" t="s">
        <v>566</v>
      </c>
      <c r="P1217" t="s">
        <v>567</v>
      </c>
      <c r="Q1217" t="s">
        <v>937</v>
      </c>
      <c r="R1217" t="s">
        <v>562</v>
      </c>
      <c r="S1217">
        <v>-0.4047</v>
      </c>
      <c r="T1217">
        <v>0.1303</v>
      </c>
      <c r="U1217">
        <v>5.389474E-3</v>
      </c>
      <c r="V1217">
        <v>2.4693440000000001E-3</v>
      </c>
    </row>
    <row r="1218" spans="1:22" x14ac:dyDescent="0.3">
      <c r="A1218" t="s">
        <v>1613</v>
      </c>
      <c r="B1218" t="s">
        <v>1614</v>
      </c>
      <c r="C1218" t="s">
        <v>546</v>
      </c>
      <c r="E1218" t="s">
        <v>596</v>
      </c>
      <c r="F1218" t="s">
        <v>1615</v>
      </c>
      <c r="G1218" t="s">
        <v>1616</v>
      </c>
      <c r="H1218">
        <v>73</v>
      </c>
      <c r="I1218" t="s">
        <v>1617</v>
      </c>
      <c r="J1218" t="s">
        <v>550</v>
      </c>
      <c r="K1218" t="s">
        <v>19</v>
      </c>
      <c r="M1218" t="s">
        <v>552</v>
      </c>
      <c r="N1218" t="s">
        <v>553</v>
      </c>
      <c r="R1218" t="s">
        <v>554</v>
      </c>
      <c r="S1218">
        <v>2.6316299999999999</v>
      </c>
      <c r="T1218">
        <v>8.4690000000000001E-2</v>
      </c>
      <c r="U1218">
        <v>1</v>
      </c>
      <c r="V1218">
        <v>1</v>
      </c>
    </row>
    <row r="1219" spans="1:22" x14ac:dyDescent="0.3">
      <c r="A1219" t="s">
        <v>1613</v>
      </c>
      <c r="B1219" t="s">
        <v>1614</v>
      </c>
      <c r="C1219" t="s">
        <v>546</v>
      </c>
      <c r="E1219" t="s">
        <v>596</v>
      </c>
      <c r="F1219" t="s">
        <v>1615</v>
      </c>
      <c r="G1219" t="s">
        <v>1616</v>
      </c>
      <c r="H1219">
        <v>73</v>
      </c>
      <c r="I1219" t="s">
        <v>1617</v>
      </c>
      <c r="J1219" t="s">
        <v>550</v>
      </c>
      <c r="K1219" t="s">
        <v>19</v>
      </c>
      <c r="M1219" t="s">
        <v>552</v>
      </c>
      <c r="N1219" t="s">
        <v>553</v>
      </c>
      <c r="O1219" t="s">
        <v>569</v>
      </c>
      <c r="P1219" t="s">
        <v>570</v>
      </c>
      <c r="Q1219" t="s">
        <v>653</v>
      </c>
      <c r="R1219" t="s">
        <v>562</v>
      </c>
      <c r="S1219">
        <v>-8.3379999999999996E-2</v>
      </c>
      <c r="T1219">
        <v>3.2300000000000002E-2</v>
      </c>
      <c r="U1219">
        <v>0.18412139999999999</v>
      </c>
      <c r="V1219">
        <v>0.18613289999999999</v>
      </c>
    </row>
    <row r="1220" spans="1:22" x14ac:dyDescent="0.3">
      <c r="A1220" t="s">
        <v>1618</v>
      </c>
      <c r="B1220" t="s">
        <v>1619</v>
      </c>
      <c r="C1220" t="s">
        <v>546</v>
      </c>
      <c r="D1220" t="s">
        <v>796</v>
      </c>
      <c r="E1220" t="s">
        <v>77</v>
      </c>
      <c r="F1220" t="s">
        <v>1620</v>
      </c>
      <c r="G1220" t="s">
        <v>635</v>
      </c>
      <c r="H1220">
        <v>8</v>
      </c>
      <c r="I1220" t="s">
        <v>1621</v>
      </c>
      <c r="J1220" t="s">
        <v>550</v>
      </c>
      <c r="K1220" t="s">
        <v>99</v>
      </c>
      <c r="L1220" t="s">
        <v>551</v>
      </c>
      <c r="M1220" t="s">
        <v>552</v>
      </c>
      <c r="N1220" t="s">
        <v>553</v>
      </c>
      <c r="R1220" t="s">
        <v>554</v>
      </c>
      <c r="S1220">
        <v>-9.9206699999999994</v>
      </c>
      <c r="T1220">
        <v>31.3888</v>
      </c>
      <c r="U1220">
        <v>1</v>
      </c>
      <c r="V1220">
        <v>1</v>
      </c>
    </row>
    <row r="1221" spans="1:22" x14ac:dyDescent="0.3">
      <c r="A1221" t="s">
        <v>1618</v>
      </c>
      <c r="B1221" t="s">
        <v>1619</v>
      </c>
      <c r="C1221" t="s">
        <v>546</v>
      </c>
      <c r="D1221" t="s">
        <v>796</v>
      </c>
      <c r="E1221" t="s">
        <v>77</v>
      </c>
      <c r="F1221" t="s">
        <v>1620</v>
      </c>
      <c r="G1221" t="s">
        <v>635</v>
      </c>
      <c r="H1221">
        <v>8</v>
      </c>
      <c r="I1221" t="s">
        <v>1621</v>
      </c>
      <c r="J1221" t="s">
        <v>550</v>
      </c>
      <c r="K1221" t="s">
        <v>99</v>
      </c>
      <c r="L1221" t="s">
        <v>551</v>
      </c>
      <c r="M1221" t="s">
        <v>552</v>
      </c>
      <c r="N1221" t="s">
        <v>553</v>
      </c>
      <c r="O1221" t="s">
        <v>559</v>
      </c>
      <c r="P1221" t="s">
        <v>560</v>
      </c>
      <c r="Q1221" t="s">
        <v>561</v>
      </c>
      <c r="R1221" t="s">
        <v>562</v>
      </c>
      <c r="S1221">
        <v>0.74392000000000003</v>
      </c>
      <c r="T1221">
        <v>1.2044299999999999</v>
      </c>
      <c r="U1221">
        <v>2.9874999999999999E-2</v>
      </c>
      <c r="V1221">
        <v>4.4541310000000001E-3</v>
      </c>
    </row>
    <row r="1222" spans="1:22" x14ac:dyDescent="0.3">
      <c r="A1222" t="s">
        <v>1204</v>
      </c>
      <c r="B1222" t="s">
        <v>1205</v>
      </c>
      <c r="C1222" t="s">
        <v>546</v>
      </c>
      <c r="E1222" t="s">
        <v>77</v>
      </c>
      <c r="F1222" t="s">
        <v>1206</v>
      </c>
      <c r="G1222" t="s">
        <v>183</v>
      </c>
      <c r="H1222">
        <v>6</v>
      </c>
      <c r="I1222" t="s">
        <v>618</v>
      </c>
      <c r="J1222" t="s">
        <v>619</v>
      </c>
      <c r="K1222" t="s">
        <v>19</v>
      </c>
      <c r="M1222" t="s">
        <v>592</v>
      </c>
      <c r="N1222" t="s">
        <v>558</v>
      </c>
      <c r="O1222" t="s">
        <v>579</v>
      </c>
      <c r="P1222" t="s">
        <v>580</v>
      </c>
      <c r="Q1222" t="s">
        <v>581</v>
      </c>
      <c r="R1222" t="s">
        <v>562</v>
      </c>
      <c r="S1222">
        <v>27.373899999999999</v>
      </c>
      <c r="T1222">
        <v>5.1018999999999997</v>
      </c>
      <c r="U1222">
        <v>9.766667</v>
      </c>
      <c r="V1222">
        <v>0.95350230000000002</v>
      </c>
    </row>
    <row r="1223" spans="1:22" x14ac:dyDescent="0.3">
      <c r="A1223" t="s">
        <v>1618</v>
      </c>
      <c r="B1223" t="s">
        <v>1619</v>
      </c>
      <c r="C1223" t="s">
        <v>546</v>
      </c>
      <c r="D1223" t="s">
        <v>796</v>
      </c>
      <c r="E1223" t="s">
        <v>77</v>
      </c>
      <c r="F1223" t="s">
        <v>1620</v>
      </c>
      <c r="G1223" t="s">
        <v>635</v>
      </c>
      <c r="H1223">
        <v>8</v>
      </c>
      <c r="I1223" t="s">
        <v>1621</v>
      </c>
      <c r="J1223" t="s">
        <v>550</v>
      </c>
      <c r="K1223" t="s">
        <v>99</v>
      </c>
      <c r="L1223" t="s">
        <v>551</v>
      </c>
      <c r="M1223" t="s">
        <v>552</v>
      </c>
      <c r="N1223" t="s">
        <v>553</v>
      </c>
      <c r="O1223" t="s">
        <v>569</v>
      </c>
      <c r="P1223" t="s">
        <v>570</v>
      </c>
      <c r="Q1223" t="s">
        <v>653</v>
      </c>
      <c r="R1223" t="s">
        <v>562</v>
      </c>
      <c r="S1223">
        <v>-2.9690000000000001E-2</v>
      </c>
      <c r="T1223">
        <v>0.10718</v>
      </c>
      <c r="U1223">
        <v>0.46250000000000002</v>
      </c>
      <c r="V1223">
        <v>0.40938106600000002</v>
      </c>
    </row>
    <row r="1224" spans="1:22" x14ac:dyDescent="0.3">
      <c r="A1224" t="s">
        <v>1618</v>
      </c>
      <c r="B1224" t="s">
        <v>1619</v>
      </c>
      <c r="C1224" t="s">
        <v>546</v>
      </c>
      <c r="D1224" t="s">
        <v>796</v>
      </c>
      <c r="E1224" t="s">
        <v>77</v>
      </c>
      <c r="F1224" t="s">
        <v>1620</v>
      </c>
      <c r="G1224" t="s">
        <v>635</v>
      </c>
      <c r="H1224">
        <v>8</v>
      </c>
      <c r="I1224" t="s">
        <v>1621</v>
      </c>
      <c r="J1224" t="s">
        <v>550</v>
      </c>
      <c r="K1224" t="s">
        <v>99</v>
      </c>
      <c r="L1224" t="s">
        <v>551</v>
      </c>
      <c r="M1224" t="s">
        <v>552</v>
      </c>
      <c r="N1224" t="s">
        <v>553</v>
      </c>
      <c r="O1224" t="s">
        <v>611</v>
      </c>
      <c r="P1224" t="s">
        <v>612</v>
      </c>
      <c r="Q1224" t="s">
        <v>613</v>
      </c>
      <c r="R1224" t="s">
        <v>562</v>
      </c>
      <c r="S1224">
        <v>0.59979000000000005</v>
      </c>
      <c r="T1224">
        <v>5.3030200000000001</v>
      </c>
      <c r="U1224">
        <v>22.412500000000001</v>
      </c>
      <c r="V1224">
        <v>1.4075688260000001</v>
      </c>
    </row>
    <row r="1225" spans="1:22" x14ac:dyDescent="0.3">
      <c r="A1225" t="s">
        <v>1622</v>
      </c>
      <c r="B1225" t="s">
        <v>1623</v>
      </c>
      <c r="C1225" t="s">
        <v>546</v>
      </c>
      <c r="D1225" t="s">
        <v>910</v>
      </c>
      <c r="E1225" t="s">
        <v>77</v>
      </c>
      <c r="F1225" t="s">
        <v>1624</v>
      </c>
      <c r="G1225" t="s">
        <v>635</v>
      </c>
      <c r="H1225">
        <v>12</v>
      </c>
      <c r="I1225" t="s">
        <v>578</v>
      </c>
      <c r="J1225" t="s">
        <v>550</v>
      </c>
      <c r="K1225" t="s">
        <v>14</v>
      </c>
      <c r="L1225" t="s">
        <v>551</v>
      </c>
      <c r="M1225" t="s">
        <v>552</v>
      </c>
      <c r="N1225" t="s">
        <v>553</v>
      </c>
      <c r="R1225" t="s">
        <v>554</v>
      </c>
      <c r="S1225">
        <v>1.4083399999999999</v>
      </c>
      <c r="T1225">
        <v>12.70429</v>
      </c>
      <c r="U1225">
        <v>1</v>
      </c>
      <c r="V1225">
        <v>1</v>
      </c>
    </row>
    <row r="1226" spans="1:22" x14ac:dyDescent="0.3">
      <c r="A1226" t="s">
        <v>1622</v>
      </c>
      <c r="B1226" t="s">
        <v>1623</v>
      </c>
      <c r="C1226" t="s">
        <v>546</v>
      </c>
      <c r="D1226" t="s">
        <v>910</v>
      </c>
      <c r="E1226" t="s">
        <v>77</v>
      </c>
      <c r="F1226" t="s">
        <v>1624</v>
      </c>
      <c r="G1226" t="s">
        <v>635</v>
      </c>
      <c r="H1226">
        <v>12</v>
      </c>
      <c r="I1226" t="s">
        <v>578</v>
      </c>
      <c r="J1226" t="s">
        <v>550</v>
      </c>
      <c r="K1226" t="s">
        <v>14</v>
      </c>
      <c r="L1226" t="s">
        <v>551</v>
      </c>
      <c r="M1226" t="s">
        <v>552</v>
      </c>
      <c r="N1226" t="s">
        <v>553</v>
      </c>
      <c r="O1226" t="s">
        <v>559</v>
      </c>
      <c r="P1226" t="s">
        <v>560</v>
      </c>
      <c r="Q1226" t="s">
        <v>561</v>
      </c>
      <c r="R1226" t="s">
        <v>562</v>
      </c>
      <c r="S1226">
        <v>0.10349</v>
      </c>
      <c r="T1226">
        <v>0.13521</v>
      </c>
      <c r="U1226">
        <v>137.5</v>
      </c>
      <c r="V1226">
        <v>93.366822999999997</v>
      </c>
    </row>
    <row r="1227" spans="1:22" x14ac:dyDescent="0.3">
      <c r="A1227" t="s">
        <v>620</v>
      </c>
      <c r="B1227" t="s">
        <v>621</v>
      </c>
      <c r="C1227" t="s">
        <v>546</v>
      </c>
      <c r="E1227" t="s">
        <v>77</v>
      </c>
      <c r="F1227" t="s">
        <v>622</v>
      </c>
      <c r="G1227" t="s">
        <v>623</v>
      </c>
      <c r="H1227">
        <v>10</v>
      </c>
      <c r="I1227" t="s">
        <v>624</v>
      </c>
      <c r="J1227" t="s">
        <v>550</v>
      </c>
      <c r="K1227" t="s">
        <v>99</v>
      </c>
      <c r="M1227" t="s">
        <v>552</v>
      </c>
      <c r="N1227" t="s">
        <v>553</v>
      </c>
      <c r="O1227" t="s">
        <v>579</v>
      </c>
      <c r="P1227" t="s">
        <v>580</v>
      </c>
      <c r="Q1227" t="s">
        <v>581</v>
      </c>
      <c r="R1227" t="s">
        <v>562</v>
      </c>
      <c r="S1227">
        <v>-0.37019999999999997</v>
      </c>
      <c r="T1227">
        <v>0.39140000000000003</v>
      </c>
      <c r="U1227">
        <v>2.7069999999999999</v>
      </c>
      <c r="V1227">
        <v>0.95088322000000003</v>
      </c>
    </row>
    <row r="1228" spans="1:22" x14ac:dyDescent="0.3">
      <c r="A1228" t="s">
        <v>1622</v>
      </c>
      <c r="B1228" t="s">
        <v>1623</v>
      </c>
      <c r="C1228" t="s">
        <v>546</v>
      </c>
      <c r="D1228" t="s">
        <v>910</v>
      </c>
      <c r="E1228" t="s">
        <v>77</v>
      </c>
      <c r="F1228" t="s">
        <v>1624</v>
      </c>
      <c r="G1228" t="s">
        <v>635</v>
      </c>
      <c r="H1228">
        <v>12</v>
      </c>
      <c r="I1228" t="s">
        <v>578</v>
      </c>
      <c r="J1228" t="s">
        <v>550</v>
      </c>
      <c r="K1228" t="s">
        <v>14</v>
      </c>
      <c r="L1228" t="s">
        <v>551</v>
      </c>
      <c r="M1228" t="s">
        <v>552</v>
      </c>
      <c r="N1228" t="s">
        <v>553</v>
      </c>
      <c r="O1228" t="s">
        <v>569</v>
      </c>
      <c r="P1228" t="s">
        <v>570</v>
      </c>
      <c r="Q1228" t="s">
        <v>653</v>
      </c>
      <c r="R1228" t="s">
        <v>562</v>
      </c>
      <c r="S1228">
        <v>-0.13186</v>
      </c>
      <c r="T1228">
        <v>0.30821999999999999</v>
      </c>
      <c r="U1228">
        <v>0.57583329999999999</v>
      </c>
      <c r="V1228">
        <v>0.1550049</v>
      </c>
    </row>
    <row r="1229" spans="1:22" x14ac:dyDescent="0.3">
      <c r="A1229" t="s">
        <v>1622</v>
      </c>
      <c r="B1229" t="s">
        <v>1623</v>
      </c>
      <c r="C1229" t="s">
        <v>546</v>
      </c>
      <c r="D1229" t="s">
        <v>910</v>
      </c>
      <c r="E1229" t="s">
        <v>77</v>
      </c>
      <c r="F1229" t="s">
        <v>1624</v>
      </c>
      <c r="G1229" t="s">
        <v>635</v>
      </c>
      <c r="H1229">
        <v>12</v>
      </c>
      <c r="I1229" t="s">
        <v>578</v>
      </c>
      <c r="J1229" t="s">
        <v>550</v>
      </c>
      <c r="K1229" t="s">
        <v>14</v>
      </c>
      <c r="L1229" t="s">
        <v>551</v>
      </c>
      <c r="M1229" t="s">
        <v>552</v>
      </c>
      <c r="N1229" t="s">
        <v>553</v>
      </c>
      <c r="O1229" t="s">
        <v>611</v>
      </c>
      <c r="P1229" t="s">
        <v>612</v>
      </c>
      <c r="Q1229" t="s">
        <v>613</v>
      </c>
      <c r="R1229" t="s">
        <v>562</v>
      </c>
      <c r="S1229">
        <v>0.21554999999999999</v>
      </c>
      <c r="T1229">
        <v>2.1718799999999998</v>
      </c>
      <c r="U1229">
        <v>26.6666667</v>
      </c>
      <c r="V1229">
        <v>3.6701085999999998</v>
      </c>
    </row>
    <row r="1230" spans="1:22" x14ac:dyDescent="0.3">
      <c r="A1230" t="s">
        <v>1622</v>
      </c>
      <c r="B1230" t="s">
        <v>1623</v>
      </c>
      <c r="C1230" t="s">
        <v>546</v>
      </c>
      <c r="D1230" t="s">
        <v>910</v>
      </c>
      <c r="E1230" t="s">
        <v>77</v>
      </c>
      <c r="F1230" t="s">
        <v>1624</v>
      </c>
      <c r="G1230" t="s">
        <v>635</v>
      </c>
      <c r="H1230">
        <v>12</v>
      </c>
      <c r="I1230" t="s">
        <v>656</v>
      </c>
      <c r="J1230" t="s">
        <v>657</v>
      </c>
      <c r="K1230" t="s">
        <v>655</v>
      </c>
      <c r="L1230" t="s">
        <v>551</v>
      </c>
      <c r="M1230" t="s">
        <v>592</v>
      </c>
      <c r="N1230" t="s">
        <v>558</v>
      </c>
      <c r="R1230" t="s">
        <v>554</v>
      </c>
      <c r="S1230">
        <v>13.547599999999999</v>
      </c>
      <c r="T1230">
        <v>56.205500000000001</v>
      </c>
      <c r="U1230">
        <v>1</v>
      </c>
      <c r="V1230">
        <v>1</v>
      </c>
    </row>
    <row r="1231" spans="1:22" x14ac:dyDescent="0.3">
      <c r="A1231" t="s">
        <v>1622</v>
      </c>
      <c r="B1231" t="s">
        <v>1623</v>
      </c>
      <c r="C1231" t="s">
        <v>546</v>
      </c>
      <c r="D1231" t="s">
        <v>910</v>
      </c>
      <c r="E1231" t="s">
        <v>77</v>
      </c>
      <c r="F1231" t="s">
        <v>1624</v>
      </c>
      <c r="G1231" t="s">
        <v>635</v>
      </c>
      <c r="H1231">
        <v>12</v>
      </c>
      <c r="I1231" t="s">
        <v>656</v>
      </c>
      <c r="J1231" t="s">
        <v>657</v>
      </c>
      <c r="K1231" t="s">
        <v>655</v>
      </c>
      <c r="L1231" t="s">
        <v>551</v>
      </c>
      <c r="M1231" t="s">
        <v>592</v>
      </c>
      <c r="N1231" t="s">
        <v>558</v>
      </c>
      <c r="O1231" t="s">
        <v>559</v>
      </c>
      <c r="P1231" t="s">
        <v>560</v>
      </c>
      <c r="Q1231" t="s">
        <v>561</v>
      </c>
      <c r="R1231" t="s">
        <v>562</v>
      </c>
      <c r="S1231">
        <v>0.67359999999999998</v>
      </c>
      <c r="T1231">
        <v>0.35210000000000002</v>
      </c>
      <c r="U1231">
        <v>137.5</v>
      </c>
      <c r="V1231">
        <v>93.366822999999997</v>
      </c>
    </row>
    <row r="1232" spans="1:22" x14ac:dyDescent="0.3">
      <c r="A1232" t="s">
        <v>620</v>
      </c>
      <c r="B1232" t="s">
        <v>621</v>
      </c>
      <c r="C1232" t="s">
        <v>546</v>
      </c>
      <c r="E1232" t="s">
        <v>77</v>
      </c>
      <c r="F1232" t="s">
        <v>622</v>
      </c>
      <c r="G1232" t="s">
        <v>623</v>
      </c>
      <c r="H1232">
        <v>10</v>
      </c>
      <c r="I1232" t="s">
        <v>625</v>
      </c>
      <c r="J1232" t="s">
        <v>556</v>
      </c>
      <c r="K1232" t="s">
        <v>99</v>
      </c>
      <c r="M1232" t="s">
        <v>557</v>
      </c>
      <c r="N1232" t="s">
        <v>558</v>
      </c>
      <c r="O1232" t="s">
        <v>579</v>
      </c>
      <c r="P1232" t="s">
        <v>580</v>
      </c>
      <c r="Q1232" t="s">
        <v>581</v>
      </c>
      <c r="R1232" t="s">
        <v>562</v>
      </c>
      <c r="S1232">
        <v>-0.59970000000000001</v>
      </c>
      <c r="T1232">
        <v>0.4027</v>
      </c>
      <c r="U1232">
        <v>2.7069999999999999</v>
      </c>
      <c r="V1232">
        <v>0.95088322000000003</v>
      </c>
    </row>
    <row r="1233" spans="1:22" x14ac:dyDescent="0.3">
      <c r="A1233" t="s">
        <v>1622</v>
      </c>
      <c r="B1233" t="s">
        <v>1623</v>
      </c>
      <c r="C1233" t="s">
        <v>546</v>
      </c>
      <c r="D1233" t="s">
        <v>910</v>
      </c>
      <c r="E1233" t="s">
        <v>77</v>
      </c>
      <c r="F1233" t="s">
        <v>1624</v>
      </c>
      <c r="G1233" t="s">
        <v>635</v>
      </c>
      <c r="H1233">
        <v>12</v>
      </c>
      <c r="I1233" t="s">
        <v>656</v>
      </c>
      <c r="J1233" t="s">
        <v>657</v>
      </c>
      <c r="K1233" t="s">
        <v>655</v>
      </c>
      <c r="L1233" t="s">
        <v>551</v>
      </c>
      <c r="M1233" t="s">
        <v>592</v>
      </c>
      <c r="N1233" t="s">
        <v>558</v>
      </c>
      <c r="O1233" t="s">
        <v>569</v>
      </c>
      <c r="P1233" t="s">
        <v>570</v>
      </c>
      <c r="Q1233" t="s">
        <v>653</v>
      </c>
      <c r="R1233" t="s">
        <v>562</v>
      </c>
      <c r="S1233">
        <v>0.1583</v>
      </c>
      <c r="T1233">
        <v>0.66569999999999996</v>
      </c>
      <c r="U1233">
        <v>0.57583329999999999</v>
      </c>
      <c r="V1233">
        <v>0.1550049</v>
      </c>
    </row>
    <row r="1234" spans="1:22" x14ac:dyDescent="0.3">
      <c r="A1234" t="s">
        <v>1622</v>
      </c>
      <c r="B1234" t="s">
        <v>1623</v>
      </c>
      <c r="C1234" t="s">
        <v>546</v>
      </c>
      <c r="D1234" t="s">
        <v>910</v>
      </c>
      <c r="E1234" t="s">
        <v>77</v>
      </c>
      <c r="F1234" t="s">
        <v>1624</v>
      </c>
      <c r="G1234" t="s">
        <v>635</v>
      </c>
      <c r="H1234">
        <v>12</v>
      </c>
      <c r="I1234" t="s">
        <v>656</v>
      </c>
      <c r="J1234" t="s">
        <v>657</v>
      </c>
      <c r="K1234" t="s">
        <v>655</v>
      </c>
      <c r="L1234" t="s">
        <v>551</v>
      </c>
      <c r="M1234" t="s">
        <v>592</v>
      </c>
      <c r="N1234" t="s">
        <v>558</v>
      </c>
      <c r="O1234" t="s">
        <v>611</v>
      </c>
      <c r="P1234" t="s">
        <v>612</v>
      </c>
      <c r="Q1234" t="s">
        <v>613</v>
      </c>
      <c r="R1234" t="s">
        <v>562</v>
      </c>
      <c r="S1234">
        <v>-6.5141</v>
      </c>
      <c r="T1234">
        <v>9.3686000000000007</v>
      </c>
      <c r="U1234">
        <v>26.6666667</v>
      </c>
      <c r="V1234">
        <v>3.6701085999999998</v>
      </c>
    </row>
    <row r="1235" spans="1:22" x14ac:dyDescent="0.3">
      <c r="A1235" t="s">
        <v>1625</v>
      </c>
      <c r="B1235" t="s">
        <v>1626</v>
      </c>
      <c r="C1235" t="s">
        <v>546</v>
      </c>
      <c r="E1235" t="s">
        <v>77</v>
      </c>
      <c r="F1235" t="s">
        <v>1627</v>
      </c>
      <c r="G1235" t="s">
        <v>172</v>
      </c>
      <c r="H1235">
        <v>6</v>
      </c>
      <c r="I1235" t="s">
        <v>549</v>
      </c>
      <c r="J1235" t="s">
        <v>550</v>
      </c>
      <c r="K1235" t="s">
        <v>99</v>
      </c>
      <c r="M1235" t="s">
        <v>552</v>
      </c>
      <c r="N1235" t="s">
        <v>553</v>
      </c>
      <c r="R1235" t="s">
        <v>554</v>
      </c>
      <c r="S1235">
        <v>2.7803599999999999</v>
      </c>
      <c r="T1235">
        <v>2.6069300000000002</v>
      </c>
      <c r="U1235">
        <v>1</v>
      </c>
      <c r="V1235">
        <v>1</v>
      </c>
    </row>
    <row r="1236" spans="1:22" x14ac:dyDescent="0.3">
      <c r="A1236" t="s">
        <v>1625</v>
      </c>
      <c r="B1236" t="s">
        <v>1626</v>
      </c>
      <c r="C1236" t="s">
        <v>546</v>
      </c>
      <c r="E1236" t="s">
        <v>77</v>
      </c>
      <c r="F1236" t="s">
        <v>1627</v>
      </c>
      <c r="G1236" t="s">
        <v>172</v>
      </c>
      <c r="H1236">
        <v>6</v>
      </c>
      <c r="I1236" t="s">
        <v>549</v>
      </c>
      <c r="J1236" t="s">
        <v>550</v>
      </c>
      <c r="K1236" t="s">
        <v>99</v>
      </c>
      <c r="M1236" t="s">
        <v>552</v>
      </c>
      <c r="N1236" t="s">
        <v>553</v>
      </c>
      <c r="O1236" t="s">
        <v>559</v>
      </c>
      <c r="P1236" t="s">
        <v>560</v>
      </c>
      <c r="Q1236" t="s">
        <v>561</v>
      </c>
      <c r="R1236" t="s">
        <v>562</v>
      </c>
      <c r="S1236">
        <v>-4.9430000000000002E-2</v>
      </c>
      <c r="T1236">
        <v>0.22372</v>
      </c>
      <c r="U1236">
        <v>42.133333299999997</v>
      </c>
      <c r="V1236">
        <v>29.583283600000001</v>
      </c>
    </row>
    <row r="1237" spans="1:22" x14ac:dyDescent="0.3">
      <c r="A1237" t="s">
        <v>1625</v>
      </c>
      <c r="B1237" t="s">
        <v>1626</v>
      </c>
      <c r="C1237" t="s">
        <v>546</v>
      </c>
      <c r="E1237" t="s">
        <v>77</v>
      </c>
      <c r="F1237" t="s">
        <v>1627</v>
      </c>
      <c r="G1237" t="s">
        <v>172</v>
      </c>
      <c r="H1237">
        <v>6</v>
      </c>
      <c r="I1237" t="s">
        <v>549</v>
      </c>
      <c r="J1237" t="s">
        <v>550</v>
      </c>
      <c r="K1237" t="s">
        <v>99</v>
      </c>
      <c r="M1237" t="s">
        <v>552</v>
      </c>
      <c r="N1237" t="s">
        <v>553</v>
      </c>
      <c r="O1237" t="s">
        <v>566</v>
      </c>
      <c r="P1237" t="s">
        <v>567</v>
      </c>
      <c r="Q1237" t="s">
        <v>1628</v>
      </c>
      <c r="R1237" t="s">
        <v>562</v>
      </c>
      <c r="S1237">
        <v>5.7369999999999997E-2</v>
      </c>
      <c r="T1237">
        <v>0.1469</v>
      </c>
      <c r="U1237">
        <v>0.27716669999999999</v>
      </c>
      <c r="V1237">
        <v>0.37633309999999998</v>
      </c>
    </row>
    <row r="1238" spans="1:22" x14ac:dyDescent="0.3">
      <c r="A1238" t="s">
        <v>1625</v>
      </c>
      <c r="B1238" t="s">
        <v>1626</v>
      </c>
      <c r="C1238" t="s">
        <v>546</v>
      </c>
      <c r="E1238" t="s">
        <v>77</v>
      </c>
      <c r="F1238" t="s">
        <v>1627</v>
      </c>
      <c r="G1238" t="s">
        <v>172</v>
      </c>
      <c r="H1238">
        <v>6</v>
      </c>
      <c r="I1238" t="s">
        <v>549</v>
      </c>
      <c r="J1238" t="s">
        <v>550</v>
      </c>
      <c r="K1238" t="s">
        <v>99</v>
      </c>
      <c r="M1238" t="s">
        <v>552</v>
      </c>
      <c r="N1238" t="s">
        <v>553</v>
      </c>
      <c r="O1238" t="s">
        <v>563</v>
      </c>
      <c r="P1238" t="s">
        <v>564</v>
      </c>
      <c r="Q1238" t="s">
        <v>1005</v>
      </c>
      <c r="R1238" t="s">
        <v>562</v>
      </c>
      <c r="S1238">
        <v>4.3900000000000002E-2</v>
      </c>
      <c r="T1238">
        <v>0.40142</v>
      </c>
      <c r="U1238">
        <v>0.1595</v>
      </c>
      <c r="V1238">
        <v>0.1374187</v>
      </c>
    </row>
    <row r="1239" spans="1:22" x14ac:dyDescent="0.3">
      <c r="A1239" t="s">
        <v>1625</v>
      </c>
      <c r="B1239" t="s">
        <v>1626</v>
      </c>
      <c r="C1239" t="s">
        <v>546</v>
      </c>
      <c r="E1239" t="s">
        <v>77</v>
      </c>
      <c r="F1239" t="s">
        <v>1627</v>
      </c>
      <c r="G1239" t="s">
        <v>172</v>
      </c>
      <c r="H1239">
        <v>6</v>
      </c>
      <c r="I1239" t="s">
        <v>549</v>
      </c>
      <c r="J1239" t="s">
        <v>550</v>
      </c>
      <c r="K1239" t="s">
        <v>99</v>
      </c>
      <c r="M1239" t="s">
        <v>552</v>
      </c>
      <c r="N1239" t="s">
        <v>553</v>
      </c>
      <c r="O1239" t="s">
        <v>611</v>
      </c>
      <c r="P1239" t="s">
        <v>612</v>
      </c>
      <c r="Q1239" t="s">
        <v>613</v>
      </c>
      <c r="R1239" t="s">
        <v>562</v>
      </c>
      <c r="S1239">
        <v>0.26139000000000001</v>
      </c>
      <c r="T1239">
        <v>1.0461499999999999</v>
      </c>
      <c r="U1239">
        <v>6.3166666999999999</v>
      </c>
      <c r="V1239">
        <v>1.2155931</v>
      </c>
    </row>
    <row r="1240" spans="1:22" x14ac:dyDescent="0.3">
      <c r="A1240" t="s">
        <v>1629</v>
      </c>
      <c r="B1240" t="s">
        <v>1630</v>
      </c>
      <c r="C1240" t="s">
        <v>546</v>
      </c>
      <c r="E1240" t="s">
        <v>77</v>
      </c>
      <c r="F1240" t="s">
        <v>1631</v>
      </c>
      <c r="G1240" t="s">
        <v>149</v>
      </c>
      <c r="H1240">
        <v>12</v>
      </c>
      <c r="I1240" t="s">
        <v>958</v>
      </c>
      <c r="J1240" t="s">
        <v>550</v>
      </c>
      <c r="K1240" t="s">
        <v>19</v>
      </c>
      <c r="M1240" t="s">
        <v>552</v>
      </c>
      <c r="N1240" t="s">
        <v>553</v>
      </c>
      <c r="R1240" t="s">
        <v>554</v>
      </c>
      <c r="S1240">
        <v>2.4795799999999999</v>
      </c>
      <c r="T1240">
        <v>1.71099</v>
      </c>
      <c r="U1240">
        <v>1</v>
      </c>
      <c r="V1240">
        <v>1</v>
      </c>
    </row>
    <row r="1241" spans="1:22" x14ac:dyDescent="0.3">
      <c r="A1241" t="s">
        <v>1629</v>
      </c>
      <c r="B1241" t="s">
        <v>1630</v>
      </c>
      <c r="C1241" t="s">
        <v>546</v>
      </c>
      <c r="E1241" t="s">
        <v>77</v>
      </c>
      <c r="F1241" t="s">
        <v>1631</v>
      </c>
      <c r="G1241" t="s">
        <v>149</v>
      </c>
      <c r="H1241">
        <v>12</v>
      </c>
      <c r="I1241" t="s">
        <v>958</v>
      </c>
      <c r="J1241" t="s">
        <v>550</v>
      </c>
      <c r="K1241" t="s">
        <v>19</v>
      </c>
      <c r="M1241" t="s">
        <v>552</v>
      </c>
      <c r="N1241" t="s">
        <v>553</v>
      </c>
      <c r="O1241" t="s">
        <v>559</v>
      </c>
      <c r="P1241" t="s">
        <v>560</v>
      </c>
      <c r="Q1241" t="s">
        <v>561</v>
      </c>
      <c r="R1241" t="s">
        <v>562</v>
      </c>
      <c r="S1241">
        <v>0.15595000000000001</v>
      </c>
      <c r="T1241">
        <v>0.25346000000000002</v>
      </c>
      <c r="U1241">
        <v>748.5</v>
      </c>
      <c r="V1241">
        <v>166.74776815000001</v>
      </c>
    </row>
    <row r="1242" spans="1:22" x14ac:dyDescent="0.3">
      <c r="A1242" t="s">
        <v>1629</v>
      </c>
      <c r="B1242" t="s">
        <v>1630</v>
      </c>
      <c r="C1242" t="s">
        <v>546</v>
      </c>
      <c r="E1242" t="s">
        <v>77</v>
      </c>
      <c r="F1242" t="s">
        <v>1631</v>
      </c>
      <c r="G1242" t="s">
        <v>149</v>
      </c>
      <c r="H1242">
        <v>12</v>
      </c>
      <c r="I1242" t="s">
        <v>958</v>
      </c>
      <c r="J1242" t="s">
        <v>550</v>
      </c>
      <c r="K1242" t="s">
        <v>19</v>
      </c>
      <c r="M1242" t="s">
        <v>552</v>
      </c>
      <c r="N1242" t="s">
        <v>553</v>
      </c>
      <c r="O1242" t="s">
        <v>566</v>
      </c>
      <c r="P1242" t="s">
        <v>567</v>
      </c>
      <c r="Q1242" t="s">
        <v>568</v>
      </c>
      <c r="R1242" t="s">
        <v>562</v>
      </c>
      <c r="S1242">
        <v>5.969E-2</v>
      </c>
      <c r="T1242">
        <v>8.1409999999999996E-2</v>
      </c>
      <c r="U1242">
        <v>5.416667E-2</v>
      </c>
      <c r="V1242">
        <v>5.053502E-2</v>
      </c>
    </row>
    <row r="1243" spans="1:22" x14ac:dyDescent="0.3">
      <c r="A1243" t="s">
        <v>1629</v>
      </c>
      <c r="B1243" t="s">
        <v>1630</v>
      </c>
      <c r="C1243" t="s">
        <v>546</v>
      </c>
      <c r="E1243" t="s">
        <v>77</v>
      </c>
      <c r="F1243" t="s">
        <v>1631</v>
      </c>
      <c r="G1243" t="s">
        <v>149</v>
      </c>
      <c r="H1243">
        <v>12</v>
      </c>
      <c r="I1243" t="s">
        <v>589</v>
      </c>
      <c r="J1243" t="s">
        <v>589</v>
      </c>
      <c r="K1243" t="s">
        <v>19</v>
      </c>
      <c r="M1243" t="s">
        <v>557</v>
      </c>
      <c r="N1243" t="s">
        <v>558</v>
      </c>
      <c r="R1243" t="s">
        <v>554</v>
      </c>
      <c r="S1243">
        <v>-4.3430999999999997</v>
      </c>
      <c r="T1243">
        <v>2.5567000000000002</v>
      </c>
      <c r="U1243">
        <v>1</v>
      </c>
      <c r="V1243">
        <v>1</v>
      </c>
    </row>
    <row r="1244" spans="1:22" x14ac:dyDescent="0.3">
      <c r="A1244" t="s">
        <v>1629</v>
      </c>
      <c r="B1244" t="s">
        <v>1630</v>
      </c>
      <c r="C1244" t="s">
        <v>546</v>
      </c>
      <c r="E1244" t="s">
        <v>77</v>
      </c>
      <c r="F1244" t="s">
        <v>1631</v>
      </c>
      <c r="G1244" t="s">
        <v>149</v>
      </c>
      <c r="H1244">
        <v>12</v>
      </c>
      <c r="I1244" t="s">
        <v>589</v>
      </c>
      <c r="J1244" t="s">
        <v>589</v>
      </c>
      <c r="K1244" t="s">
        <v>19</v>
      </c>
      <c r="M1244" t="s">
        <v>557</v>
      </c>
      <c r="N1244" t="s">
        <v>558</v>
      </c>
      <c r="O1244" t="s">
        <v>559</v>
      </c>
      <c r="P1244" t="s">
        <v>560</v>
      </c>
      <c r="Q1244" t="s">
        <v>561</v>
      </c>
      <c r="R1244" t="s">
        <v>562</v>
      </c>
      <c r="S1244">
        <v>0.92830000000000001</v>
      </c>
      <c r="T1244">
        <v>0.38129999999999997</v>
      </c>
      <c r="U1244">
        <v>748.5</v>
      </c>
      <c r="V1244">
        <v>166.74776815000001</v>
      </c>
    </row>
    <row r="1245" spans="1:22" x14ac:dyDescent="0.3">
      <c r="A1245" t="s">
        <v>1629</v>
      </c>
      <c r="B1245" t="s">
        <v>1630</v>
      </c>
      <c r="C1245" t="s">
        <v>546</v>
      </c>
      <c r="E1245" t="s">
        <v>77</v>
      </c>
      <c r="F1245" t="s">
        <v>1631</v>
      </c>
      <c r="G1245" t="s">
        <v>149</v>
      </c>
      <c r="H1245">
        <v>12</v>
      </c>
      <c r="I1245" t="s">
        <v>589</v>
      </c>
      <c r="J1245" t="s">
        <v>589</v>
      </c>
      <c r="K1245" t="s">
        <v>19</v>
      </c>
      <c r="M1245" t="s">
        <v>557</v>
      </c>
      <c r="N1245" t="s">
        <v>558</v>
      </c>
      <c r="O1245" t="s">
        <v>566</v>
      </c>
      <c r="P1245" t="s">
        <v>567</v>
      </c>
      <c r="Q1245" t="s">
        <v>568</v>
      </c>
      <c r="R1245" t="s">
        <v>562</v>
      </c>
      <c r="S1245">
        <v>0.2059</v>
      </c>
      <c r="T1245">
        <v>0.1265</v>
      </c>
      <c r="U1245">
        <v>5.416667E-2</v>
      </c>
      <c r="V1245">
        <v>5.053502E-2</v>
      </c>
    </row>
    <row r="1246" spans="1:22" x14ac:dyDescent="0.3">
      <c r="A1246" t="s">
        <v>1115</v>
      </c>
      <c r="B1246" t="s">
        <v>1116</v>
      </c>
      <c r="C1246" t="s">
        <v>546</v>
      </c>
      <c r="D1246" t="s">
        <v>1117</v>
      </c>
      <c r="E1246" t="s">
        <v>77</v>
      </c>
      <c r="F1246" t="s">
        <v>1118</v>
      </c>
      <c r="G1246" t="s">
        <v>176</v>
      </c>
      <c r="H1246">
        <v>8</v>
      </c>
      <c r="I1246" t="s">
        <v>1119</v>
      </c>
      <c r="J1246" t="s">
        <v>550</v>
      </c>
      <c r="K1246" t="s">
        <v>99</v>
      </c>
      <c r="L1246" t="s">
        <v>551</v>
      </c>
      <c r="M1246" t="s">
        <v>552</v>
      </c>
      <c r="N1246" t="s">
        <v>553</v>
      </c>
      <c r="R1246" t="s">
        <v>554</v>
      </c>
      <c r="S1246">
        <v>8.6245899999999995</v>
      </c>
      <c r="T1246">
        <v>33.644539999999999</v>
      </c>
      <c r="U1246">
        <v>1</v>
      </c>
      <c r="V1246">
        <v>1</v>
      </c>
    </row>
    <row r="1247" spans="1:22" x14ac:dyDescent="0.3">
      <c r="A1247" t="s">
        <v>1115</v>
      </c>
      <c r="B1247" t="s">
        <v>1116</v>
      </c>
      <c r="C1247" t="s">
        <v>546</v>
      </c>
      <c r="D1247" t="s">
        <v>1117</v>
      </c>
      <c r="E1247" t="s">
        <v>77</v>
      </c>
      <c r="F1247" t="s">
        <v>1118</v>
      </c>
      <c r="G1247" t="s">
        <v>176</v>
      </c>
      <c r="H1247">
        <v>8</v>
      </c>
      <c r="I1247" t="s">
        <v>1119</v>
      </c>
      <c r="J1247" t="s">
        <v>550</v>
      </c>
      <c r="K1247" t="s">
        <v>99</v>
      </c>
      <c r="L1247" t="s">
        <v>551</v>
      </c>
      <c r="M1247" t="s">
        <v>552</v>
      </c>
      <c r="N1247" t="s">
        <v>553</v>
      </c>
      <c r="O1247" t="s">
        <v>559</v>
      </c>
      <c r="P1247" t="s">
        <v>560</v>
      </c>
      <c r="Q1247" t="s">
        <v>561</v>
      </c>
      <c r="R1247" t="s">
        <v>562</v>
      </c>
      <c r="S1247">
        <v>1.82111</v>
      </c>
      <c r="T1247">
        <v>2.8700999999999999</v>
      </c>
      <c r="U1247">
        <v>696.4</v>
      </c>
      <c r="V1247">
        <v>29.741553419999999</v>
      </c>
    </row>
    <row r="1248" spans="1:22" x14ac:dyDescent="0.3">
      <c r="A1248" t="s">
        <v>620</v>
      </c>
      <c r="B1248" t="s">
        <v>621</v>
      </c>
      <c r="C1248" t="s">
        <v>546</v>
      </c>
      <c r="E1248" t="s">
        <v>77</v>
      </c>
      <c r="F1248" t="s">
        <v>622</v>
      </c>
      <c r="G1248" t="s">
        <v>623</v>
      </c>
      <c r="H1248">
        <v>10</v>
      </c>
      <c r="I1248" t="s">
        <v>618</v>
      </c>
      <c r="J1248" t="s">
        <v>619</v>
      </c>
      <c r="K1248" t="s">
        <v>99</v>
      </c>
      <c r="M1248" t="s">
        <v>557</v>
      </c>
      <c r="N1248" t="s">
        <v>558</v>
      </c>
      <c r="O1248" t="s">
        <v>579</v>
      </c>
      <c r="P1248" t="s">
        <v>580</v>
      </c>
      <c r="Q1248" t="s">
        <v>581</v>
      </c>
      <c r="R1248" t="s">
        <v>562</v>
      </c>
      <c r="S1248">
        <v>-0.7036</v>
      </c>
      <c r="T1248">
        <v>0.58450000000000002</v>
      </c>
      <c r="U1248">
        <v>2.7069999999999999</v>
      </c>
      <c r="V1248">
        <v>0.95088322000000003</v>
      </c>
    </row>
    <row r="1249" spans="1:22" x14ac:dyDescent="0.3">
      <c r="A1249" t="s">
        <v>1115</v>
      </c>
      <c r="B1249" t="s">
        <v>1116</v>
      </c>
      <c r="C1249" t="s">
        <v>546</v>
      </c>
      <c r="D1249" t="s">
        <v>1117</v>
      </c>
      <c r="E1249" t="s">
        <v>77</v>
      </c>
      <c r="F1249" t="s">
        <v>1118</v>
      </c>
      <c r="G1249" t="s">
        <v>176</v>
      </c>
      <c r="H1249">
        <v>8</v>
      </c>
      <c r="I1249" t="s">
        <v>1119</v>
      </c>
      <c r="J1249" t="s">
        <v>550</v>
      </c>
      <c r="K1249" t="s">
        <v>99</v>
      </c>
      <c r="L1249" t="s">
        <v>551</v>
      </c>
      <c r="M1249" t="s">
        <v>552</v>
      </c>
      <c r="N1249" t="s">
        <v>553</v>
      </c>
      <c r="O1249" t="s">
        <v>566</v>
      </c>
      <c r="P1249" t="s">
        <v>567</v>
      </c>
      <c r="Q1249" t="s">
        <v>565</v>
      </c>
      <c r="R1249" t="s">
        <v>562</v>
      </c>
      <c r="S1249">
        <v>-9.6060000000000006E-2</v>
      </c>
      <c r="T1249">
        <v>1.06159</v>
      </c>
      <c r="U1249">
        <v>0.42903229999999998</v>
      </c>
      <c r="V1249">
        <v>0.22555088000000001</v>
      </c>
    </row>
    <row r="1250" spans="1:22" x14ac:dyDescent="0.3">
      <c r="A1250" t="s">
        <v>1115</v>
      </c>
      <c r="B1250" t="s">
        <v>1116</v>
      </c>
      <c r="C1250" t="s">
        <v>546</v>
      </c>
      <c r="D1250" t="s">
        <v>1117</v>
      </c>
      <c r="E1250" t="s">
        <v>77</v>
      </c>
      <c r="F1250" t="s">
        <v>1118</v>
      </c>
      <c r="G1250" t="s">
        <v>176</v>
      </c>
      <c r="H1250">
        <v>8</v>
      </c>
      <c r="I1250" t="s">
        <v>1119</v>
      </c>
      <c r="J1250" t="s">
        <v>550</v>
      </c>
      <c r="K1250" t="s">
        <v>99</v>
      </c>
      <c r="L1250" t="s">
        <v>551</v>
      </c>
      <c r="M1250" t="s">
        <v>552</v>
      </c>
      <c r="N1250" t="s">
        <v>553</v>
      </c>
      <c r="O1250" t="s">
        <v>611</v>
      </c>
      <c r="P1250" t="s">
        <v>612</v>
      </c>
      <c r="Q1250" t="s">
        <v>613</v>
      </c>
      <c r="R1250" t="s">
        <v>562</v>
      </c>
      <c r="S1250">
        <v>-7.4082999999999997</v>
      </c>
      <c r="T1250">
        <v>17.026969999999999</v>
      </c>
      <c r="U1250">
        <v>13.1875</v>
      </c>
      <c r="V1250">
        <v>0.29001231999999999</v>
      </c>
    </row>
    <row r="1251" spans="1:22" x14ac:dyDescent="0.3">
      <c r="A1251" t="s">
        <v>1115</v>
      </c>
      <c r="B1251" t="s">
        <v>1116</v>
      </c>
      <c r="C1251" t="s">
        <v>546</v>
      </c>
      <c r="D1251" t="s">
        <v>1117</v>
      </c>
      <c r="E1251" t="s">
        <v>77</v>
      </c>
      <c r="F1251" t="s">
        <v>1118</v>
      </c>
      <c r="G1251" t="s">
        <v>176</v>
      </c>
      <c r="H1251">
        <v>8</v>
      </c>
      <c r="I1251" t="s">
        <v>1119</v>
      </c>
      <c r="J1251" t="s">
        <v>550</v>
      </c>
      <c r="K1251" t="s">
        <v>99</v>
      </c>
      <c r="L1251" t="s">
        <v>551</v>
      </c>
      <c r="M1251" t="s">
        <v>552</v>
      </c>
      <c r="N1251" t="s">
        <v>553</v>
      </c>
      <c r="O1251" t="s">
        <v>569</v>
      </c>
      <c r="P1251" t="s">
        <v>570</v>
      </c>
      <c r="Q1251" t="s">
        <v>653</v>
      </c>
      <c r="R1251" t="s">
        <v>562</v>
      </c>
      <c r="S1251">
        <v>1.09138</v>
      </c>
      <c r="T1251">
        <v>2.3969100000000001</v>
      </c>
      <c r="U1251">
        <v>0.21099999999999999</v>
      </c>
      <c r="V1251">
        <v>2.6742160000000001E-2</v>
      </c>
    </row>
    <row r="1252" spans="1:22" x14ac:dyDescent="0.3">
      <c r="A1252" t="s">
        <v>1632</v>
      </c>
      <c r="B1252" t="s">
        <v>1633</v>
      </c>
      <c r="C1252" t="s">
        <v>546</v>
      </c>
      <c r="E1252" t="s">
        <v>77</v>
      </c>
      <c r="F1252" t="s">
        <v>1634</v>
      </c>
      <c r="G1252" t="s">
        <v>149</v>
      </c>
      <c r="H1252">
        <v>19</v>
      </c>
      <c r="I1252" t="s">
        <v>958</v>
      </c>
      <c r="J1252" t="s">
        <v>550</v>
      </c>
      <c r="K1252" t="s">
        <v>19</v>
      </c>
      <c r="M1252" t="s">
        <v>552</v>
      </c>
      <c r="N1252" t="s">
        <v>553</v>
      </c>
      <c r="R1252" t="s">
        <v>554</v>
      </c>
      <c r="S1252">
        <v>4.94693</v>
      </c>
      <c r="T1252">
        <v>0.82315000000000005</v>
      </c>
      <c r="U1252">
        <v>1</v>
      </c>
      <c r="V1252">
        <v>1</v>
      </c>
    </row>
    <row r="1253" spans="1:22" x14ac:dyDescent="0.3">
      <c r="A1253" t="s">
        <v>1632</v>
      </c>
      <c r="B1253" t="s">
        <v>1633</v>
      </c>
      <c r="C1253" t="s">
        <v>546</v>
      </c>
      <c r="E1253" t="s">
        <v>77</v>
      </c>
      <c r="F1253" t="s">
        <v>1634</v>
      </c>
      <c r="G1253" t="s">
        <v>149</v>
      </c>
      <c r="H1253">
        <v>19</v>
      </c>
      <c r="I1253" t="s">
        <v>958</v>
      </c>
      <c r="J1253" t="s">
        <v>550</v>
      </c>
      <c r="K1253" t="s">
        <v>19</v>
      </c>
      <c r="M1253" t="s">
        <v>552</v>
      </c>
      <c r="N1253" t="s">
        <v>553</v>
      </c>
      <c r="O1253" t="s">
        <v>559</v>
      </c>
      <c r="P1253" t="s">
        <v>560</v>
      </c>
      <c r="Q1253" t="s">
        <v>561</v>
      </c>
      <c r="R1253" t="s">
        <v>562</v>
      </c>
      <c r="S1253">
        <v>5.3429999999999998E-2</v>
      </c>
      <c r="T1253">
        <v>9.8320000000000005E-2</v>
      </c>
      <c r="U1253">
        <v>36.631579000000002</v>
      </c>
      <c r="V1253">
        <v>19.06191819</v>
      </c>
    </row>
    <row r="1254" spans="1:22" x14ac:dyDescent="0.3">
      <c r="A1254" t="s">
        <v>1632</v>
      </c>
      <c r="B1254" t="s">
        <v>1633</v>
      </c>
      <c r="C1254" t="s">
        <v>546</v>
      </c>
      <c r="E1254" t="s">
        <v>77</v>
      </c>
      <c r="F1254" t="s">
        <v>1634</v>
      </c>
      <c r="G1254" t="s">
        <v>149</v>
      </c>
      <c r="H1254">
        <v>19</v>
      </c>
      <c r="I1254" t="s">
        <v>958</v>
      </c>
      <c r="J1254" t="s">
        <v>550</v>
      </c>
      <c r="K1254" t="s">
        <v>19</v>
      </c>
      <c r="M1254" t="s">
        <v>552</v>
      </c>
      <c r="N1254" t="s">
        <v>553</v>
      </c>
      <c r="O1254" t="s">
        <v>611</v>
      </c>
      <c r="P1254" t="s">
        <v>612</v>
      </c>
      <c r="Q1254" t="s">
        <v>613</v>
      </c>
      <c r="R1254" t="s">
        <v>562</v>
      </c>
      <c r="S1254">
        <v>-0.79264999999999997</v>
      </c>
      <c r="T1254">
        <v>0.35465999999999998</v>
      </c>
      <c r="U1254">
        <v>9.8157890000000005</v>
      </c>
      <c r="V1254">
        <v>1.8050125100000001</v>
      </c>
    </row>
    <row r="1255" spans="1:22" x14ac:dyDescent="0.3">
      <c r="A1255" t="s">
        <v>1632</v>
      </c>
      <c r="B1255" t="s">
        <v>1633</v>
      </c>
      <c r="C1255" t="s">
        <v>546</v>
      </c>
      <c r="E1255" t="s">
        <v>77</v>
      </c>
      <c r="F1255" t="s">
        <v>1634</v>
      </c>
      <c r="G1255" t="s">
        <v>149</v>
      </c>
      <c r="H1255">
        <v>19</v>
      </c>
      <c r="I1255" t="s">
        <v>958</v>
      </c>
      <c r="J1255" t="s">
        <v>550</v>
      </c>
      <c r="K1255" t="s">
        <v>19</v>
      </c>
      <c r="M1255" t="s">
        <v>552</v>
      </c>
      <c r="N1255" t="s">
        <v>553</v>
      </c>
      <c r="O1255" t="s">
        <v>569</v>
      </c>
      <c r="P1255" t="s">
        <v>570</v>
      </c>
      <c r="Q1255" t="s">
        <v>653</v>
      </c>
      <c r="R1255" t="s">
        <v>562</v>
      </c>
      <c r="S1255">
        <v>-4.6829999999999997E-2</v>
      </c>
      <c r="T1255">
        <v>3.9510000000000003E-2</v>
      </c>
      <c r="U1255">
        <v>6.7900000000000002E-2</v>
      </c>
      <c r="V1255">
        <v>5.4315040000000002E-2</v>
      </c>
    </row>
    <row r="1256" spans="1:22" x14ac:dyDescent="0.3">
      <c r="A1256" t="s">
        <v>751</v>
      </c>
      <c r="B1256" t="s">
        <v>752</v>
      </c>
      <c r="C1256" t="s">
        <v>546</v>
      </c>
      <c r="E1256" t="s">
        <v>77</v>
      </c>
      <c r="F1256" t="s">
        <v>753</v>
      </c>
      <c r="G1256" t="s">
        <v>754</v>
      </c>
      <c r="H1256">
        <v>41</v>
      </c>
      <c r="I1256" t="s">
        <v>755</v>
      </c>
      <c r="J1256" t="s">
        <v>589</v>
      </c>
      <c r="K1256" t="s">
        <v>19</v>
      </c>
      <c r="M1256" t="s">
        <v>557</v>
      </c>
      <c r="N1256" t="s">
        <v>558</v>
      </c>
      <c r="R1256" t="s">
        <v>554</v>
      </c>
      <c r="S1256">
        <v>-0.54362500000000002</v>
      </c>
      <c r="T1256">
        <v>2.0057559999999999</v>
      </c>
      <c r="U1256">
        <v>1</v>
      </c>
      <c r="V1256">
        <v>1</v>
      </c>
    </row>
    <row r="1257" spans="1:22" x14ac:dyDescent="0.3">
      <c r="A1257" t="s">
        <v>751</v>
      </c>
      <c r="B1257" t="s">
        <v>752</v>
      </c>
      <c r="C1257" t="s">
        <v>546</v>
      </c>
      <c r="E1257" t="s">
        <v>77</v>
      </c>
      <c r="F1257" t="s">
        <v>753</v>
      </c>
      <c r="G1257" t="s">
        <v>754</v>
      </c>
      <c r="H1257">
        <v>41</v>
      </c>
      <c r="I1257" t="s">
        <v>755</v>
      </c>
      <c r="J1257" t="s">
        <v>589</v>
      </c>
      <c r="K1257" t="s">
        <v>19</v>
      </c>
      <c r="M1257" t="s">
        <v>557</v>
      </c>
      <c r="N1257" t="s">
        <v>558</v>
      </c>
      <c r="O1257" t="s">
        <v>559</v>
      </c>
      <c r="P1257" t="s">
        <v>560</v>
      </c>
      <c r="Q1257" t="s">
        <v>561</v>
      </c>
      <c r="R1257" t="s">
        <v>562</v>
      </c>
      <c r="S1257">
        <v>-1.9369999999999999E-3</v>
      </c>
      <c r="T1257">
        <v>0.151504</v>
      </c>
      <c r="U1257">
        <v>993.34146339999995</v>
      </c>
      <c r="V1257">
        <v>957.68156529999999</v>
      </c>
    </row>
    <row r="1258" spans="1:22" x14ac:dyDescent="0.3">
      <c r="A1258" t="s">
        <v>1635</v>
      </c>
      <c r="B1258" t="s">
        <v>1636</v>
      </c>
      <c r="C1258" t="s">
        <v>546</v>
      </c>
      <c r="E1258" t="s">
        <v>77</v>
      </c>
      <c r="F1258" t="s">
        <v>1637</v>
      </c>
      <c r="G1258" t="s">
        <v>1267</v>
      </c>
      <c r="H1258">
        <v>7</v>
      </c>
      <c r="I1258" t="s">
        <v>636</v>
      </c>
      <c r="J1258" t="s">
        <v>550</v>
      </c>
      <c r="K1258" t="s">
        <v>99</v>
      </c>
      <c r="M1258" t="s">
        <v>552</v>
      </c>
      <c r="N1258" t="s">
        <v>553</v>
      </c>
      <c r="O1258" t="s">
        <v>579</v>
      </c>
      <c r="P1258" t="s">
        <v>580</v>
      </c>
      <c r="Q1258" t="s">
        <v>581</v>
      </c>
      <c r="R1258" t="s">
        <v>562</v>
      </c>
      <c r="S1258">
        <v>-0.45021</v>
      </c>
      <c r="T1258">
        <v>0.75692000000000004</v>
      </c>
      <c r="U1258">
        <v>6.1</v>
      </c>
      <c r="V1258">
        <v>0.94949108999999998</v>
      </c>
    </row>
    <row r="1259" spans="1:22" x14ac:dyDescent="0.3">
      <c r="A1259" t="s">
        <v>751</v>
      </c>
      <c r="B1259" t="s">
        <v>752</v>
      </c>
      <c r="C1259" t="s">
        <v>546</v>
      </c>
      <c r="E1259" t="s">
        <v>77</v>
      </c>
      <c r="F1259" t="s">
        <v>753</v>
      </c>
      <c r="G1259" t="s">
        <v>754</v>
      </c>
      <c r="H1259">
        <v>41</v>
      </c>
      <c r="I1259" t="s">
        <v>755</v>
      </c>
      <c r="J1259" t="s">
        <v>589</v>
      </c>
      <c r="K1259" t="s">
        <v>19</v>
      </c>
      <c r="M1259" t="s">
        <v>557</v>
      </c>
      <c r="N1259" t="s">
        <v>558</v>
      </c>
      <c r="O1259" t="s">
        <v>611</v>
      </c>
      <c r="P1259" t="s">
        <v>612</v>
      </c>
      <c r="Q1259" t="s">
        <v>613</v>
      </c>
      <c r="R1259" t="s">
        <v>562</v>
      </c>
      <c r="S1259">
        <v>0.36707400000000001</v>
      </c>
      <c r="T1259">
        <v>0.77934499999999995</v>
      </c>
      <c r="U1259">
        <v>18.4414634</v>
      </c>
      <c r="V1259">
        <v>2.2387469000000002</v>
      </c>
    </row>
    <row r="1260" spans="1:22" x14ac:dyDescent="0.3">
      <c r="A1260" t="s">
        <v>751</v>
      </c>
      <c r="B1260" t="s">
        <v>752</v>
      </c>
      <c r="C1260" t="s">
        <v>546</v>
      </c>
      <c r="E1260" t="s">
        <v>77</v>
      </c>
      <c r="F1260" t="s">
        <v>753</v>
      </c>
      <c r="G1260" t="s">
        <v>754</v>
      </c>
      <c r="H1260">
        <v>41</v>
      </c>
      <c r="I1260" t="s">
        <v>755</v>
      </c>
      <c r="J1260" t="s">
        <v>589</v>
      </c>
      <c r="K1260" t="s">
        <v>19</v>
      </c>
      <c r="M1260" t="s">
        <v>557</v>
      </c>
      <c r="N1260" t="s">
        <v>558</v>
      </c>
      <c r="O1260" t="s">
        <v>566</v>
      </c>
      <c r="P1260" t="s">
        <v>567</v>
      </c>
      <c r="Q1260" t="s">
        <v>724</v>
      </c>
      <c r="R1260" t="s">
        <v>562</v>
      </c>
      <c r="S1260">
        <v>-3.1758000000000002E-2</v>
      </c>
      <c r="T1260">
        <v>1.8724000000000001E-2</v>
      </c>
      <c r="U1260">
        <v>4.5269756000000001</v>
      </c>
      <c r="V1260">
        <v>5.9280336</v>
      </c>
    </row>
    <row r="1261" spans="1:22" x14ac:dyDescent="0.3">
      <c r="A1261" t="s">
        <v>751</v>
      </c>
      <c r="B1261" t="s">
        <v>752</v>
      </c>
      <c r="C1261" t="s">
        <v>546</v>
      </c>
      <c r="E1261" t="s">
        <v>77</v>
      </c>
      <c r="F1261" t="s">
        <v>753</v>
      </c>
      <c r="G1261" t="s">
        <v>754</v>
      </c>
      <c r="H1261">
        <v>41</v>
      </c>
      <c r="I1261" t="s">
        <v>755</v>
      </c>
      <c r="J1261" t="s">
        <v>589</v>
      </c>
      <c r="K1261" t="s">
        <v>19</v>
      </c>
      <c r="M1261" t="s">
        <v>557</v>
      </c>
      <c r="N1261" t="s">
        <v>558</v>
      </c>
      <c r="O1261" t="s">
        <v>563</v>
      </c>
      <c r="P1261" t="s">
        <v>564</v>
      </c>
      <c r="Q1261" t="s">
        <v>720</v>
      </c>
      <c r="R1261" t="s">
        <v>562</v>
      </c>
      <c r="S1261">
        <v>0.119306</v>
      </c>
      <c r="T1261">
        <v>0.16365499999999999</v>
      </c>
      <c r="U1261">
        <v>0.4393415</v>
      </c>
      <c r="V1261">
        <v>0.65112170000000003</v>
      </c>
    </row>
    <row r="1262" spans="1:22" x14ac:dyDescent="0.3">
      <c r="A1262" t="s">
        <v>1638</v>
      </c>
      <c r="B1262" t="s">
        <v>1639</v>
      </c>
      <c r="C1262" t="s">
        <v>546</v>
      </c>
      <c r="E1262" t="s">
        <v>77</v>
      </c>
      <c r="F1262" t="s">
        <v>1640</v>
      </c>
      <c r="G1262" t="s">
        <v>166</v>
      </c>
      <c r="H1262">
        <v>18</v>
      </c>
      <c r="I1262" t="s">
        <v>1154</v>
      </c>
      <c r="J1262" t="s">
        <v>550</v>
      </c>
      <c r="K1262" t="s">
        <v>99</v>
      </c>
      <c r="M1262" t="s">
        <v>552</v>
      </c>
      <c r="N1262" t="s">
        <v>553</v>
      </c>
      <c r="R1262" t="s">
        <v>554</v>
      </c>
      <c r="S1262">
        <v>1.8535999999999999</v>
      </c>
      <c r="T1262">
        <v>0.39729999999999999</v>
      </c>
      <c r="U1262">
        <v>1</v>
      </c>
      <c r="V1262">
        <v>1</v>
      </c>
    </row>
    <row r="1263" spans="1:22" x14ac:dyDescent="0.3">
      <c r="A1263" t="s">
        <v>1638</v>
      </c>
      <c r="B1263" t="s">
        <v>1639</v>
      </c>
      <c r="C1263" t="s">
        <v>546</v>
      </c>
      <c r="E1263" t="s">
        <v>77</v>
      </c>
      <c r="F1263" t="s">
        <v>1640</v>
      </c>
      <c r="G1263" t="s">
        <v>166</v>
      </c>
      <c r="H1263">
        <v>18</v>
      </c>
      <c r="I1263" t="s">
        <v>1154</v>
      </c>
      <c r="J1263" t="s">
        <v>550</v>
      </c>
      <c r="K1263" t="s">
        <v>99</v>
      </c>
      <c r="M1263" t="s">
        <v>552</v>
      </c>
      <c r="N1263" t="s">
        <v>553</v>
      </c>
      <c r="O1263" t="s">
        <v>611</v>
      </c>
      <c r="P1263" t="s">
        <v>612</v>
      </c>
      <c r="Q1263" t="s">
        <v>613</v>
      </c>
      <c r="R1263" t="s">
        <v>562</v>
      </c>
      <c r="S1263">
        <v>0.54549999999999998</v>
      </c>
      <c r="T1263">
        <v>0.18210000000000001</v>
      </c>
      <c r="U1263">
        <v>8.7266670000000008</v>
      </c>
      <c r="V1263">
        <v>2.8515139999999999</v>
      </c>
    </row>
    <row r="1264" spans="1:22" x14ac:dyDescent="0.3">
      <c r="A1264" t="s">
        <v>1641</v>
      </c>
      <c r="B1264" t="s">
        <v>1642</v>
      </c>
      <c r="C1264" t="s">
        <v>546</v>
      </c>
      <c r="D1264" t="s">
        <v>1643</v>
      </c>
      <c r="E1264" t="s">
        <v>77</v>
      </c>
      <c r="F1264" t="s">
        <v>1644</v>
      </c>
      <c r="G1264" t="s">
        <v>149</v>
      </c>
      <c r="H1264">
        <v>7</v>
      </c>
      <c r="I1264" t="s">
        <v>1645</v>
      </c>
      <c r="J1264" t="s">
        <v>550</v>
      </c>
      <c r="K1264" t="s">
        <v>19</v>
      </c>
      <c r="M1264" t="s">
        <v>552</v>
      </c>
      <c r="N1264" t="s">
        <v>553</v>
      </c>
      <c r="R1264" t="s">
        <v>554</v>
      </c>
      <c r="S1264">
        <v>5.2358900000000004</v>
      </c>
      <c r="T1264">
        <v>0.36153999999999997</v>
      </c>
      <c r="U1264">
        <v>1</v>
      </c>
      <c r="V1264">
        <v>1</v>
      </c>
    </row>
    <row r="1265" spans="1:22" x14ac:dyDescent="0.3">
      <c r="A1265" t="s">
        <v>1641</v>
      </c>
      <c r="B1265" t="s">
        <v>1642</v>
      </c>
      <c r="C1265" t="s">
        <v>546</v>
      </c>
      <c r="D1265" t="s">
        <v>1643</v>
      </c>
      <c r="E1265" t="s">
        <v>77</v>
      </c>
      <c r="F1265" t="s">
        <v>1644</v>
      </c>
      <c r="G1265" t="s">
        <v>149</v>
      </c>
      <c r="H1265">
        <v>7</v>
      </c>
      <c r="I1265" t="s">
        <v>1645</v>
      </c>
      <c r="J1265" t="s">
        <v>550</v>
      </c>
      <c r="K1265" t="s">
        <v>19</v>
      </c>
      <c r="M1265" t="s">
        <v>552</v>
      </c>
      <c r="N1265" t="s">
        <v>553</v>
      </c>
      <c r="O1265" t="s">
        <v>569</v>
      </c>
      <c r="P1265" t="s">
        <v>570</v>
      </c>
      <c r="Q1265" t="s">
        <v>653</v>
      </c>
      <c r="R1265" t="s">
        <v>562</v>
      </c>
      <c r="S1265">
        <v>-0.29022999999999999</v>
      </c>
      <c r="T1265">
        <v>0.10604</v>
      </c>
      <c r="U1265">
        <v>0.377142857</v>
      </c>
      <c r="V1265">
        <v>0.124192631</v>
      </c>
    </row>
    <row r="1266" spans="1:22" x14ac:dyDescent="0.3">
      <c r="A1266" t="s">
        <v>1641</v>
      </c>
      <c r="B1266" t="s">
        <v>1642</v>
      </c>
      <c r="C1266" t="s">
        <v>546</v>
      </c>
      <c r="D1266" t="s">
        <v>1643</v>
      </c>
      <c r="E1266" t="s">
        <v>77</v>
      </c>
      <c r="F1266" t="s">
        <v>1644</v>
      </c>
      <c r="G1266" t="s">
        <v>149</v>
      </c>
      <c r="H1266">
        <v>7</v>
      </c>
      <c r="I1266" t="s">
        <v>1645</v>
      </c>
      <c r="J1266" t="s">
        <v>550</v>
      </c>
      <c r="K1266" t="s">
        <v>19</v>
      </c>
      <c r="M1266" t="s">
        <v>552</v>
      </c>
      <c r="N1266" t="s">
        <v>553</v>
      </c>
      <c r="O1266" t="s">
        <v>566</v>
      </c>
      <c r="P1266" t="s">
        <v>567</v>
      </c>
      <c r="Q1266" t="s">
        <v>781</v>
      </c>
      <c r="R1266" t="s">
        <v>562</v>
      </c>
      <c r="S1266">
        <v>8.0750000000000002E-2</v>
      </c>
      <c r="T1266">
        <v>3.6339999999999997E-2</v>
      </c>
      <c r="U1266">
        <v>2.9371429</v>
      </c>
      <c r="V1266">
        <v>1.8773181999999999</v>
      </c>
    </row>
    <row r="1267" spans="1:22" x14ac:dyDescent="0.3">
      <c r="A1267" t="s">
        <v>1641</v>
      </c>
      <c r="B1267" t="s">
        <v>1642</v>
      </c>
      <c r="C1267" t="s">
        <v>546</v>
      </c>
      <c r="D1267" t="s">
        <v>1643</v>
      </c>
      <c r="E1267" t="s">
        <v>77</v>
      </c>
      <c r="F1267" t="s">
        <v>1644</v>
      </c>
      <c r="G1267" t="s">
        <v>149</v>
      </c>
      <c r="H1267">
        <v>7</v>
      </c>
      <c r="I1267" t="s">
        <v>1645</v>
      </c>
      <c r="J1267" t="s">
        <v>550</v>
      </c>
      <c r="K1267" t="s">
        <v>19</v>
      </c>
      <c r="M1267" t="s">
        <v>552</v>
      </c>
      <c r="N1267" t="s">
        <v>553</v>
      </c>
      <c r="O1267" t="s">
        <v>563</v>
      </c>
      <c r="P1267" t="s">
        <v>564</v>
      </c>
      <c r="Q1267" t="s">
        <v>720</v>
      </c>
      <c r="R1267" t="s">
        <v>562</v>
      </c>
      <c r="S1267">
        <v>-0.10119</v>
      </c>
      <c r="T1267">
        <v>3.9660000000000001E-2</v>
      </c>
      <c r="U1267">
        <v>0.51571429999999996</v>
      </c>
      <c r="V1267">
        <v>0.56423570000000001</v>
      </c>
    </row>
    <row r="1268" spans="1:22" x14ac:dyDescent="0.3">
      <c r="A1268" t="s">
        <v>1641</v>
      </c>
      <c r="B1268" t="s">
        <v>1642</v>
      </c>
      <c r="C1268" t="s">
        <v>546</v>
      </c>
      <c r="D1268" t="s">
        <v>1643</v>
      </c>
      <c r="E1268" t="s">
        <v>77</v>
      </c>
      <c r="F1268" t="s">
        <v>1644</v>
      </c>
      <c r="G1268" t="s">
        <v>149</v>
      </c>
      <c r="H1268">
        <v>7</v>
      </c>
      <c r="I1268" t="s">
        <v>618</v>
      </c>
      <c r="J1268" t="s">
        <v>619</v>
      </c>
      <c r="K1268" t="s">
        <v>19</v>
      </c>
      <c r="M1268" t="s">
        <v>592</v>
      </c>
      <c r="N1268" t="s">
        <v>558</v>
      </c>
      <c r="R1268" t="s">
        <v>554</v>
      </c>
      <c r="S1268">
        <v>-4.0114000000000001</v>
      </c>
      <c r="T1268">
        <v>1.9963</v>
      </c>
      <c r="U1268">
        <v>1</v>
      </c>
      <c r="V1268">
        <v>1</v>
      </c>
    </row>
    <row r="1269" spans="1:22" x14ac:dyDescent="0.3">
      <c r="A1269" t="s">
        <v>1641</v>
      </c>
      <c r="B1269" t="s">
        <v>1642</v>
      </c>
      <c r="C1269" t="s">
        <v>546</v>
      </c>
      <c r="D1269" t="s">
        <v>1643</v>
      </c>
      <c r="E1269" t="s">
        <v>77</v>
      </c>
      <c r="F1269" t="s">
        <v>1644</v>
      </c>
      <c r="G1269" t="s">
        <v>149</v>
      </c>
      <c r="H1269">
        <v>7</v>
      </c>
      <c r="I1269" t="s">
        <v>618</v>
      </c>
      <c r="J1269" t="s">
        <v>619</v>
      </c>
      <c r="K1269" t="s">
        <v>19</v>
      </c>
      <c r="M1269" t="s">
        <v>592</v>
      </c>
      <c r="N1269" t="s">
        <v>558</v>
      </c>
      <c r="O1269" t="s">
        <v>569</v>
      </c>
      <c r="P1269" t="s">
        <v>570</v>
      </c>
      <c r="Q1269" t="s">
        <v>653</v>
      </c>
      <c r="R1269" t="s">
        <v>562</v>
      </c>
      <c r="S1269">
        <v>1.7315</v>
      </c>
      <c r="T1269">
        <v>0.63780000000000003</v>
      </c>
      <c r="U1269">
        <v>0.377142857</v>
      </c>
      <c r="V1269">
        <v>0.124192631</v>
      </c>
    </row>
    <row r="1270" spans="1:22" x14ac:dyDescent="0.3">
      <c r="A1270" t="s">
        <v>1641</v>
      </c>
      <c r="B1270" t="s">
        <v>1642</v>
      </c>
      <c r="C1270" t="s">
        <v>546</v>
      </c>
      <c r="D1270" t="s">
        <v>1643</v>
      </c>
      <c r="E1270" t="s">
        <v>77</v>
      </c>
      <c r="F1270" t="s">
        <v>1644</v>
      </c>
      <c r="G1270" t="s">
        <v>149</v>
      </c>
      <c r="H1270">
        <v>7</v>
      </c>
      <c r="I1270" t="s">
        <v>618</v>
      </c>
      <c r="J1270" t="s">
        <v>619</v>
      </c>
      <c r="K1270" t="s">
        <v>19</v>
      </c>
      <c r="M1270" t="s">
        <v>592</v>
      </c>
      <c r="N1270" t="s">
        <v>558</v>
      </c>
      <c r="O1270" t="s">
        <v>566</v>
      </c>
      <c r="P1270" t="s">
        <v>567</v>
      </c>
      <c r="Q1270" t="s">
        <v>781</v>
      </c>
      <c r="R1270" t="s">
        <v>562</v>
      </c>
      <c r="S1270">
        <v>0.48580000000000001</v>
      </c>
      <c r="T1270">
        <v>0.1351</v>
      </c>
      <c r="U1270">
        <v>2.9371429</v>
      </c>
      <c r="V1270">
        <v>1.8773181999999999</v>
      </c>
    </row>
    <row r="1271" spans="1:22" x14ac:dyDescent="0.3">
      <c r="A1271" t="s">
        <v>1641</v>
      </c>
      <c r="B1271" t="s">
        <v>1642</v>
      </c>
      <c r="C1271" t="s">
        <v>546</v>
      </c>
      <c r="D1271" t="s">
        <v>1643</v>
      </c>
      <c r="E1271" t="s">
        <v>77</v>
      </c>
      <c r="F1271" t="s">
        <v>1644</v>
      </c>
      <c r="G1271" t="s">
        <v>149</v>
      </c>
      <c r="H1271">
        <v>7</v>
      </c>
      <c r="I1271" t="s">
        <v>618</v>
      </c>
      <c r="J1271" t="s">
        <v>619</v>
      </c>
      <c r="K1271" t="s">
        <v>19</v>
      </c>
      <c r="M1271" t="s">
        <v>592</v>
      </c>
      <c r="N1271" t="s">
        <v>558</v>
      </c>
      <c r="O1271" t="s">
        <v>563</v>
      </c>
      <c r="P1271" t="s">
        <v>564</v>
      </c>
      <c r="Q1271" t="s">
        <v>720</v>
      </c>
      <c r="R1271" t="s">
        <v>562</v>
      </c>
      <c r="S1271">
        <v>0.43209999999999998</v>
      </c>
      <c r="T1271">
        <v>0.2407</v>
      </c>
      <c r="U1271">
        <v>0.51571429999999996</v>
      </c>
      <c r="V1271">
        <v>0.56423570000000001</v>
      </c>
    </row>
    <row r="1272" spans="1:22" x14ac:dyDescent="0.3">
      <c r="A1272" t="s">
        <v>974</v>
      </c>
      <c r="B1272" t="s">
        <v>975</v>
      </c>
      <c r="C1272" t="s">
        <v>546</v>
      </c>
      <c r="D1272" t="s">
        <v>976</v>
      </c>
      <c r="E1272" t="s">
        <v>77</v>
      </c>
      <c r="F1272" t="s">
        <v>977</v>
      </c>
      <c r="G1272" t="s">
        <v>149</v>
      </c>
      <c r="H1272">
        <v>22</v>
      </c>
      <c r="I1272" t="s">
        <v>978</v>
      </c>
      <c r="J1272" t="s">
        <v>550</v>
      </c>
      <c r="K1272" t="s">
        <v>14</v>
      </c>
      <c r="L1272" t="s">
        <v>551</v>
      </c>
      <c r="M1272" t="s">
        <v>552</v>
      </c>
      <c r="N1272" t="s">
        <v>553</v>
      </c>
      <c r="R1272" t="s">
        <v>554</v>
      </c>
      <c r="S1272">
        <v>-0.41510000000000002</v>
      </c>
      <c r="T1272">
        <v>1.9565999999999999</v>
      </c>
      <c r="U1272">
        <v>1</v>
      </c>
      <c r="V1272">
        <v>1</v>
      </c>
    </row>
    <row r="1273" spans="1:22" x14ac:dyDescent="0.3">
      <c r="A1273" t="s">
        <v>1601</v>
      </c>
      <c r="B1273" t="s">
        <v>1602</v>
      </c>
      <c r="C1273" t="s">
        <v>546</v>
      </c>
      <c r="D1273" t="s">
        <v>1603</v>
      </c>
      <c r="E1273" t="s">
        <v>77</v>
      </c>
      <c r="F1273" t="s">
        <v>1604</v>
      </c>
      <c r="G1273" t="s">
        <v>172</v>
      </c>
      <c r="H1273">
        <v>20</v>
      </c>
      <c r="I1273" t="s">
        <v>762</v>
      </c>
      <c r="J1273" t="s">
        <v>556</v>
      </c>
      <c r="K1273" t="s">
        <v>99</v>
      </c>
      <c r="L1273" t="s">
        <v>551</v>
      </c>
      <c r="M1273" t="s">
        <v>557</v>
      </c>
      <c r="N1273" t="s">
        <v>558</v>
      </c>
      <c r="O1273" t="s">
        <v>586</v>
      </c>
      <c r="P1273" t="s">
        <v>587</v>
      </c>
      <c r="Q1273" t="s">
        <v>946</v>
      </c>
      <c r="R1273" t="s">
        <v>562</v>
      </c>
      <c r="S1273">
        <v>-0.72599000000000002</v>
      </c>
      <c r="T1273">
        <v>0.18101999999999999</v>
      </c>
      <c r="U1273">
        <v>0.13100000000000001</v>
      </c>
      <c r="V1273">
        <v>9.1069670000000005E-2</v>
      </c>
    </row>
    <row r="1274" spans="1:22" x14ac:dyDescent="0.3">
      <c r="A1274" t="s">
        <v>974</v>
      </c>
      <c r="B1274" t="s">
        <v>975</v>
      </c>
      <c r="C1274" t="s">
        <v>546</v>
      </c>
      <c r="D1274" t="s">
        <v>976</v>
      </c>
      <c r="E1274" t="s">
        <v>77</v>
      </c>
      <c r="F1274" t="s">
        <v>977</v>
      </c>
      <c r="G1274" t="s">
        <v>149</v>
      </c>
      <c r="H1274">
        <v>22</v>
      </c>
      <c r="I1274" t="s">
        <v>978</v>
      </c>
      <c r="J1274" t="s">
        <v>550</v>
      </c>
      <c r="K1274" t="s">
        <v>14</v>
      </c>
      <c r="L1274" t="s">
        <v>551</v>
      </c>
      <c r="M1274" t="s">
        <v>552</v>
      </c>
      <c r="N1274" t="s">
        <v>553</v>
      </c>
      <c r="O1274" t="s">
        <v>611</v>
      </c>
      <c r="P1274" t="s">
        <v>612</v>
      </c>
      <c r="Q1274" t="s">
        <v>613</v>
      </c>
      <c r="R1274" t="s">
        <v>562</v>
      </c>
      <c r="S1274">
        <v>1.2282</v>
      </c>
      <c r="T1274">
        <v>0.74539999999999995</v>
      </c>
      <c r="U1274">
        <v>12.1181818</v>
      </c>
      <c r="V1274">
        <v>1.5662015</v>
      </c>
    </row>
    <row r="1275" spans="1:22" x14ac:dyDescent="0.3">
      <c r="A1275" t="s">
        <v>974</v>
      </c>
      <c r="B1275" t="s">
        <v>975</v>
      </c>
      <c r="C1275" t="s">
        <v>546</v>
      </c>
      <c r="D1275" t="s">
        <v>976</v>
      </c>
      <c r="E1275" t="s">
        <v>77</v>
      </c>
      <c r="F1275" t="s">
        <v>977</v>
      </c>
      <c r="G1275" t="s">
        <v>149</v>
      </c>
      <c r="H1275">
        <v>22</v>
      </c>
      <c r="I1275" t="s">
        <v>978</v>
      </c>
      <c r="J1275" t="s">
        <v>550</v>
      </c>
      <c r="K1275" t="s">
        <v>14</v>
      </c>
      <c r="L1275" t="s">
        <v>551</v>
      </c>
      <c r="M1275" t="s">
        <v>552</v>
      </c>
      <c r="N1275" t="s">
        <v>553</v>
      </c>
      <c r="O1275" t="s">
        <v>569</v>
      </c>
      <c r="P1275" t="s">
        <v>570</v>
      </c>
      <c r="Q1275" t="s">
        <v>653</v>
      </c>
      <c r="R1275" t="s">
        <v>562</v>
      </c>
      <c r="S1275">
        <v>0.50949999999999995</v>
      </c>
      <c r="T1275">
        <v>0.28820000000000001</v>
      </c>
      <c r="U1275">
        <v>0.30545450000000002</v>
      </c>
      <c r="V1275">
        <v>0.1265561</v>
      </c>
    </row>
    <row r="1276" spans="1:22" x14ac:dyDescent="0.3">
      <c r="A1276" t="s">
        <v>1576</v>
      </c>
      <c r="B1276" t="s">
        <v>1577</v>
      </c>
      <c r="C1276" t="s">
        <v>546</v>
      </c>
      <c r="E1276" t="s">
        <v>77</v>
      </c>
      <c r="F1276" t="s">
        <v>1578</v>
      </c>
      <c r="G1276" t="s">
        <v>149</v>
      </c>
      <c r="H1276">
        <v>9</v>
      </c>
      <c r="I1276" t="s">
        <v>1579</v>
      </c>
      <c r="J1276" t="s">
        <v>550</v>
      </c>
      <c r="K1276" t="s">
        <v>99</v>
      </c>
      <c r="M1276" t="s">
        <v>552</v>
      </c>
      <c r="N1276" t="s">
        <v>553</v>
      </c>
      <c r="R1276" t="s">
        <v>554</v>
      </c>
      <c r="S1276">
        <v>-2.0432999999999999</v>
      </c>
      <c r="T1276">
        <v>2.9563000000000001</v>
      </c>
      <c r="U1276">
        <v>1</v>
      </c>
      <c r="V1276">
        <v>1</v>
      </c>
    </row>
    <row r="1277" spans="1:22" x14ac:dyDescent="0.3">
      <c r="A1277" t="s">
        <v>1576</v>
      </c>
      <c r="B1277" t="s">
        <v>1577</v>
      </c>
      <c r="C1277" t="s">
        <v>546</v>
      </c>
      <c r="E1277" t="s">
        <v>77</v>
      </c>
      <c r="F1277" t="s">
        <v>1578</v>
      </c>
      <c r="G1277" t="s">
        <v>149</v>
      </c>
      <c r="H1277">
        <v>9</v>
      </c>
      <c r="I1277" t="s">
        <v>1579</v>
      </c>
      <c r="J1277" t="s">
        <v>550</v>
      </c>
      <c r="K1277" t="s">
        <v>99</v>
      </c>
      <c r="M1277" t="s">
        <v>552</v>
      </c>
      <c r="N1277" t="s">
        <v>553</v>
      </c>
      <c r="O1277" t="s">
        <v>611</v>
      </c>
      <c r="P1277" t="s">
        <v>612</v>
      </c>
      <c r="Q1277" t="s">
        <v>613</v>
      </c>
      <c r="R1277" t="s">
        <v>562</v>
      </c>
      <c r="S1277">
        <v>1.3051999999999999</v>
      </c>
      <c r="T1277">
        <v>0.58309999999999995</v>
      </c>
      <c r="U1277">
        <v>9.8355560000000004</v>
      </c>
      <c r="V1277">
        <v>1.4382812</v>
      </c>
    </row>
    <row r="1278" spans="1:22" x14ac:dyDescent="0.3">
      <c r="A1278" t="s">
        <v>782</v>
      </c>
      <c r="B1278" t="s">
        <v>783</v>
      </c>
      <c r="C1278" t="s">
        <v>546</v>
      </c>
      <c r="D1278" t="s">
        <v>784</v>
      </c>
      <c r="E1278" t="s">
        <v>77</v>
      </c>
      <c r="F1278" t="s">
        <v>785</v>
      </c>
      <c r="G1278" t="s">
        <v>172</v>
      </c>
      <c r="H1278">
        <v>16</v>
      </c>
      <c r="I1278" t="s">
        <v>786</v>
      </c>
      <c r="J1278" t="s">
        <v>550</v>
      </c>
      <c r="K1278" t="s">
        <v>99</v>
      </c>
      <c r="L1278" t="s">
        <v>551</v>
      </c>
      <c r="M1278" t="s">
        <v>552</v>
      </c>
      <c r="N1278" t="s">
        <v>553</v>
      </c>
      <c r="O1278" t="s">
        <v>579</v>
      </c>
      <c r="P1278" t="s">
        <v>580</v>
      </c>
      <c r="Q1278" t="s">
        <v>581</v>
      </c>
      <c r="R1278" t="s">
        <v>562</v>
      </c>
      <c r="S1278">
        <v>-2.5638000000000001</v>
      </c>
      <c r="T1278">
        <v>3.3765999999999998</v>
      </c>
      <c r="U1278">
        <v>10.475</v>
      </c>
      <c r="V1278">
        <v>0.85127359999999996</v>
      </c>
    </row>
    <row r="1279" spans="1:22" x14ac:dyDescent="0.3">
      <c r="A1279" t="s">
        <v>1646</v>
      </c>
      <c r="B1279" t="s">
        <v>1647</v>
      </c>
      <c r="C1279" t="s">
        <v>546</v>
      </c>
      <c r="E1279" t="s">
        <v>77</v>
      </c>
      <c r="F1279" t="s">
        <v>1648</v>
      </c>
      <c r="G1279" t="s">
        <v>172</v>
      </c>
      <c r="H1279">
        <v>6</v>
      </c>
      <c r="I1279" t="s">
        <v>549</v>
      </c>
      <c r="J1279" t="s">
        <v>550</v>
      </c>
      <c r="K1279" t="s">
        <v>99</v>
      </c>
      <c r="M1279" t="s">
        <v>552</v>
      </c>
      <c r="N1279" t="s">
        <v>553</v>
      </c>
      <c r="R1279" t="s">
        <v>554</v>
      </c>
      <c r="S1279">
        <v>-45.3902</v>
      </c>
      <c r="T1279">
        <v>12.395200000000001</v>
      </c>
      <c r="U1279">
        <v>1</v>
      </c>
      <c r="V1279">
        <v>1</v>
      </c>
    </row>
    <row r="1280" spans="1:22" x14ac:dyDescent="0.3">
      <c r="A1280" t="s">
        <v>1646</v>
      </c>
      <c r="B1280" t="s">
        <v>1647</v>
      </c>
      <c r="C1280" t="s">
        <v>546</v>
      </c>
      <c r="E1280" t="s">
        <v>77</v>
      </c>
      <c r="F1280" t="s">
        <v>1648</v>
      </c>
      <c r="G1280" t="s">
        <v>172</v>
      </c>
      <c r="H1280">
        <v>6</v>
      </c>
      <c r="I1280" t="s">
        <v>549</v>
      </c>
      <c r="J1280" t="s">
        <v>550</v>
      </c>
      <c r="K1280" t="s">
        <v>99</v>
      </c>
      <c r="M1280" t="s">
        <v>552</v>
      </c>
      <c r="N1280" t="s">
        <v>553</v>
      </c>
      <c r="O1280" t="s">
        <v>611</v>
      </c>
      <c r="P1280" t="s">
        <v>612</v>
      </c>
      <c r="Q1280" t="s">
        <v>613</v>
      </c>
      <c r="R1280" t="s">
        <v>562</v>
      </c>
      <c r="S1280">
        <v>20.115300000000001</v>
      </c>
      <c r="T1280">
        <v>5.1978999999999997</v>
      </c>
      <c r="U1280">
        <v>10.811728</v>
      </c>
      <c r="V1280">
        <v>0.43496404999999999</v>
      </c>
    </row>
    <row r="1281" spans="1:22" x14ac:dyDescent="0.3">
      <c r="A1281" t="s">
        <v>1646</v>
      </c>
      <c r="B1281" t="s">
        <v>1647</v>
      </c>
      <c r="C1281" t="s">
        <v>546</v>
      </c>
      <c r="E1281" t="s">
        <v>77</v>
      </c>
      <c r="F1281" t="s">
        <v>1648</v>
      </c>
      <c r="G1281" t="s">
        <v>172</v>
      </c>
      <c r="H1281">
        <v>6</v>
      </c>
      <c r="I1281" t="s">
        <v>549</v>
      </c>
      <c r="J1281" t="s">
        <v>550</v>
      </c>
      <c r="K1281" t="s">
        <v>99</v>
      </c>
      <c r="M1281" t="s">
        <v>552</v>
      </c>
      <c r="N1281" t="s">
        <v>553</v>
      </c>
      <c r="O1281" t="s">
        <v>566</v>
      </c>
      <c r="P1281" t="s">
        <v>567</v>
      </c>
      <c r="Q1281" t="s">
        <v>568</v>
      </c>
      <c r="R1281" t="s">
        <v>562</v>
      </c>
      <c r="S1281">
        <v>-0.49330000000000002</v>
      </c>
      <c r="T1281">
        <v>0.13830000000000001</v>
      </c>
      <c r="U1281">
        <v>2.9107980000000002</v>
      </c>
      <c r="V1281">
        <v>2.8253706799999998</v>
      </c>
    </row>
    <row r="1282" spans="1:22" x14ac:dyDescent="0.3">
      <c r="A1282" t="s">
        <v>1646</v>
      </c>
      <c r="B1282" t="s">
        <v>1647</v>
      </c>
      <c r="C1282" t="s">
        <v>546</v>
      </c>
      <c r="E1282" t="s">
        <v>77</v>
      </c>
      <c r="F1282" t="s">
        <v>1648</v>
      </c>
      <c r="G1282" t="s">
        <v>172</v>
      </c>
      <c r="H1282">
        <v>6</v>
      </c>
      <c r="I1282" t="s">
        <v>589</v>
      </c>
      <c r="J1282" t="s">
        <v>589</v>
      </c>
      <c r="K1282" t="s">
        <v>99</v>
      </c>
      <c r="M1282" t="s">
        <v>557</v>
      </c>
      <c r="N1282" t="s">
        <v>558</v>
      </c>
      <c r="R1282" t="s">
        <v>554</v>
      </c>
      <c r="S1282">
        <v>35.877699999999997</v>
      </c>
      <c r="T1282">
        <v>13.418799999999999</v>
      </c>
      <c r="U1282">
        <v>1</v>
      </c>
      <c r="V1282">
        <v>1</v>
      </c>
    </row>
    <row r="1283" spans="1:22" x14ac:dyDescent="0.3">
      <c r="A1283" t="s">
        <v>1646</v>
      </c>
      <c r="B1283" t="s">
        <v>1647</v>
      </c>
      <c r="C1283" t="s">
        <v>546</v>
      </c>
      <c r="E1283" t="s">
        <v>77</v>
      </c>
      <c r="F1283" t="s">
        <v>1648</v>
      </c>
      <c r="G1283" t="s">
        <v>172</v>
      </c>
      <c r="H1283">
        <v>6</v>
      </c>
      <c r="I1283" t="s">
        <v>589</v>
      </c>
      <c r="J1283" t="s">
        <v>589</v>
      </c>
      <c r="K1283" t="s">
        <v>99</v>
      </c>
      <c r="M1283" t="s">
        <v>557</v>
      </c>
      <c r="N1283" t="s">
        <v>558</v>
      </c>
      <c r="O1283" t="s">
        <v>611</v>
      </c>
      <c r="P1283" t="s">
        <v>612</v>
      </c>
      <c r="Q1283" t="s">
        <v>613</v>
      </c>
      <c r="R1283" t="s">
        <v>562</v>
      </c>
      <c r="S1283">
        <v>0.3256</v>
      </c>
      <c r="T1283">
        <v>0.1547</v>
      </c>
      <c r="U1283">
        <v>10.811728</v>
      </c>
      <c r="V1283">
        <v>0.43496404999999999</v>
      </c>
    </row>
    <row r="1284" spans="1:22" x14ac:dyDescent="0.3">
      <c r="A1284" t="s">
        <v>1646</v>
      </c>
      <c r="B1284" t="s">
        <v>1647</v>
      </c>
      <c r="C1284" t="s">
        <v>546</v>
      </c>
      <c r="E1284" t="s">
        <v>77</v>
      </c>
      <c r="F1284" t="s">
        <v>1648</v>
      </c>
      <c r="G1284" t="s">
        <v>172</v>
      </c>
      <c r="H1284">
        <v>6</v>
      </c>
      <c r="I1284" t="s">
        <v>589</v>
      </c>
      <c r="J1284" t="s">
        <v>589</v>
      </c>
      <c r="K1284" t="s">
        <v>99</v>
      </c>
      <c r="M1284" t="s">
        <v>557</v>
      </c>
      <c r="N1284" t="s">
        <v>558</v>
      </c>
      <c r="O1284" t="s">
        <v>566</v>
      </c>
      <c r="P1284" t="s">
        <v>567</v>
      </c>
      <c r="Q1284" t="s">
        <v>568</v>
      </c>
      <c r="R1284" t="s">
        <v>562</v>
      </c>
      <c r="S1284">
        <v>-14.628</v>
      </c>
      <c r="T1284">
        <v>5.6451000000000002</v>
      </c>
      <c r="U1284">
        <v>2.9107980000000002</v>
      </c>
      <c r="V1284">
        <v>2.8253706799999998</v>
      </c>
    </row>
    <row r="1285" spans="1:22" x14ac:dyDescent="0.3">
      <c r="A1285" t="s">
        <v>1649</v>
      </c>
      <c r="B1285" t="s">
        <v>1650</v>
      </c>
      <c r="C1285" t="s">
        <v>546</v>
      </c>
      <c r="E1285" t="s">
        <v>77</v>
      </c>
      <c r="F1285" t="s">
        <v>1651</v>
      </c>
      <c r="G1285" t="s">
        <v>170</v>
      </c>
      <c r="H1285">
        <v>12</v>
      </c>
      <c r="I1285" t="s">
        <v>1652</v>
      </c>
      <c r="J1285" t="s">
        <v>550</v>
      </c>
      <c r="K1285" t="s">
        <v>655</v>
      </c>
      <c r="M1285" t="s">
        <v>552</v>
      </c>
      <c r="N1285" t="s">
        <v>553</v>
      </c>
      <c r="R1285" t="s">
        <v>554</v>
      </c>
      <c r="S1285">
        <v>15.269</v>
      </c>
      <c r="T1285">
        <v>8.1507000000000005</v>
      </c>
      <c r="U1285">
        <v>1</v>
      </c>
      <c r="V1285">
        <v>1</v>
      </c>
    </row>
    <row r="1286" spans="1:22" x14ac:dyDescent="0.3">
      <c r="A1286" t="s">
        <v>1649</v>
      </c>
      <c r="B1286" t="s">
        <v>1650</v>
      </c>
      <c r="C1286" t="s">
        <v>546</v>
      </c>
      <c r="E1286" t="s">
        <v>77</v>
      </c>
      <c r="F1286" t="s">
        <v>1651</v>
      </c>
      <c r="G1286" t="s">
        <v>170</v>
      </c>
      <c r="H1286">
        <v>12</v>
      </c>
      <c r="I1286" t="s">
        <v>1652</v>
      </c>
      <c r="J1286" t="s">
        <v>550</v>
      </c>
      <c r="K1286" t="s">
        <v>655</v>
      </c>
      <c r="M1286" t="s">
        <v>552</v>
      </c>
      <c r="N1286" t="s">
        <v>553</v>
      </c>
      <c r="O1286" t="s">
        <v>559</v>
      </c>
      <c r="P1286" t="s">
        <v>560</v>
      </c>
      <c r="Q1286" t="s">
        <v>561</v>
      </c>
      <c r="R1286" t="s">
        <v>562</v>
      </c>
      <c r="S1286">
        <v>-0.66930000000000001</v>
      </c>
      <c r="T1286">
        <v>0.22559999999999999</v>
      </c>
      <c r="U1286">
        <v>517.41666699999996</v>
      </c>
      <c r="V1286">
        <v>607.07996452999998</v>
      </c>
    </row>
    <row r="1287" spans="1:22" x14ac:dyDescent="0.3">
      <c r="A1287" t="s">
        <v>1649</v>
      </c>
      <c r="B1287" t="s">
        <v>1650</v>
      </c>
      <c r="C1287" t="s">
        <v>546</v>
      </c>
      <c r="E1287" t="s">
        <v>77</v>
      </c>
      <c r="F1287" t="s">
        <v>1651</v>
      </c>
      <c r="G1287" t="s">
        <v>170</v>
      </c>
      <c r="H1287">
        <v>12</v>
      </c>
      <c r="I1287" t="s">
        <v>1652</v>
      </c>
      <c r="J1287" t="s">
        <v>550</v>
      </c>
      <c r="K1287" t="s">
        <v>655</v>
      </c>
      <c r="M1287" t="s">
        <v>552</v>
      </c>
      <c r="N1287" t="s">
        <v>553</v>
      </c>
      <c r="O1287" t="s">
        <v>563</v>
      </c>
      <c r="P1287" t="s">
        <v>564</v>
      </c>
      <c r="Q1287" t="s">
        <v>720</v>
      </c>
      <c r="R1287" t="s">
        <v>562</v>
      </c>
      <c r="S1287">
        <v>-0.53939999999999999</v>
      </c>
      <c r="T1287">
        <v>0.3473</v>
      </c>
      <c r="U1287">
        <v>0.17749999999999999</v>
      </c>
      <c r="V1287">
        <v>7.9900509999999994E-2</v>
      </c>
    </row>
    <row r="1288" spans="1:22" x14ac:dyDescent="0.3">
      <c r="A1288" t="s">
        <v>605</v>
      </c>
      <c r="B1288" t="s">
        <v>606</v>
      </c>
      <c r="C1288" t="s">
        <v>546</v>
      </c>
      <c r="D1288" t="s">
        <v>607</v>
      </c>
      <c r="E1288" t="s">
        <v>77</v>
      </c>
      <c r="F1288" t="s">
        <v>608</v>
      </c>
      <c r="G1288" t="s">
        <v>176</v>
      </c>
      <c r="H1288">
        <v>14</v>
      </c>
      <c r="I1288" t="s">
        <v>609</v>
      </c>
      <c r="J1288" t="s">
        <v>619</v>
      </c>
      <c r="K1288" t="s">
        <v>177</v>
      </c>
      <c r="L1288" t="s">
        <v>551</v>
      </c>
      <c r="M1288" t="s">
        <v>610</v>
      </c>
      <c r="N1288" t="s">
        <v>558</v>
      </c>
      <c r="O1288" t="s">
        <v>579</v>
      </c>
      <c r="P1288" t="s">
        <v>580</v>
      </c>
      <c r="Q1288" t="s">
        <v>581</v>
      </c>
      <c r="R1288" t="s">
        <v>562</v>
      </c>
      <c r="S1288">
        <v>4.2687999999999997</v>
      </c>
      <c r="T1288">
        <v>2.0009999999999999</v>
      </c>
      <c r="U1288">
        <v>10.56714</v>
      </c>
      <c r="V1288">
        <v>0.84889455999999996</v>
      </c>
    </row>
    <row r="1289" spans="1:22" x14ac:dyDescent="0.3">
      <c r="A1289" t="s">
        <v>1649</v>
      </c>
      <c r="B1289" t="s">
        <v>1650</v>
      </c>
      <c r="C1289" t="s">
        <v>546</v>
      </c>
      <c r="E1289" t="s">
        <v>77</v>
      </c>
      <c r="F1289" t="s">
        <v>1651</v>
      </c>
      <c r="G1289" t="s">
        <v>170</v>
      </c>
      <c r="H1289">
        <v>12</v>
      </c>
      <c r="I1289" t="s">
        <v>1652</v>
      </c>
      <c r="J1289" t="s">
        <v>550</v>
      </c>
      <c r="K1289" t="s">
        <v>655</v>
      </c>
      <c r="M1289" t="s">
        <v>552</v>
      </c>
      <c r="N1289" t="s">
        <v>553</v>
      </c>
      <c r="O1289" t="s">
        <v>566</v>
      </c>
      <c r="P1289" t="s">
        <v>567</v>
      </c>
      <c r="Q1289" t="s">
        <v>568</v>
      </c>
      <c r="R1289" t="s">
        <v>562</v>
      </c>
      <c r="S1289">
        <v>2.1528999999999998</v>
      </c>
      <c r="T1289">
        <v>0.72460000000000002</v>
      </c>
      <c r="U1289">
        <v>1.076667</v>
      </c>
      <c r="V1289">
        <v>0.44795157000000002</v>
      </c>
    </row>
    <row r="1290" spans="1:22" x14ac:dyDescent="0.3">
      <c r="A1290" t="s">
        <v>1649</v>
      </c>
      <c r="B1290" t="s">
        <v>1650</v>
      </c>
      <c r="C1290" t="s">
        <v>546</v>
      </c>
      <c r="E1290" t="s">
        <v>77</v>
      </c>
      <c r="F1290" t="s">
        <v>1651</v>
      </c>
      <c r="G1290" t="s">
        <v>170</v>
      </c>
      <c r="H1290">
        <v>12</v>
      </c>
      <c r="I1290" t="s">
        <v>1653</v>
      </c>
      <c r="J1290" t="s">
        <v>589</v>
      </c>
      <c r="K1290" t="s">
        <v>655</v>
      </c>
      <c r="M1290" t="s">
        <v>557</v>
      </c>
      <c r="N1290" t="s">
        <v>558</v>
      </c>
      <c r="R1290" t="s">
        <v>554</v>
      </c>
      <c r="S1290">
        <v>4.9297000000000004</v>
      </c>
      <c r="T1290">
        <v>8.5894999999999992</v>
      </c>
      <c r="U1290">
        <v>1</v>
      </c>
      <c r="V1290">
        <v>1</v>
      </c>
    </row>
    <row r="1291" spans="1:22" x14ac:dyDescent="0.3">
      <c r="A1291" t="s">
        <v>1649</v>
      </c>
      <c r="B1291" t="s">
        <v>1650</v>
      </c>
      <c r="C1291" t="s">
        <v>546</v>
      </c>
      <c r="E1291" t="s">
        <v>77</v>
      </c>
      <c r="F1291" t="s">
        <v>1651</v>
      </c>
      <c r="G1291" t="s">
        <v>170</v>
      </c>
      <c r="H1291">
        <v>12</v>
      </c>
      <c r="I1291" t="s">
        <v>1653</v>
      </c>
      <c r="J1291" t="s">
        <v>589</v>
      </c>
      <c r="K1291" t="s">
        <v>655</v>
      </c>
      <c r="M1291" t="s">
        <v>557</v>
      </c>
      <c r="N1291" t="s">
        <v>558</v>
      </c>
      <c r="O1291" t="s">
        <v>559</v>
      </c>
      <c r="P1291" t="s">
        <v>560</v>
      </c>
      <c r="Q1291" t="s">
        <v>561</v>
      </c>
      <c r="R1291" t="s">
        <v>562</v>
      </c>
      <c r="S1291">
        <v>-0.59840000000000004</v>
      </c>
      <c r="T1291">
        <v>0.23300000000000001</v>
      </c>
      <c r="U1291">
        <v>517.41666699999996</v>
      </c>
      <c r="V1291">
        <v>607.07996452999998</v>
      </c>
    </row>
    <row r="1292" spans="1:22" x14ac:dyDescent="0.3">
      <c r="A1292" t="s">
        <v>1649</v>
      </c>
      <c r="B1292" t="s">
        <v>1650</v>
      </c>
      <c r="C1292" t="s">
        <v>546</v>
      </c>
      <c r="E1292" t="s">
        <v>77</v>
      </c>
      <c r="F1292" t="s">
        <v>1651</v>
      </c>
      <c r="G1292" t="s">
        <v>170</v>
      </c>
      <c r="H1292">
        <v>12</v>
      </c>
      <c r="I1292" t="s">
        <v>1653</v>
      </c>
      <c r="J1292" t="s">
        <v>589</v>
      </c>
      <c r="K1292" t="s">
        <v>655</v>
      </c>
      <c r="M1292" t="s">
        <v>557</v>
      </c>
      <c r="N1292" t="s">
        <v>558</v>
      </c>
      <c r="O1292" t="s">
        <v>563</v>
      </c>
      <c r="P1292" t="s">
        <v>564</v>
      </c>
      <c r="Q1292" t="s">
        <v>720</v>
      </c>
      <c r="R1292" t="s">
        <v>562</v>
      </c>
      <c r="S1292">
        <v>-1.2930999999999999</v>
      </c>
      <c r="T1292">
        <v>0.4274</v>
      </c>
      <c r="U1292">
        <v>0.17749999999999999</v>
      </c>
      <c r="V1292">
        <v>7.9900509999999994E-2</v>
      </c>
    </row>
    <row r="1293" spans="1:22" x14ac:dyDescent="0.3">
      <c r="A1293" t="s">
        <v>1536</v>
      </c>
      <c r="B1293" t="s">
        <v>1537</v>
      </c>
      <c r="C1293" t="s">
        <v>546</v>
      </c>
      <c r="E1293" t="s">
        <v>77</v>
      </c>
      <c r="F1293" t="s">
        <v>1538</v>
      </c>
      <c r="G1293" t="s">
        <v>1189</v>
      </c>
      <c r="H1293">
        <v>42</v>
      </c>
      <c r="I1293" t="s">
        <v>578</v>
      </c>
      <c r="J1293" t="s">
        <v>550</v>
      </c>
      <c r="K1293" t="s">
        <v>14</v>
      </c>
      <c r="L1293" t="s">
        <v>551</v>
      </c>
      <c r="M1293" t="s">
        <v>552</v>
      </c>
      <c r="N1293" t="s">
        <v>553</v>
      </c>
      <c r="O1293" t="s">
        <v>579</v>
      </c>
      <c r="P1293" t="s">
        <v>580</v>
      </c>
      <c r="Q1293" t="s">
        <v>581</v>
      </c>
      <c r="R1293" t="s">
        <v>562</v>
      </c>
      <c r="S1293">
        <v>0.36609999999999998</v>
      </c>
      <c r="T1293">
        <v>0.20050000000000001</v>
      </c>
      <c r="U1293">
        <v>4.3154762</v>
      </c>
      <c r="V1293">
        <v>0.83258690000000002</v>
      </c>
    </row>
    <row r="1294" spans="1:22" x14ac:dyDescent="0.3">
      <c r="A1294" t="s">
        <v>1649</v>
      </c>
      <c r="B1294" t="s">
        <v>1650</v>
      </c>
      <c r="C1294" t="s">
        <v>546</v>
      </c>
      <c r="E1294" t="s">
        <v>77</v>
      </c>
      <c r="F1294" t="s">
        <v>1651</v>
      </c>
      <c r="G1294" t="s">
        <v>170</v>
      </c>
      <c r="H1294">
        <v>12</v>
      </c>
      <c r="I1294" t="s">
        <v>1653</v>
      </c>
      <c r="J1294" t="s">
        <v>589</v>
      </c>
      <c r="K1294" t="s">
        <v>655</v>
      </c>
      <c r="M1294" t="s">
        <v>557</v>
      </c>
      <c r="N1294" t="s">
        <v>558</v>
      </c>
      <c r="O1294" t="s">
        <v>566</v>
      </c>
      <c r="P1294" t="s">
        <v>567</v>
      </c>
      <c r="Q1294" t="s">
        <v>568</v>
      </c>
      <c r="R1294" t="s">
        <v>562</v>
      </c>
      <c r="S1294">
        <v>2.4575999999999998</v>
      </c>
      <c r="T1294">
        <v>0.7389</v>
      </c>
      <c r="U1294">
        <v>1.076667</v>
      </c>
      <c r="V1294">
        <v>0.44795157000000002</v>
      </c>
    </row>
    <row r="1295" spans="1:22" x14ac:dyDescent="0.3">
      <c r="A1295" t="s">
        <v>1654</v>
      </c>
      <c r="B1295" t="s">
        <v>1655</v>
      </c>
      <c r="C1295" t="s">
        <v>546</v>
      </c>
      <c r="D1295" t="s">
        <v>1117</v>
      </c>
      <c r="E1295" t="s">
        <v>77</v>
      </c>
      <c r="F1295" t="s">
        <v>1656</v>
      </c>
      <c r="G1295" t="s">
        <v>1657</v>
      </c>
      <c r="H1295">
        <v>10</v>
      </c>
      <c r="I1295" t="s">
        <v>549</v>
      </c>
      <c r="J1295" t="s">
        <v>550</v>
      </c>
      <c r="K1295" t="s">
        <v>99</v>
      </c>
      <c r="L1295" t="s">
        <v>551</v>
      </c>
      <c r="M1295" t="s">
        <v>552</v>
      </c>
      <c r="N1295" t="s">
        <v>553</v>
      </c>
      <c r="R1295" t="s">
        <v>554</v>
      </c>
      <c r="S1295">
        <v>0.88351950000000001</v>
      </c>
      <c r="T1295">
        <v>0.9371218</v>
      </c>
      <c r="U1295">
        <v>1</v>
      </c>
      <c r="V1295">
        <v>1</v>
      </c>
    </row>
    <row r="1296" spans="1:22" x14ac:dyDescent="0.3">
      <c r="A1296" t="s">
        <v>1654</v>
      </c>
      <c r="B1296" t="s">
        <v>1655</v>
      </c>
      <c r="C1296" t="s">
        <v>546</v>
      </c>
      <c r="D1296" t="s">
        <v>1117</v>
      </c>
      <c r="E1296" t="s">
        <v>77</v>
      </c>
      <c r="F1296" t="s">
        <v>1656</v>
      </c>
      <c r="G1296" t="s">
        <v>1657</v>
      </c>
      <c r="H1296">
        <v>10</v>
      </c>
      <c r="I1296" t="s">
        <v>549</v>
      </c>
      <c r="J1296" t="s">
        <v>550</v>
      </c>
      <c r="K1296" t="s">
        <v>99</v>
      </c>
      <c r="L1296" t="s">
        <v>551</v>
      </c>
      <c r="M1296" t="s">
        <v>552</v>
      </c>
      <c r="N1296" t="s">
        <v>553</v>
      </c>
      <c r="O1296" t="s">
        <v>559</v>
      </c>
      <c r="P1296" t="s">
        <v>560</v>
      </c>
      <c r="Q1296" t="s">
        <v>561</v>
      </c>
      <c r="R1296" t="s">
        <v>562</v>
      </c>
      <c r="S1296">
        <v>5.3770000000000001E-4</v>
      </c>
      <c r="T1296">
        <v>0.2440312</v>
      </c>
      <c r="U1296">
        <v>103.51300000000001</v>
      </c>
      <c r="V1296">
        <v>66.131009879999993</v>
      </c>
    </row>
    <row r="1297" spans="1:22" x14ac:dyDescent="0.3">
      <c r="A1297" t="s">
        <v>1654</v>
      </c>
      <c r="B1297" t="s">
        <v>1655</v>
      </c>
      <c r="C1297" t="s">
        <v>546</v>
      </c>
      <c r="D1297" t="s">
        <v>1117</v>
      </c>
      <c r="E1297" t="s">
        <v>77</v>
      </c>
      <c r="F1297" t="s">
        <v>1656</v>
      </c>
      <c r="G1297" t="s">
        <v>1657</v>
      </c>
      <c r="H1297">
        <v>10</v>
      </c>
      <c r="I1297" t="s">
        <v>549</v>
      </c>
      <c r="J1297" t="s">
        <v>550</v>
      </c>
      <c r="K1297" t="s">
        <v>99</v>
      </c>
      <c r="L1297" t="s">
        <v>551</v>
      </c>
      <c r="M1297" t="s">
        <v>552</v>
      </c>
      <c r="N1297" t="s">
        <v>553</v>
      </c>
      <c r="O1297" t="s">
        <v>611</v>
      </c>
      <c r="P1297" t="s">
        <v>612</v>
      </c>
      <c r="Q1297" t="s">
        <v>613</v>
      </c>
      <c r="R1297" t="s">
        <v>562</v>
      </c>
      <c r="S1297">
        <v>0.89564060000000001</v>
      </c>
      <c r="T1297">
        <v>0.30987589999999998</v>
      </c>
      <c r="U1297">
        <v>3.8450000000000002</v>
      </c>
      <c r="V1297">
        <v>1.94255416</v>
      </c>
    </row>
    <row r="1298" spans="1:22" x14ac:dyDescent="0.3">
      <c r="A1298" t="s">
        <v>1654</v>
      </c>
      <c r="B1298" t="s">
        <v>1655</v>
      </c>
      <c r="C1298" t="s">
        <v>546</v>
      </c>
      <c r="D1298" t="s">
        <v>1117</v>
      </c>
      <c r="E1298" t="s">
        <v>77</v>
      </c>
      <c r="F1298" t="s">
        <v>1656</v>
      </c>
      <c r="G1298" t="s">
        <v>1657</v>
      </c>
      <c r="H1298">
        <v>10</v>
      </c>
      <c r="I1298" t="s">
        <v>589</v>
      </c>
      <c r="J1298" t="s">
        <v>589</v>
      </c>
      <c r="K1298" t="s">
        <v>99</v>
      </c>
      <c r="L1298" t="s">
        <v>551</v>
      </c>
      <c r="M1298" t="s">
        <v>557</v>
      </c>
      <c r="N1298" t="s">
        <v>558</v>
      </c>
      <c r="R1298" t="s">
        <v>554</v>
      </c>
      <c r="S1298">
        <v>-3.124E-2</v>
      </c>
      <c r="T1298">
        <v>0.23299</v>
      </c>
      <c r="U1298">
        <v>1</v>
      </c>
      <c r="V1298">
        <v>1</v>
      </c>
    </row>
    <row r="1299" spans="1:22" x14ac:dyDescent="0.3">
      <c r="A1299" t="s">
        <v>1654</v>
      </c>
      <c r="B1299" t="s">
        <v>1655</v>
      </c>
      <c r="C1299" t="s">
        <v>546</v>
      </c>
      <c r="D1299" t="s">
        <v>1117</v>
      </c>
      <c r="E1299" t="s">
        <v>77</v>
      </c>
      <c r="F1299" t="s">
        <v>1656</v>
      </c>
      <c r="G1299" t="s">
        <v>1657</v>
      </c>
      <c r="H1299">
        <v>10</v>
      </c>
      <c r="I1299" t="s">
        <v>589</v>
      </c>
      <c r="J1299" t="s">
        <v>589</v>
      </c>
      <c r="K1299" t="s">
        <v>99</v>
      </c>
      <c r="L1299" t="s">
        <v>551</v>
      </c>
      <c r="M1299" t="s">
        <v>557</v>
      </c>
      <c r="N1299" t="s">
        <v>558</v>
      </c>
      <c r="O1299" t="s">
        <v>559</v>
      </c>
      <c r="P1299" t="s">
        <v>560</v>
      </c>
      <c r="Q1299" t="s">
        <v>561</v>
      </c>
      <c r="R1299" t="s">
        <v>562</v>
      </c>
      <c r="S1299">
        <v>0.126</v>
      </c>
      <c r="T1299">
        <v>5.6899999999999999E-2</v>
      </c>
      <c r="U1299">
        <v>103.51300000000001</v>
      </c>
      <c r="V1299">
        <v>66.131009879999993</v>
      </c>
    </row>
    <row r="1300" spans="1:22" x14ac:dyDescent="0.3">
      <c r="A1300" t="s">
        <v>1654</v>
      </c>
      <c r="B1300" t="s">
        <v>1655</v>
      </c>
      <c r="C1300" t="s">
        <v>546</v>
      </c>
      <c r="D1300" t="s">
        <v>1117</v>
      </c>
      <c r="E1300" t="s">
        <v>77</v>
      </c>
      <c r="F1300" t="s">
        <v>1656</v>
      </c>
      <c r="G1300" t="s">
        <v>1657</v>
      </c>
      <c r="H1300">
        <v>10</v>
      </c>
      <c r="I1300" t="s">
        <v>589</v>
      </c>
      <c r="J1300" t="s">
        <v>589</v>
      </c>
      <c r="K1300" t="s">
        <v>99</v>
      </c>
      <c r="L1300" t="s">
        <v>551</v>
      </c>
      <c r="M1300" t="s">
        <v>557</v>
      </c>
      <c r="N1300" t="s">
        <v>558</v>
      </c>
      <c r="O1300" t="s">
        <v>611</v>
      </c>
      <c r="P1300" t="s">
        <v>612</v>
      </c>
      <c r="Q1300" t="s">
        <v>613</v>
      </c>
      <c r="R1300" t="s">
        <v>562</v>
      </c>
      <c r="S1300">
        <v>0.33022000000000001</v>
      </c>
      <c r="T1300">
        <v>5.033E-2</v>
      </c>
      <c r="U1300">
        <v>3.8450000000000002</v>
      </c>
      <c r="V1300">
        <v>1.94255416</v>
      </c>
    </row>
    <row r="1301" spans="1:22" x14ac:dyDescent="0.3">
      <c r="A1301" t="s">
        <v>1373</v>
      </c>
      <c r="B1301" t="s">
        <v>1374</v>
      </c>
      <c r="C1301" t="s">
        <v>546</v>
      </c>
      <c r="D1301" t="s">
        <v>1375</v>
      </c>
      <c r="E1301" t="s">
        <v>77</v>
      </c>
      <c r="F1301" t="s">
        <v>1376</v>
      </c>
      <c r="G1301" t="s">
        <v>635</v>
      </c>
      <c r="H1301">
        <v>6</v>
      </c>
      <c r="I1301" t="s">
        <v>734</v>
      </c>
      <c r="J1301" t="s">
        <v>550</v>
      </c>
      <c r="K1301" t="s">
        <v>99</v>
      </c>
      <c r="M1301" t="s">
        <v>552</v>
      </c>
      <c r="N1301" t="s">
        <v>553</v>
      </c>
      <c r="R1301" t="s">
        <v>554</v>
      </c>
      <c r="S1301">
        <v>-5.4558999999999997</v>
      </c>
      <c r="T1301">
        <v>12.2607</v>
      </c>
      <c r="U1301">
        <v>1</v>
      </c>
      <c r="V1301">
        <v>1</v>
      </c>
    </row>
    <row r="1302" spans="1:22" x14ac:dyDescent="0.3">
      <c r="A1302" t="s">
        <v>1536</v>
      </c>
      <c r="B1302" t="s">
        <v>1537</v>
      </c>
      <c r="C1302" t="s">
        <v>546</v>
      </c>
      <c r="E1302" t="s">
        <v>77</v>
      </c>
      <c r="F1302" t="s">
        <v>1538</v>
      </c>
      <c r="G1302" t="s">
        <v>1189</v>
      </c>
      <c r="H1302">
        <v>42</v>
      </c>
      <c r="I1302" t="s">
        <v>589</v>
      </c>
      <c r="J1302" t="s">
        <v>589</v>
      </c>
      <c r="K1302" t="s">
        <v>14</v>
      </c>
      <c r="L1302" t="s">
        <v>551</v>
      </c>
      <c r="M1302" t="s">
        <v>557</v>
      </c>
      <c r="N1302" t="s">
        <v>558</v>
      </c>
      <c r="O1302" t="s">
        <v>579</v>
      </c>
      <c r="P1302" t="s">
        <v>580</v>
      </c>
      <c r="Q1302" t="s">
        <v>581</v>
      </c>
      <c r="R1302" t="s">
        <v>562</v>
      </c>
      <c r="S1302">
        <v>1.119E-2</v>
      </c>
      <c r="T1302">
        <v>0.42015999999999998</v>
      </c>
      <c r="U1302">
        <v>4.3154762</v>
      </c>
      <c r="V1302">
        <v>0.83258690000000002</v>
      </c>
    </row>
    <row r="1303" spans="1:22" x14ac:dyDescent="0.3">
      <c r="A1303" t="s">
        <v>950</v>
      </c>
      <c r="B1303" t="s">
        <v>951</v>
      </c>
      <c r="C1303" t="s">
        <v>574</v>
      </c>
      <c r="D1303" t="s">
        <v>956</v>
      </c>
      <c r="E1303" t="s">
        <v>596</v>
      </c>
      <c r="F1303" t="s">
        <v>952</v>
      </c>
      <c r="G1303" t="s">
        <v>172</v>
      </c>
      <c r="H1303">
        <v>19</v>
      </c>
      <c r="I1303" t="s">
        <v>953</v>
      </c>
      <c r="J1303" t="s">
        <v>585</v>
      </c>
      <c r="K1303" t="s">
        <v>99</v>
      </c>
      <c r="M1303" t="s">
        <v>552</v>
      </c>
      <c r="N1303" t="s">
        <v>553</v>
      </c>
      <c r="O1303" t="s">
        <v>586</v>
      </c>
      <c r="P1303" t="s">
        <v>587</v>
      </c>
      <c r="Q1303" t="s">
        <v>1658</v>
      </c>
      <c r="R1303" t="s">
        <v>562</v>
      </c>
      <c r="S1303">
        <v>-4.9709999999999997E-2</v>
      </c>
      <c r="T1303">
        <v>1.9279999999999999E-2</v>
      </c>
      <c r="U1303">
        <v>0.12005332172496024</v>
      </c>
      <c r="V1303">
        <v>0.1243456133356781</v>
      </c>
    </row>
    <row r="1304" spans="1:22" x14ac:dyDescent="0.3">
      <c r="A1304" t="s">
        <v>1373</v>
      </c>
      <c r="B1304" t="s">
        <v>1374</v>
      </c>
      <c r="C1304" t="s">
        <v>546</v>
      </c>
      <c r="D1304" t="s">
        <v>1375</v>
      </c>
      <c r="E1304" t="s">
        <v>77</v>
      </c>
      <c r="F1304" t="s">
        <v>1376</v>
      </c>
      <c r="G1304" t="s">
        <v>635</v>
      </c>
      <c r="H1304">
        <v>6</v>
      </c>
      <c r="I1304" t="s">
        <v>589</v>
      </c>
      <c r="J1304" t="s">
        <v>589</v>
      </c>
      <c r="K1304" t="s">
        <v>99</v>
      </c>
      <c r="M1304" t="s">
        <v>557</v>
      </c>
      <c r="N1304" t="s">
        <v>558</v>
      </c>
      <c r="R1304" t="s">
        <v>554</v>
      </c>
      <c r="S1304">
        <v>-8.8097300000000001</v>
      </c>
      <c r="T1304">
        <v>12.35871</v>
      </c>
      <c r="U1304">
        <v>1</v>
      </c>
      <c r="V1304">
        <v>1</v>
      </c>
    </row>
    <row r="1305" spans="1:22" x14ac:dyDescent="0.3">
      <c r="A1305" t="s">
        <v>1314</v>
      </c>
      <c r="B1305" t="s">
        <v>1315</v>
      </c>
      <c r="C1305" t="s">
        <v>546</v>
      </c>
      <c r="E1305" t="s">
        <v>77</v>
      </c>
      <c r="F1305" t="s">
        <v>1316</v>
      </c>
      <c r="G1305" t="s">
        <v>671</v>
      </c>
      <c r="H1305">
        <v>6</v>
      </c>
      <c r="I1305" t="s">
        <v>578</v>
      </c>
      <c r="J1305" t="s">
        <v>550</v>
      </c>
      <c r="K1305" t="s">
        <v>19</v>
      </c>
      <c r="L1305" t="s">
        <v>551</v>
      </c>
      <c r="M1305" t="s">
        <v>552</v>
      </c>
      <c r="N1305" t="s">
        <v>553</v>
      </c>
      <c r="O1305" t="s">
        <v>579</v>
      </c>
      <c r="P1305" t="s">
        <v>580</v>
      </c>
      <c r="Q1305" t="s">
        <v>581</v>
      </c>
      <c r="R1305" t="s">
        <v>562</v>
      </c>
      <c r="S1305">
        <v>-0.34499999999999997</v>
      </c>
      <c r="T1305">
        <v>1.0513999999999999</v>
      </c>
      <c r="U1305">
        <v>6.0833329999999997</v>
      </c>
      <c r="V1305">
        <v>0.79854029999999998</v>
      </c>
    </row>
    <row r="1306" spans="1:22" x14ac:dyDescent="0.3">
      <c r="A1306" t="s">
        <v>1659</v>
      </c>
      <c r="B1306" t="s">
        <v>951</v>
      </c>
      <c r="C1306" t="s">
        <v>574</v>
      </c>
      <c r="D1306" t="s">
        <v>956</v>
      </c>
      <c r="E1306" t="s">
        <v>596</v>
      </c>
      <c r="F1306" t="s">
        <v>952</v>
      </c>
      <c r="G1306" t="s">
        <v>172</v>
      </c>
      <c r="H1306">
        <v>21</v>
      </c>
      <c r="I1306" t="s">
        <v>891</v>
      </c>
      <c r="J1306" t="s">
        <v>679</v>
      </c>
      <c r="K1306" t="s">
        <v>99</v>
      </c>
      <c r="M1306" t="s">
        <v>552</v>
      </c>
      <c r="N1306" t="s">
        <v>553</v>
      </c>
      <c r="O1306" t="s">
        <v>586</v>
      </c>
      <c r="P1306" t="s">
        <v>587</v>
      </c>
      <c r="Q1306" t="s">
        <v>1658</v>
      </c>
      <c r="R1306" t="s">
        <v>562</v>
      </c>
      <c r="S1306">
        <v>-4.7840000000000001E-2</v>
      </c>
      <c r="T1306">
        <v>2.461E-2</v>
      </c>
      <c r="U1306">
        <v>0.11523271806601183</v>
      </c>
      <c r="V1306">
        <v>0.11893696760458809</v>
      </c>
    </row>
    <row r="1307" spans="1:22" x14ac:dyDescent="0.3">
      <c r="A1307" t="s">
        <v>1378</v>
      </c>
      <c r="B1307" t="s">
        <v>1379</v>
      </c>
      <c r="C1307" t="s">
        <v>546</v>
      </c>
      <c r="E1307" t="s">
        <v>77</v>
      </c>
      <c r="F1307" t="s">
        <v>1380</v>
      </c>
      <c r="G1307" t="s">
        <v>149</v>
      </c>
      <c r="H1307">
        <v>11</v>
      </c>
      <c r="I1307" t="s">
        <v>1381</v>
      </c>
      <c r="J1307" t="s">
        <v>550</v>
      </c>
      <c r="K1307" t="s">
        <v>99</v>
      </c>
      <c r="M1307" t="s">
        <v>552</v>
      </c>
      <c r="N1307" t="s">
        <v>553</v>
      </c>
      <c r="R1307" t="s">
        <v>554</v>
      </c>
      <c r="S1307">
        <v>5.2104900000000001</v>
      </c>
      <c r="T1307">
        <v>1.6626890000000001</v>
      </c>
      <c r="U1307">
        <v>1</v>
      </c>
      <c r="V1307">
        <v>1</v>
      </c>
    </row>
    <row r="1308" spans="1:22" x14ac:dyDescent="0.3">
      <c r="A1308" t="s">
        <v>901</v>
      </c>
      <c r="B1308" t="s">
        <v>902</v>
      </c>
      <c r="C1308" t="s">
        <v>546</v>
      </c>
      <c r="E1308" t="s">
        <v>596</v>
      </c>
      <c r="F1308" t="s">
        <v>903</v>
      </c>
      <c r="G1308" t="s">
        <v>220</v>
      </c>
      <c r="H1308">
        <v>59</v>
      </c>
      <c r="I1308" t="s">
        <v>624</v>
      </c>
      <c r="J1308" t="s">
        <v>550</v>
      </c>
      <c r="K1308" t="s">
        <v>99</v>
      </c>
      <c r="M1308" t="s">
        <v>552</v>
      </c>
      <c r="N1308" t="s">
        <v>553</v>
      </c>
      <c r="O1308" t="s">
        <v>586</v>
      </c>
      <c r="P1308" t="s">
        <v>587</v>
      </c>
      <c r="Q1308" t="s">
        <v>1660</v>
      </c>
      <c r="R1308" t="s">
        <v>562</v>
      </c>
      <c r="S1308">
        <v>-0.21823000000000001</v>
      </c>
      <c r="T1308">
        <v>5.8369999999999998E-2</v>
      </c>
      <c r="U1308">
        <v>0.1070368</v>
      </c>
      <c r="V1308">
        <v>6.3126020000000005E-2</v>
      </c>
    </row>
    <row r="1309" spans="1:22" x14ac:dyDescent="0.3">
      <c r="A1309" t="s">
        <v>1378</v>
      </c>
      <c r="B1309" t="s">
        <v>1379</v>
      </c>
      <c r="C1309" t="s">
        <v>546</v>
      </c>
      <c r="E1309" t="s">
        <v>77</v>
      </c>
      <c r="F1309" t="s">
        <v>1380</v>
      </c>
      <c r="G1309" t="s">
        <v>149</v>
      </c>
      <c r="H1309">
        <v>11</v>
      </c>
      <c r="I1309" t="s">
        <v>1381</v>
      </c>
      <c r="J1309" t="s">
        <v>550</v>
      </c>
      <c r="K1309" t="s">
        <v>99</v>
      </c>
      <c r="M1309" t="s">
        <v>552</v>
      </c>
      <c r="N1309" t="s">
        <v>553</v>
      </c>
      <c r="O1309" t="s">
        <v>611</v>
      </c>
      <c r="P1309" t="s">
        <v>612</v>
      </c>
      <c r="Q1309" t="s">
        <v>613</v>
      </c>
      <c r="R1309" t="s">
        <v>562</v>
      </c>
      <c r="S1309">
        <v>-0.24972900000000001</v>
      </c>
      <c r="T1309">
        <v>0.81556499999999998</v>
      </c>
      <c r="U1309">
        <v>11.65455</v>
      </c>
      <c r="V1309">
        <v>1.4172959999999999</v>
      </c>
    </row>
    <row r="1310" spans="1:22" x14ac:dyDescent="0.3">
      <c r="A1310" t="s">
        <v>1518</v>
      </c>
      <c r="B1310" t="s">
        <v>1519</v>
      </c>
      <c r="C1310" t="s">
        <v>546</v>
      </c>
      <c r="D1310" t="s">
        <v>1520</v>
      </c>
      <c r="E1310" t="s">
        <v>77</v>
      </c>
      <c r="F1310" t="s">
        <v>1521</v>
      </c>
      <c r="G1310" t="s">
        <v>187</v>
      </c>
      <c r="H1310">
        <v>40</v>
      </c>
      <c r="I1310" t="s">
        <v>1522</v>
      </c>
      <c r="J1310" t="s">
        <v>589</v>
      </c>
      <c r="K1310" t="s">
        <v>19</v>
      </c>
      <c r="L1310" t="s">
        <v>551</v>
      </c>
      <c r="M1310" t="s">
        <v>557</v>
      </c>
      <c r="N1310" t="s">
        <v>558</v>
      </c>
      <c r="R1310" t="s">
        <v>554</v>
      </c>
      <c r="S1310">
        <v>1.6681900000000001</v>
      </c>
      <c r="T1310">
        <v>1.99762</v>
      </c>
      <c r="U1310">
        <v>1</v>
      </c>
      <c r="V1310">
        <v>1</v>
      </c>
    </row>
    <row r="1311" spans="1:22" x14ac:dyDescent="0.3">
      <c r="A1311" t="s">
        <v>1518</v>
      </c>
      <c r="B1311" t="s">
        <v>1519</v>
      </c>
      <c r="C1311" t="s">
        <v>546</v>
      </c>
      <c r="D1311" t="s">
        <v>1520</v>
      </c>
      <c r="E1311" t="s">
        <v>77</v>
      </c>
      <c r="F1311" t="s">
        <v>1521</v>
      </c>
      <c r="G1311" t="s">
        <v>187</v>
      </c>
      <c r="H1311">
        <v>40</v>
      </c>
      <c r="I1311" t="s">
        <v>1522</v>
      </c>
      <c r="J1311" t="s">
        <v>589</v>
      </c>
      <c r="K1311" t="s">
        <v>19</v>
      </c>
      <c r="L1311" t="s">
        <v>551</v>
      </c>
      <c r="M1311" t="s">
        <v>557</v>
      </c>
      <c r="N1311" t="s">
        <v>558</v>
      </c>
      <c r="O1311" t="s">
        <v>559</v>
      </c>
      <c r="P1311" t="s">
        <v>560</v>
      </c>
      <c r="Q1311" t="s">
        <v>561</v>
      </c>
      <c r="R1311" t="s">
        <v>562</v>
      </c>
      <c r="S1311">
        <v>0.2205</v>
      </c>
      <c r="T1311">
        <v>0.42643999999999999</v>
      </c>
      <c r="U1311">
        <v>224.23</v>
      </c>
      <c r="V1311">
        <v>50.088763299999997</v>
      </c>
    </row>
    <row r="1312" spans="1:22" x14ac:dyDescent="0.3">
      <c r="A1312" t="s">
        <v>1518</v>
      </c>
      <c r="B1312" t="s">
        <v>1519</v>
      </c>
      <c r="C1312" t="s">
        <v>546</v>
      </c>
      <c r="D1312" t="s">
        <v>1520</v>
      </c>
      <c r="E1312" t="s">
        <v>77</v>
      </c>
      <c r="F1312" t="s">
        <v>1521</v>
      </c>
      <c r="G1312" t="s">
        <v>187</v>
      </c>
      <c r="H1312">
        <v>40</v>
      </c>
      <c r="I1312" t="s">
        <v>1522</v>
      </c>
      <c r="J1312" t="s">
        <v>589</v>
      </c>
      <c r="K1312" t="s">
        <v>19</v>
      </c>
      <c r="L1312" t="s">
        <v>551</v>
      </c>
      <c r="M1312" t="s">
        <v>557</v>
      </c>
      <c r="N1312" t="s">
        <v>558</v>
      </c>
      <c r="O1312" t="s">
        <v>611</v>
      </c>
      <c r="P1312" t="s">
        <v>612</v>
      </c>
      <c r="Q1312" t="s">
        <v>613</v>
      </c>
      <c r="R1312" t="s">
        <v>562</v>
      </c>
      <c r="S1312">
        <v>0.70977000000000001</v>
      </c>
      <c r="T1312">
        <v>0.23458000000000001</v>
      </c>
      <c r="U1312">
        <v>12.205500000000001</v>
      </c>
      <c r="V1312">
        <v>3.7255755000000002</v>
      </c>
    </row>
    <row r="1313" spans="1:22" x14ac:dyDescent="0.3">
      <c r="A1313" t="s">
        <v>1518</v>
      </c>
      <c r="B1313" t="s">
        <v>1519</v>
      </c>
      <c r="C1313" t="s">
        <v>546</v>
      </c>
      <c r="D1313" t="s">
        <v>1520</v>
      </c>
      <c r="E1313" t="s">
        <v>77</v>
      </c>
      <c r="F1313" t="s">
        <v>1521</v>
      </c>
      <c r="G1313" t="s">
        <v>187</v>
      </c>
      <c r="H1313">
        <v>40</v>
      </c>
      <c r="I1313" t="s">
        <v>1522</v>
      </c>
      <c r="J1313" t="s">
        <v>589</v>
      </c>
      <c r="K1313" t="s">
        <v>19</v>
      </c>
      <c r="L1313" t="s">
        <v>551</v>
      </c>
      <c r="M1313" t="s">
        <v>557</v>
      </c>
      <c r="N1313" t="s">
        <v>558</v>
      </c>
      <c r="O1313" t="s">
        <v>569</v>
      </c>
      <c r="P1313" t="s">
        <v>570</v>
      </c>
      <c r="Q1313" t="s">
        <v>653</v>
      </c>
      <c r="R1313" t="s">
        <v>562</v>
      </c>
      <c r="S1313">
        <v>0.1807</v>
      </c>
      <c r="T1313">
        <v>3.6839999999999998E-2</v>
      </c>
      <c r="U1313">
        <v>0.48799999999999999</v>
      </c>
      <c r="V1313">
        <v>0.33680399999999999</v>
      </c>
    </row>
    <row r="1314" spans="1:22" x14ac:dyDescent="0.3">
      <c r="A1314" t="s">
        <v>1314</v>
      </c>
      <c r="B1314" t="s">
        <v>1315</v>
      </c>
      <c r="C1314" t="s">
        <v>546</v>
      </c>
      <c r="E1314" t="s">
        <v>77</v>
      </c>
      <c r="F1314" t="s">
        <v>1316</v>
      </c>
      <c r="G1314" t="s">
        <v>671</v>
      </c>
      <c r="H1314">
        <v>6</v>
      </c>
      <c r="I1314" t="s">
        <v>1319</v>
      </c>
      <c r="J1314" t="s">
        <v>619</v>
      </c>
      <c r="K1314" t="s">
        <v>19</v>
      </c>
      <c r="L1314" t="s">
        <v>551</v>
      </c>
      <c r="M1314" t="s">
        <v>557</v>
      </c>
      <c r="N1314" t="s">
        <v>558</v>
      </c>
      <c r="O1314" t="s">
        <v>579</v>
      </c>
      <c r="P1314" t="s">
        <v>580</v>
      </c>
      <c r="Q1314" t="s">
        <v>581</v>
      </c>
      <c r="R1314" t="s">
        <v>562</v>
      </c>
      <c r="S1314">
        <v>-0.3155</v>
      </c>
      <c r="T1314">
        <v>1.0593999999999999</v>
      </c>
      <c r="U1314">
        <v>6.0833329999999997</v>
      </c>
      <c r="V1314">
        <v>0.79854029999999998</v>
      </c>
    </row>
    <row r="1315" spans="1:22" x14ac:dyDescent="0.3">
      <c r="A1315" t="s">
        <v>1661</v>
      </c>
      <c r="B1315" t="s">
        <v>1662</v>
      </c>
      <c r="C1315" t="s">
        <v>546</v>
      </c>
      <c r="D1315" t="s">
        <v>1663</v>
      </c>
      <c r="E1315" t="s">
        <v>77</v>
      </c>
      <c r="F1315" t="s">
        <v>1664</v>
      </c>
      <c r="G1315" t="s">
        <v>1665</v>
      </c>
      <c r="H1315">
        <v>6</v>
      </c>
      <c r="I1315" t="s">
        <v>1666</v>
      </c>
      <c r="J1315" t="s">
        <v>550</v>
      </c>
      <c r="K1315" t="s">
        <v>99</v>
      </c>
      <c r="M1315" t="s">
        <v>552</v>
      </c>
      <c r="N1315" t="s">
        <v>553</v>
      </c>
      <c r="R1315" t="s">
        <v>554</v>
      </c>
      <c r="S1315">
        <v>2.2406199999999998</v>
      </c>
      <c r="T1315">
        <v>0.66198999999999997</v>
      </c>
      <c r="U1315">
        <v>1</v>
      </c>
      <c r="V1315">
        <v>1</v>
      </c>
    </row>
    <row r="1316" spans="1:22" x14ac:dyDescent="0.3">
      <c r="A1316" t="s">
        <v>1661</v>
      </c>
      <c r="B1316" t="s">
        <v>1662</v>
      </c>
      <c r="C1316" t="s">
        <v>546</v>
      </c>
      <c r="D1316" t="s">
        <v>1663</v>
      </c>
      <c r="E1316" t="s">
        <v>77</v>
      </c>
      <c r="F1316" t="s">
        <v>1664</v>
      </c>
      <c r="G1316" t="s">
        <v>1665</v>
      </c>
      <c r="H1316">
        <v>6</v>
      </c>
      <c r="I1316" t="s">
        <v>1666</v>
      </c>
      <c r="J1316" t="s">
        <v>550</v>
      </c>
      <c r="K1316" t="s">
        <v>99</v>
      </c>
      <c r="M1316" t="s">
        <v>552</v>
      </c>
      <c r="N1316" t="s">
        <v>553</v>
      </c>
      <c r="O1316" t="s">
        <v>563</v>
      </c>
      <c r="P1316" t="s">
        <v>564</v>
      </c>
      <c r="Q1316" t="s">
        <v>937</v>
      </c>
      <c r="R1316" t="s">
        <v>562</v>
      </c>
      <c r="S1316">
        <v>-3.9699999999999999E-2</v>
      </c>
      <c r="T1316">
        <v>0.15359999999999999</v>
      </c>
      <c r="U1316">
        <v>0.12316667000000001</v>
      </c>
      <c r="V1316">
        <v>8.4426100000000004E-2</v>
      </c>
    </row>
    <row r="1317" spans="1:22" x14ac:dyDescent="0.3">
      <c r="A1317" t="s">
        <v>1661</v>
      </c>
      <c r="B1317" t="s">
        <v>1662</v>
      </c>
      <c r="C1317" t="s">
        <v>546</v>
      </c>
      <c r="D1317" t="s">
        <v>1663</v>
      </c>
      <c r="E1317" t="s">
        <v>77</v>
      </c>
      <c r="F1317" t="s">
        <v>1664</v>
      </c>
      <c r="G1317" t="s">
        <v>1665</v>
      </c>
      <c r="H1317">
        <v>6</v>
      </c>
      <c r="I1317" t="s">
        <v>1666</v>
      </c>
      <c r="J1317" t="s">
        <v>550</v>
      </c>
      <c r="K1317" t="s">
        <v>99</v>
      </c>
      <c r="M1317" t="s">
        <v>552</v>
      </c>
      <c r="N1317" t="s">
        <v>553</v>
      </c>
      <c r="O1317" t="s">
        <v>566</v>
      </c>
      <c r="P1317" t="s">
        <v>567</v>
      </c>
      <c r="Q1317" t="s">
        <v>568</v>
      </c>
      <c r="R1317" t="s">
        <v>562</v>
      </c>
      <c r="S1317">
        <v>-8.9859999999999995E-2</v>
      </c>
      <c r="T1317">
        <v>0.13849</v>
      </c>
      <c r="U1317">
        <v>7.4833330000000003E-2</v>
      </c>
      <c r="V1317">
        <v>6.9389960000000001E-2</v>
      </c>
    </row>
    <row r="1318" spans="1:22" x14ac:dyDescent="0.3">
      <c r="A1318" t="s">
        <v>1661</v>
      </c>
      <c r="B1318" t="s">
        <v>1662</v>
      </c>
      <c r="C1318" t="s">
        <v>546</v>
      </c>
      <c r="D1318" t="s">
        <v>1663</v>
      </c>
      <c r="E1318" t="s">
        <v>77</v>
      </c>
      <c r="F1318" t="s">
        <v>1664</v>
      </c>
      <c r="G1318" t="s">
        <v>1665</v>
      </c>
      <c r="H1318">
        <v>6</v>
      </c>
      <c r="I1318" t="s">
        <v>589</v>
      </c>
      <c r="J1318" t="s">
        <v>589</v>
      </c>
      <c r="K1318" t="s">
        <v>99</v>
      </c>
      <c r="M1318" t="s">
        <v>557</v>
      </c>
      <c r="N1318" t="s">
        <v>558</v>
      </c>
      <c r="R1318" t="s">
        <v>554</v>
      </c>
      <c r="S1318">
        <v>3.3786999999999998</v>
      </c>
      <c r="T1318">
        <v>0.88380000000000003</v>
      </c>
      <c r="U1318">
        <v>1</v>
      </c>
      <c r="V1318">
        <v>1</v>
      </c>
    </row>
    <row r="1319" spans="1:22" x14ac:dyDescent="0.3">
      <c r="A1319" t="s">
        <v>1661</v>
      </c>
      <c r="B1319" t="s">
        <v>1662</v>
      </c>
      <c r="C1319" t="s">
        <v>546</v>
      </c>
      <c r="D1319" t="s">
        <v>1663</v>
      </c>
      <c r="E1319" t="s">
        <v>77</v>
      </c>
      <c r="F1319" t="s">
        <v>1664</v>
      </c>
      <c r="G1319" t="s">
        <v>1665</v>
      </c>
      <c r="H1319">
        <v>6</v>
      </c>
      <c r="I1319" t="s">
        <v>589</v>
      </c>
      <c r="J1319" t="s">
        <v>589</v>
      </c>
      <c r="K1319" t="s">
        <v>99</v>
      </c>
      <c r="M1319" t="s">
        <v>557</v>
      </c>
      <c r="N1319" t="s">
        <v>558</v>
      </c>
      <c r="O1319" t="s">
        <v>563</v>
      </c>
      <c r="P1319" t="s">
        <v>564</v>
      </c>
      <c r="Q1319" t="s">
        <v>937</v>
      </c>
      <c r="R1319" t="s">
        <v>562</v>
      </c>
      <c r="S1319">
        <v>0.73599999999999999</v>
      </c>
      <c r="T1319">
        <v>0.1825</v>
      </c>
      <c r="U1319">
        <v>0.12316667000000001</v>
      </c>
      <c r="V1319">
        <v>8.4426100000000004E-2</v>
      </c>
    </row>
    <row r="1320" spans="1:22" x14ac:dyDescent="0.3">
      <c r="A1320" t="s">
        <v>1661</v>
      </c>
      <c r="B1320" t="s">
        <v>1662</v>
      </c>
      <c r="C1320" t="s">
        <v>546</v>
      </c>
      <c r="D1320" t="s">
        <v>1663</v>
      </c>
      <c r="E1320" t="s">
        <v>77</v>
      </c>
      <c r="F1320" t="s">
        <v>1664</v>
      </c>
      <c r="G1320" t="s">
        <v>1665</v>
      </c>
      <c r="H1320">
        <v>6</v>
      </c>
      <c r="I1320" t="s">
        <v>589</v>
      </c>
      <c r="J1320" t="s">
        <v>589</v>
      </c>
      <c r="K1320" t="s">
        <v>99</v>
      </c>
      <c r="M1320" t="s">
        <v>557</v>
      </c>
      <c r="N1320" t="s">
        <v>558</v>
      </c>
      <c r="O1320" t="s">
        <v>566</v>
      </c>
      <c r="P1320" t="s">
        <v>567</v>
      </c>
      <c r="Q1320" t="s">
        <v>568</v>
      </c>
      <c r="R1320" t="s">
        <v>562</v>
      </c>
      <c r="S1320">
        <v>0.1908</v>
      </c>
      <c r="T1320">
        <v>0.18870000000000001</v>
      </c>
      <c r="U1320">
        <v>7.4833330000000003E-2</v>
      </c>
      <c r="V1320">
        <v>6.9389960000000001E-2</v>
      </c>
    </row>
    <row r="1321" spans="1:22" x14ac:dyDescent="0.3">
      <c r="A1321" t="s">
        <v>1361</v>
      </c>
      <c r="B1321" t="s">
        <v>1362</v>
      </c>
      <c r="C1321" t="s">
        <v>546</v>
      </c>
      <c r="E1321" t="s">
        <v>596</v>
      </c>
      <c r="F1321" t="s">
        <v>1363</v>
      </c>
      <c r="G1321" t="s">
        <v>149</v>
      </c>
      <c r="H1321">
        <v>249</v>
      </c>
      <c r="I1321" t="s">
        <v>1154</v>
      </c>
      <c r="J1321" t="s">
        <v>550</v>
      </c>
      <c r="K1321" t="s">
        <v>99</v>
      </c>
      <c r="M1321" t="s">
        <v>552</v>
      </c>
      <c r="N1321" t="s">
        <v>553</v>
      </c>
      <c r="R1321" t="s">
        <v>554</v>
      </c>
      <c r="S1321">
        <v>3.1805400000000001</v>
      </c>
      <c r="T1321">
        <v>3.8109999999999998E-2</v>
      </c>
      <c r="U1321">
        <v>1</v>
      </c>
      <c r="V1321">
        <v>1</v>
      </c>
    </row>
    <row r="1322" spans="1:22" x14ac:dyDescent="0.3">
      <c r="A1322" t="s">
        <v>892</v>
      </c>
      <c r="B1322" t="s">
        <v>893</v>
      </c>
      <c r="C1322" t="s">
        <v>574</v>
      </c>
      <c r="E1322" t="s">
        <v>576</v>
      </c>
      <c r="F1322" t="s">
        <v>894</v>
      </c>
      <c r="G1322" t="s">
        <v>220</v>
      </c>
      <c r="H1322">
        <v>51</v>
      </c>
      <c r="I1322" t="s">
        <v>895</v>
      </c>
      <c r="J1322" t="s">
        <v>585</v>
      </c>
      <c r="K1322" t="s">
        <v>99</v>
      </c>
      <c r="M1322" t="s">
        <v>552</v>
      </c>
      <c r="N1322" t="s">
        <v>553</v>
      </c>
      <c r="O1322" t="s">
        <v>586</v>
      </c>
      <c r="P1322" t="s">
        <v>587</v>
      </c>
      <c r="Q1322" t="s">
        <v>1461</v>
      </c>
      <c r="R1322" t="s">
        <v>562</v>
      </c>
      <c r="S1322">
        <v>-0.15209</v>
      </c>
      <c r="T1322">
        <v>4.4760000000000001E-2</v>
      </c>
      <c r="U1322">
        <v>0.1061529297994951</v>
      </c>
      <c r="V1322">
        <v>8.4028187316452965E-2</v>
      </c>
    </row>
    <row r="1323" spans="1:22" x14ac:dyDescent="0.3">
      <c r="A1323" t="s">
        <v>1361</v>
      </c>
      <c r="B1323" t="s">
        <v>1362</v>
      </c>
      <c r="C1323" t="s">
        <v>546</v>
      </c>
      <c r="E1323" t="s">
        <v>596</v>
      </c>
      <c r="F1323" t="s">
        <v>1363</v>
      </c>
      <c r="G1323" t="s">
        <v>149</v>
      </c>
      <c r="H1323">
        <v>258</v>
      </c>
      <c r="I1323" t="s">
        <v>589</v>
      </c>
      <c r="J1323" t="s">
        <v>589</v>
      </c>
      <c r="K1323" t="s">
        <v>99</v>
      </c>
      <c r="M1323" t="s">
        <v>557</v>
      </c>
      <c r="N1323" t="s">
        <v>558</v>
      </c>
      <c r="R1323" t="s">
        <v>554</v>
      </c>
      <c r="S1323">
        <v>-0.66395999999999999</v>
      </c>
      <c r="T1323">
        <v>9.9629999999999996E-2</v>
      </c>
      <c r="U1323">
        <v>1</v>
      </c>
      <c r="V1323">
        <v>1</v>
      </c>
    </row>
    <row r="1324" spans="1:22" x14ac:dyDescent="0.3">
      <c r="A1324" t="s">
        <v>892</v>
      </c>
      <c r="B1324" t="s">
        <v>893</v>
      </c>
      <c r="C1324" t="s">
        <v>574</v>
      </c>
      <c r="E1324" t="s">
        <v>576</v>
      </c>
      <c r="F1324" t="s">
        <v>894</v>
      </c>
      <c r="G1324" t="s">
        <v>220</v>
      </c>
      <c r="H1324">
        <v>51</v>
      </c>
      <c r="I1324" t="s">
        <v>896</v>
      </c>
      <c r="J1324" t="s">
        <v>550</v>
      </c>
      <c r="K1324" t="s">
        <v>99</v>
      </c>
      <c r="M1324" t="s">
        <v>552</v>
      </c>
      <c r="N1324" t="s">
        <v>553</v>
      </c>
      <c r="O1324" t="s">
        <v>586</v>
      </c>
      <c r="P1324" t="s">
        <v>587</v>
      </c>
      <c r="Q1324" t="s">
        <v>1461</v>
      </c>
      <c r="R1324" t="s">
        <v>562</v>
      </c>
      <c r="S1324">
        <v>-7.664E-2</v>
      </c>
      <c r="T1324">
        <v>3.2849999999999997E-2</v>
      </c>
      <c r="U1324">
        <v>0.10601387827806992</v>
      </c>
      <c r="V1324">
        <v>8.3249125188042644E-2</v>
      </c>
    </row>
    <row r="1325" spans="1:22" x14ac:dyDescent="0.3">
      <c r="A1325" t="s">
        <v>1601</v>
      </c>
      <c r="B1325" t="s">
        <v>1602</v>
      </c>
      <c r="C1325" t="s">
        <v>546</v>
      </c>
      <c r="D1325" t="s">
        <v>1603</v>
      </c>
      <c r="E1325" t="s">
        <v>77</v>
      </c>
      <c r="F1325" t="s">
        <v>1604</v>
      </c>
      <c r="G1325" t="s">
        <v>172</v>
      </c>
      <c r="H1325">
        <v>20</v>
      </c>
      <c r="I1325" t="s">
        <v>1605</v>
      </c>
      <c r="J1325" t="s">
        <v>550</v>
      </c>
      <c r="K1325" t="s">
        <v>99</v>
      </c>
      <c r="L1325" t="s">
        <v>551</v>
      </c>
      <c r="M1325" t="s">
        <v>552</v>
      </c>
      <c r="N1325" t="s">
        <v>553</v>
      </c>
      <c r="R1325" t="s">
        <v>554</v>
      </c>
      <c r="S1325">
        <v>3.55715</v>
      </c>
      <c r="T1325">
        <v>1.6427099999999999</v>
      </c>
      <c r="U1325">
        <v>1</v>
      </c>
      <c r="V1325">
        <v>1</v>
      </c>
    </row>
    <row r="1326" spans="1:22" x14ac:dyDescent="0.3">
      <c r="A1326" t="s">
        <v>1235</v>
      </c>
      <c r="B1326" t="s">
        <v>1236</v>
      </c>
      <c r="C1326" t="s">
        <v>546</v>
      </c>
      <c r="E1326" t="s">
        <v>77</v>
      </c>
      <c r="F1326" t="s">
        <v>1237</v>
      </c>
      <c r="G1326" t="s">
        <v>1238</v>
      </c>
      <c r="H1326">
        <v>7</v>
      </c>
      <c r="I1326" t="s">
        <v>578</v>
      </c>
      <c r="J1326" t="s">
        <v>550</v>
      </c>
      <c r="K1326" t="s">
        <v>99</v>
      </c>
      <c r="M1326" t="s">
        <v>552</v>
      </c>
      <c r="N1326" t="s">
        <v>553</v>
      </c>
      <c r="O1326" t="s">
        <v>586</v>
      </c>
      <c r="P1326" t="s">
        <v>587</v>
      </c>
      <c r="Q1326" t="s">
        <v>1667</v>
      </c>
      <c r="R1326" t="s">
        <v>562</v>
      </c>
      <c r="S1326">
        <v>0.16844999999999999</v>
      </c>
      <c r="T1326">
        <v>3.5300400000000001</v>
      </c>
      <c r="U1326">
        <v>0.10285710000000001</v>
      </c>
      <c r="V1326">
        <v>0.15085470000000001</v>
      </c>
    </row>
    <row r="1327" spans="1:22" x14ac:dyDescent="0.3">
      <c r="A1327" t="s">
        <v>1601</v>
      </c>
      <c r="B1327" t="s">
        <v>1602</v>
      </c>
      <c r="C1327" t="s">
        <v>546</v>
      </c>
      <c r="D1327" t="s">
        <v>1603</v>
      </c>
      <c r="E1327" t="s">
        <v>77</v>
      </c>
      <c r="F1327" t="s">
        <v>1604</v>
      </c>
      <c r="G1327" t="s">
        <v>172</v>
      </c>
      <c r="H1327">
        <v>20</v>
      </c>
      <c r="I1327" t="s">
        <v>1605</v>
      </c>
      <c r="J1327" t="s">
        <v>550</v>
      </c>
      <c r="K1327" t="s">
        <v>99</v>
      </c>
      <c r="L1327" t="s">
        <v>551</v>
      </c>
      <c r="M1327" t="s">
        <v>552</v>
      </c>
      <c r="N1327" t="s">
        <v>553</v>
      </c>
      <c r="O1327" t="s">
        <v>559</v>
      </c>
      <c r="P1327" t="s">
        <v>560</v>
      </c>
      <c r="Q1327" t="s">
        <v>561</v>
      </c>
      <c r="R1327" t="s">
        <v>562</v>
      </c>
      <c r="S1327">
        <v>6.8809999999999996E-2</v>
      </c>
      <c r="T1327">
        <v>0.30341000000000001</v>
      </c>
      <c r="U1327">
        <v>91</v>
      </c>
      <c r="V1327">
        <v>33.05657033</v>
      </c>
    </row>
    <row r="1328" spans="1:22" x14ac:dyDescent="0.3">
      <c r="A1328" t="s">
        <v>1601</v>
      </c>
      <c r="B1328" t="s">
        <v>1602</v>
      </c>
      <c r="C1328" t="s">
        <v>546</v>
      </c>
      <c r="D1328" t="s">
        <v>1603</v>
      </c>
      <c r="E1328" t="s">
        <v>77</v>
      </c>
      <c r="F1328" t="s">
        <v>1604</v>
      </c>
      <c r="G1328" t="s">
        <v>172</v>
      </c>
      <c r="H1328">
        <v>20</v>
      </c>
      <c r="I1328" t="s">
        <v>1605</v>
      </c>
      <c r="J1328" t="s">
        <v>550</v>
      </c>
      <c r="K1328" t="s">
        <v>99</v>
      </c>
      <c r="L1328" t="s">
        <v>551</v>
      </c>
      <c r="M1328" t="s">
        <v>552</v>
      </c>
      <c r="N1328" t="s">
        <v>553</v>
      </c>
      <c r="O1328" t="s">
        <v>563</v>
      </c>
      <c r="P1328" t="s">
        <v>564</v>
      </c>
      <c r="Q1328" t="s">
        <v>720</v>
      </c>
      <c r="R1328" t="s">
        <v>562</v>
      </c>
      <c r="S1328">
        <v>0.11572</v>
      </c>
      <c r="T1328">
        <v>0.18104999999999999</v>
      </c>
      <c r="U1328">
        <v>0.22</v>
      </c>
      <c r="V1328">
        <v>0.15532647999999999</v>
      </c>
    </row>
    <row r="1329" spans="1:22" x14ac:dyDescent="0.3">
      <c r="A1329" t="s">
        <v>1601</v>
      </c>
      <c r="B1329" t="s">
        <v>1602</v>
      </c>
      <c r="C1329" t="s">
        <v>546</v>
      </c>
      <c r="D1329" t="s">
        <v>1603</v>
      </c>
      <c r="E1329" t="s">
        <v>77</v>
      </c>
      <c r="F1329" t="s">
        <v>1604</v>
      </c>
      <c r="G1329" t="s">
        <v>172</v>
      </c>
      <c r="H1329">
        <v>20</v>
      </c>
      <c r="I1329" t="s">
        <v>1605</v>
      </c>
      <c r="J1329" t="s">
        <v>550</v>
      </c>
      <c r="K1329" t="s">
        <v>99</v>
      </c>
      <c r="L1329" t="s">
        <v>551</v>
      </c>
      <c r="M1329" t="s">
        <v>552</v>
      </c>
      <c r="N1329" t="s">
        <v>553</v>
      </c>
      <c r="O1329" t="s">
        <v>566</v>
      </c>
      <c r="P1329" t="s">
        <v>567</v>
      </c>
      <c r="Q1329" t="s">
        <v>1367</v>
      </c>
      <c r="R1329" t="s">
        <v>562</v>
      </c>
      <c r="S1329">
        <v>-2.145E-2</v>
      </c>
      <c r="T1329">
        <v>5.9450000000000003E-2</v>
      </c>
      <c r="U1329">
        <v>0.37695000000000001</v>
      </c>
      <c r="V1329">
        <v>0.63007155000000004</v>
      </c>
    </row>
    <row r="1330" spans="1:22" x14ac:dyDescent="0.3">
      <c r="A1330" t="s">
        <v>1601</v>
      </c>
      <c r="B1330" t="s">
        <v>1602</v>
      </c>
      <c r="C1330" t="s">
        <v>546</v>
      </c>
      <c r="D1330" t="s">
        <v>1603</v>
      </c>
      <c r="E1330" t="s">
        <v>77</v>
      </c>
      <c r="F1330" t="s">
        <v>1604</v>
      </c>
      <c r="G1330" t="s">
        <v>172</v>
      </c>
      <c r="H1330">
        <v>20</v>
      </c>
      <c r="I1330" t="s">
        <v>1605</v>
      </c>
      <c r="J1330" t="s">
        <v>550</v>
      </c>
      <c r="K1330" t="s">
        <v>99</v>
      </c>
      <c r="L1330" t="s">
        <v>551</v>
      </c>
      <c r="M1330" t="s">
        <v>552</v>
      </c>
      <c r="N1330" t="s">
        <v>553</v>
      </c>
      <c r="O1330" t="s">
        <v>611</v>
      </c>
      <c r="P1330" t="s">
        <v>612</v>
      </c>
      <c r="Q1330" t="s">
        <v>613</v>
      </c>
      <c r="R1330" t="s">
        <v>562</v>
      </c>
      <c r="S1330">
        <v>-0.35321999999999998</v>
      </c>
      <c r="T1330">
        <v>0.59060000000000001</v>
      </c>
      <c r="U1330">
        <v>11.065</v>
      </c>
      <c r="V1330">
        <v>2.0484332900000002</v>
      </c>
    </row>
    <row r="1331" spans="1:22" x14ac:dyDescent="0.3">
      <c r="A1331" t="s">
        <v>1601</v>
      </c>
      <c r="B1331" t="s">
        <v>1602</v>
      </c>
      <c r="C1331" t="s">
        <v>546</v>
      </c>
      <c r="D1331" t="s">
        <v>1603</v>
      </c>
      <c r="E1331" t="s">
        <v>77</v>
      </c>
      <c r="F1331" t="s">
        <v>1604</v>
      </c>
      <c r="G1331" t="s">
        <v>172</v>
      </c>
      <c r="H1331">
        <v>20</v>
      </c>
      <c r="I1331" t="s">
        <v>1605</v>
      </c>
      <c r="J1331" t="s">
        <v>550</v>
      </c>
      <c r="K1331" t="s">
        <v>99</v>
      </c>
      <c r="L1331" t="s">
        <v>551</v>
      </c>
      <c r="M1331" t="s">
        <v>552</v>
      </c>
      <c r="N1331" t="s">
        <v>553</v>
      </c>
      <c r="O1331" t="s">
        <v>569</v>
      </c>
      <c r="P1331" t="s">
        <v>570</v>
      </c>
      <c r="Q1331" t="s">
        <v>571</v>
      </c>
      <c r="R1331" t="s">
        <v>562</v>
      </c>
      <c r="S1331">
        <v>4.02E-2</v>
      </c>
      <c r="T1331">
        <v>5.7869999999999998E-2</v>
      </c>
      <c r="U1331">
        <v>0.19455</v>
      </c>
      <c r="V1331">
        <v>0.17022507546000001</v>
      </c>
    </row>
    <row r="1332" spans="1:22" x14ac:dyDescent="0.3">
      <c r="A1332" t="s">
        <v>1601</v>
      </c>
      <c r="B1332" t="s">
        <v>1602</v>
      </c>
      <c r="C1332" t="s">
        <v>546</v>
      </c>
      <c r="D1332" t="s">
        <v>1603</v>
      </c>
      <c r="E1332" t="s">
        <v>77</v>
      </c>
      <c r="F1332" t="s">
        <v>1604</v>
      </c>
      <c r="G1332" t="s">
        <v>172</v>
      </c>
      <c r="H1332">
        <v>20</v>
      </c>
      <c r="I1332" t="s">
        <v>762</v>
      </c>
      <c r="J1332" t="s">
        <v>556</v>
      </c>
      <c r="K1332" t="s">
        <v>99</v>
      </c>
      <c r="L1332" t="s">
        <v>551</v>
      </c>
      <c r="M1332" t="s">
        <v>557</v>
      </c>
      <c r="N1332" t="s">
        <v>558</v>
      </c>
      <c r="R1332" t="s">
        <v>554</v>
      </c>
      <c r="S1332">
        <v>-6.63537</v>
      </c>
      <c r="T1332">
        <v>4.6412599999999999</v>
      </c>
      <c r="U1332">
        <v>1</v>
      </c>
      <c r="V1332">
        <v>1</v>
      </c>
    </row>
    <row r="1333" spans="1:22" x14ac:dyDescent="0.3">
      <c r="A1333" t="s">
        <v>1668</v>
      </c>
      <c r="B1333" t="s">
        <v>594</v>
      </c>
      <c r="C1333" t="s">
        <v>574</v>
      </c>
      <c r="D1333" t="s">
        <v>595</v>
      </c>
      <c r="E1333" t="s">
        <v>596</v>
      </c>
      <c r="F1333" t="s">
        <v>597</v>
      </c>
      <c r="G1333" t="s">
        <v>149</v>
      </c>
      <c r="H1333">
        <v>94</v>
      </c>
      <c r="I1333" t="s">
        <v>598</v>
      </c>
      <c r="J1333" t="s">
        <v>585</v>
      </c>
      <c r="K1333" t="s">
        <v>99</v>
      </c>
      <c r="M1333" t="s">
        <v>552</v>
      </c>
      <c r="N1333" t="s">
        <v>553</v>
      </c>
      <c r="O1333" t="s">
        <v>586</v>
      </c>
      <c r="P1333" t="s">
        <v>587</v>
      </c>
      <c r="Q1333" t="s">
        <v>1461</v>
      </c>
      <c r="R1333" t="s">
        <v>562</v>
      </c>
      <c r="S1333">
        <v>-0.254</v>
      </c>
      <c r="T1333">
        <v>0.10879999999999999</v>
      </c>
      <c r="U1333">
        <v>9.4746392076256361E-2</v>
      </c>
      <c r="V1333">
        <v>2.2460389235400276E-2</v>
      </c>
    </row>
    <row r="1334" spans="1:22" x14ac:dyDescent="0.3">
      <c r="A1334" t="s">
        <v>1601</v>
      </c>
      <c r="B1334" t="s">
        <v>1602</v>
      </c>
      <c r="C1334" t="s">
        <v>546</v>
      </c>
      <c r="D1334" t="s">
        <v>1603</v>
      </c>
      <c r="E1334" t="s">
        <v>77</v>
      </c>
      <c r="F1334" t="s">
        <v>1604</v>
      </c>
      <c r="G1334" t="s">
        <v>172</v>
      </c>
      <c r="H1334">
        <v>20</v>
      </c>
      <c r="I1334" t="s">
        <v>762</v>
      </c>
      <c r="J1334" t="s">
        <v>556</v>
      </c>
      <c r="K1334" t="s">
        <v>99</v>
      </c>
      <c r="L1334" t="s">
        <v>551</v>
      </c>
      <c r="M1334" t="s">
        <v>557</v>
      </c>
      <c r="N1334" t="s">
        <v>558</v>
      </c>
      <c r="O1334" t="s">
        <v>559</v>
      </c>
      <c r="P1334" t="s">
        <v>560</v>
      </c>
      <c r="Q1334" t="s">
        <v>561</v>
      </c>
      <c r="R1334" t="s">
        <v>562</v>
      </c>
      <c r="S1334">
        <v>0.62900999999999996</v>
      </c>
      <c r="T1334">
        <v>0.93757999999999997</v>
      </c>
      <c r="U1334">
        <v>91</v>
      </c>
      <c r="V1334">
        <v>33.05657033</v>
      </c>
    </row>
    <row r="1335" spans="1:22" x14ac:dyDescent="0.3">
      <c r="A1335" t="s">
        <v>1601</v>
      </c>
      <c r="B1335" t="s">
        <v>1602</v>
      </c>
      <c r="C1335" t="s">
        <v>546</v>
      </c>
      <c r="D1335" t="s">
        <v>1603</v>
      </c>
      <c r="E1335" t="s">
        <v>77</v>
      </c>
      <c r="F1335" t="s">
        <v>1604</v>
      </c>
      <c r="G1335" t="s">
        <v>172</v>
      </c>
      <c r="H1335">
        <v>20</v>
      </c>
      <c r="I1335" t="s">
        <v>762</v>
      </c>
      <c r="J1335" t="s">
        <v>556</v>
      </c>
      <c r="K1335" t="s">
        <v>99</v>
      </c>
      <c r="L1335" t="s">
        <v>551</v>
      </c>
      <c r="M1335" t="s">
        <v>557</v>
      </c>
      <c r="N1335" t="s">
        <v>558</v>
      </c>
      <c r="O1335" t="s">
        <v>563</v>
      </c>
      <c r="P1335" t="s">
        <v>564</v>
      </c>
      <c r="Q1335" t="s">
        <v>720</v>
      </c>
      <c r="R1335" t="s">
        <v>562</v>
      </c>
      <c r="S1335">
        <v>-0.20705000000000001</v>
      </c>
      <c r="T1335">
        <v>0.67398999999999998</v>
      </c>
      <c r="U1335">
        <v>0.22</v>
      </c>
      <c r="V1335">
        <v>0.15532647999999999</v>
      </c>
    </row>
    <row r="1336" spans="1:22" x14ac:dyDescent="0.3">
      <c r="A1336" t="s">
        <v>1601</v>
      </c>
      <c r="B1336" t="s">
        <v>1602</v>
      </c>
      <c r="C1336" t="s">
        <v>546</v>
      </c>
      <c r="D1336" t="s">
        <v>1603</v>
      </c>
      <c r="E1336" t="s">
        <v>77</v>
      </c>
      <c r="F1336" t="s">
        <v>1604</v>
      </c>
      <c r="G1336" t="s">
        <v>172</v>
      </c>
      <c r="H1336">
        <v>20</v>
      </c>
      <c r="I1336" t="s">
        <v>762</v>
      </c>
      <c r="J1336" t="s">
        <v>556</v>
      </c>
      <c r="K1336" t="s">
        <v>99</v>
      </c>
      <c r="L1336" t="s">
        <v>551</v>
      </c>
      <c r="M1336" t="s">
        <v>557</v>
      </c>
      <c r="N1336" t="s">
        <v>558</v>
      </c>
      <c r="O1336" t="s">
        <v>566</v>
      </c>
      <c r="P1336" t="s">
        <v>567</v>
      </c>
      <c r="Q1336" t="s">
        <v>1367</v>
      </c>
      <c r="R1336" t="s">
        <v>562</v>
      </c>
      <c r="S1336">
        <v>5.851E-2</v>
      </c>
      <c r="T1336">
        <v>0.16825999999999999</v>
      </c>
      <c r="U1336">
        <v>0.37695000000000001</v>
      </c>
      <c r="V1336">
        <v>0.63007155000000004</v>
      </c>
    </row>
    <row r="1337" spans="1:22" x14ac:dyDescent="0.3">
      <c r="A1337" t="s">
        <v>1601</v>
      </c>
      <c r="B1337" t="s">
        <v>1602</v>
      </c>
      <c r="C1337" t="s">
        <v>546</v>
      </c>
      <c r="D1337" t="s">
        <v>1603</v>
      </c>
      <c r="E1337" t="s">
        <v>77</v>
      </c>
      <c r="F1337" t="s">
        <v>1604</v>
      </c>
      <c r="G1337" t="s">
        <v>172</v>
      </c>
      <c r="H1337">
        <v>20</v>
      </c>
      <c r="I1337" t="s">
        <v>762</v>
      </c>
      <c r="J1337" t="s">
        <v>556</v>
      </c>
      <c r="K1337" t="s">
        <v>99</v>
      </c>
      <c r="L1337" t="s">
        <v>551</v>
      </c>
      <c r="M1337" t="s">
        <v>557</v>
      </c>
      <c r="N1337" t="s">
        <v>558</v>
      </c>
      <c r="O1337" t="s">
        <v>611</v>
      </c>
      <c r="P1337" t="s">
        <v>612</v>
      </c>
      <c r="Q1337" t="s">
        <v>613</v>
      </c>
      <c r="R1337" t="s">
        <v>562</v>
      </c>
      <c r="S1337">
        <v>0.38033</v>
      </c>
      <c r="T1337">
        <v>1.5081800000000001</v>
      </c>
      <c r="U1337">
        <v>11.065</v>
      </c>
      <c r="V1337">
        <v>2.0484332900000002</v>
      </c>
    </row>
    <row r="1338" spans="1:22" x14ac:dyDescent="0.3">
      <c r="A1338" t="s">
        <v>1601</v>
      </c>
      <c r="B1338" t="s">
        <v>1602</v>
      </c>
      <c r="C1338" t="s">
        <v>546</v>
      </c>
      <c r="D1338" t="s">
        <v>1603</v>
      </c>
      <c r="E1338" t="s">
        <v>77</v>
      </c>
      <c r="F1338" t="s">
        <v>1604</v>
      </c>
      <c r="G1338" t="s">
        <v>172</v>
      </c>
      <c r="H1338">
        <v>20</v>
      </c>
      <c r="I1338" t="s">
        <v>762</v>
      </c>
      <c r="J1338" t="s">
        <v>556</v>
      </c>
      <c r="K1338" t="s">
        <v>99</v>
      </c>
      <c r="L1338" t="s">
        <v>551</v>
      </c>
      <c r="M1338" t="s">
        <v>557</v>
      </c>
      <c r="N1338" t="s">
        <v>558</v>
      </c>
      <c r="O1338" t="s">
        <v>569</v>
      </c>
      <c r="P1338" t="s">
        <v>570</v>
      </c>
      <c r="Q1338" t="s">
        <v>571</v>
      </c>
      <c r="R1338" t="s">
        <v>562</v>
      </c>
      <c r="S1338">
        <v>0.20279</v>
      </c>
      <c r="T1338">
        <v>0.19145999999999999</v>
      </c>
      <c r="U1338">
        <v>0.19455</v>
      </c>
      <c r="V1338">
        <v>0.17022507546000001</v>
      </c>
    </row>
    <row r="1339" spans="1:22" x14ac:dyDescent="0.3">
      <c r="A1339" t="s">
        <v>908</v>
      </c>
      <c r="B1339" t="s">
        <v>909</v>
      </c>
      <c r="C1339" t="s">
        <v>546</v>
      </c>
      <c r="D1339" t="s">
        <v>910</v>
      </c>
      <c r="E1339" t="s">
        <v>77</v>
      </c>
      <c r="F1339" t="s">
        <v>911</v>
      </c>
      <c r="G1339" t="s">
        <v>149</v>
      </c>
      <c r="H1339">
        <v>16</v>
      </c>
      <c r="I1339" t="s">
        <v>912</v>
      </c>
      <c r="J1339" t="s">
        <v>550</v>
      </c>
      <c r="K1339" t="s">
        <v>99</v>
      </c>
      <c r="L1339" t="s">
        <v>551</v>
      </c>
      <c r="M1339" t="s">
        <v>552</v>
      </c>
      <c r="N1339" t="s">
        <v>553</v>
      </c>
      <c r="R1339" t="s">
        <v>554</v>
      </c>
      <c r="S1339">
        <v>2.51878</v>
      </c>
      <c r="T1339">
        <v>0.11047</v>
      </c>
      <c r="U1339">
        <v>1</v>
      </c>
      <c r="V1339">
        <v>1</v>
      </c>
    </row>
    <row r="1340" spans="1:22" x14ac:dyDescent="0.3">
      <c r="A1340" t="s">
        <v>1357</v>
      </c>
      <c r="B1340" t="s">
        <v>1358</v>
      </c>
      <c r="C1340" t="s">
        <v>546</v>
      </c>
      <c r="E1340" t="s">
        <v>77</v>
      </c>
      <c r="F1340" t="s">
        <v>1359</v>
      </c>
      <c r="G1340" t="s">
        <v>172</v>
      </c>
      <c r="H1340">
        <v>14</v>
      </c>
      <c r="I1340" t="s">
        <v>734</v>
      </c>
      <c r="J1340" t="s">
        <v>550</v>
      </c>
      <c r="K1340" t="s">
        <v>99</v>
      </c>
      <c r="M1340" t="s">
        <v>552</v>
      </c>
      <c r="N1340" t="s">
        <v>553</v>
      </c>
      <c r="O1340" t="s">
        <v>586</v>
      </c>
      <c r="P1340" t="s">
        <v>587</v>
      </c>
      <c r="Q1340" t="s">
        <v>1669</v>
      </c>
      <c r="R1340" t="s">
        <v>562</v>
      </c>
      <c r="S1340">
        <v>-6.8479999999999999E-2</v>
      </c>
      <c r="T1340">
        <v>6.0850000000000001E-2</v>
      </c>
      <c r="U1340">
        <v>8.5000000000000006E-2</v>
      </c>
      <c r="V1340">
        <v>0.20842820000000001</v>
      </c>
    </row>
    <row r="1341" spans="1:22" x14ac:dyDescent="0.3">
      <c r="A1341" t="s">
        <v>908</v>
      </c>
      <c r="B1341" t="s">
        <v>909</v>
      </c>
      <c r="C1341" t="s">
        <v>546</v>
      </c>
      <c r="D1341" t="s">
        <v>910</v>
      </c>
      <c r="E1341" t="s">
        <v>77</v>
      </c>
      <c r="F1341" t="s">
        <v>911</v>
      </c>
      <c r="G1341" t="s">
        <v>149</v>
      </c>
      <c r="H1341">
        <v>16</v>
      </c>
      <c r="I1341" t="s">
        <v>618</v>
      </c>
      <c r="J1341" t="s">
        <v>619</v>
      </c>
      <c r="K1341" t="s">
        <v>99</v>
      </c>
      <c r="L1341" t="s">
        <v>551</v>
      </c>
      <c r="M1341" t="s">
        <v>592</v>
      </c>
      <c r="N1341" t="s">
        <v>558</v>
      </c>
      <c r="R1341" t="s">
        <v>554</v>
      </c>
      <c r="S1341">
        <v>1.5469999999999999</v>
      </c>
      <c r="T1341">
        <v>0.19539999999999999</v>
      </c>
      <c r="U1341">
        <v>1</v>
      </c>
      <c r="V1341">
        <v>1</v>
      </c>
    </row>
    <row r="1342" spans="1:22" x14ac:dyDescent="0.3">
      <c r="A1342" t="s">
        <v>1357</v>
      </c>
      <c r="B1342" t="s">
        <v>1358</v>
      </c>
      <c r="C1342" t="s">
        <v>546</v>
      </c>
      <c r="E1342" t="s">
        <v>77</v>
      </c>
      <c r="F1342" t="s">
        <v>1359</v>
      </c>
      <c r="G1342" t="s">
        <v>172</v>
      </c>
      <c r="H1342">
        <v>14</v>
      </c>
      <c r="I1342" t="s">
        <v>1054</v>
      </c>
      <c r="J1342" t="s">
        <v>657</v>
      </c>
      <c r="K1342" t="s">
        <v>655</v>
      </c>
      <c r="M1342" t="s">
        <v>592</v>
      </c>
      <c r="N1342" t="s">
        <v>558</v>
      </c>
      <c r="O1342" t="s">
        <v>586</v>
      </c>
      <c r="P1342" t="s">
        <v>587</v>
      </c>
      <c r="Q1342" t="s">
        <v>1669</v>
      </c>
      <c r="R1342" t="s">
        <v>562</v>
      </c>
      <c r="S1342">
        <v>-0.73667000000000005</v>
      </c>
      <c r="T1342">
        <v>0.38966000000000001</v>
      </c>
      <c r="U1342">
        <v>8.5000000000000006E-2</v>
      </c>
      <c r="V1342">
        <v>0.20842820000000001</v>
      </c>
    </row>
    <row r="1343" spans="1:22" x14ac:dyDescent="0.3">
      <c r="A1343" t="s">
        <v>1338</v>
      </c>
      <c r="B1343" t="s">
        <v>1339</v>
      </c>
      <c r="C1343" t="s">
        <v>546</v>
      </c>
      <c r="E1343" t="s">
        <v>77</v>
      </c>
      <c r="F1343" t="s">
        <v>1340</v>
      </c>
      <c r="G1343" t="s">
        <v>810</v>
      </c>
      <c r="H1343">
        <v>8</v>
      </c>
      <c r="I1343" t="s">
        <v>636</v>
      </c>
      <c r="J1343" t="s">
        <v>550</v>
      </c>
      <c r="K1343" t="s">
        <v>14</v>
      </c>
      <c r="M1343" t="s">
        <v>552</v>
      </c>
      <c r="N1343" t="s">
        <v>553</v>
      </c>
      <c r="R1343" t="s">
        <v>554</v>
      </c>
      <c r="S1343">
        <v>12.861681000000001</v>
      </c>
      <c r="T1343">
        <v>16.770429</v>
      </c>
      <c r="U1343">
        <v>1</v>
      </c>
      <c r="V1343">
        <v>1</v>
      </c>
    </row>
    <row r="1344" spans="1:22" x14ac:dyDescent="0.3">
      <c r="A1344" t="s">
        <v>1338</v>
      </c>
      <c r="B1344" t="s">
        <v>1339</v>
      </c>
      <c r="C1344" t="s">
        <v>546</v>
      </c>
      <c r="E1344" t="s">
        <v>77</v>
      </c>
      <c r="F1344" t="s">
        <v>1340</v>
      </c>
      <c r="G1344" t="s">
        <v>810</v>
      </c>
      <c r="H1344">
        <v>8</v>
      </c>
      <c r="I1344" t="s">
        <v>636</v>
      </c>
      <c r="J1344" t="s">
        <v>550</v>
      </c>
      <c r="K1344" t="s">
        <v>14</v>
      </c>
      <c r="M1344" t="s">
        <v>552</v>
      </c>
      <c r="N1344" t="s">
        <v>553</v>
      </c>
      <c r="O1344" t="s">
        <v>559</v>
      </c>
      <c r="P1344" t="s">
        <v>560</v>
      </c>
      <c r="Q1344" t="s">
        <v>561</v>
      </c>
      <c r="R1344" t="s">
        <v>562</v>
      </c>
      <c r="S1344">
        <v>0.36118099999999997</v>
      </c>
      <c r="T1344">
        <v>0.304228</v>
      </c>
      <c r="U1344">
        <v>12.362500000000001</v>
      </c>
      <c r="V1344">
        <v>7.6414168</v>
      </c>
    </row>
    <row r="1345" spans="1:22" x14ac:dyDescent="0.3">
      <c r="A1345" t="s">
        <v>904</v>
      </c>
      <c r="B1345" t="s">
        <v>905</v>
      </c>
      <c r="C1345" t="s">
        <v>574</v>
      </c>
      <c r="D1345" t="s">
        <v>906</v>
      </c>
      <c r="E1345" t="s">
        <v>576</v>
      </c>
      <c r="F1345" t="s">
        <v>907</v>
      </c>
      <c r="G1345" t="s">
        <v>187</v>
      </c>
      <c r="H1345">
        <v>36</v>
      </c>
      <c r="I1345" t="s">
        <v>814</v>
      </c>
      <c r="J1345" t="s">
        <v>550</v>
      </c>
      <c r="K1345" t="s">
        <v>14</v>
      </c>
      <c r="L1345" t="s">
        <v>551</v>
      </c>
      <c r="M1345" t="s">
        <v>552</v>
      </c>
      <c r="N1345" t="s">
        <v>553</v>
      </c>
      <c r="O1345" t="s">
        <v>586</v>
      </c>
      <c r="P1345" t="s">
        <v>587</v>
      </c>
      <c r="Q1345" t="s">
        <v>1670</v>
      </c>
      <c r="R1345" t="s">
        <v>562</v>
      </c>
      <c r="S1345">
        <v>4.3790000000000001E-3</v>
      </c>
      <c r="T1345">
        <v>0.19805200000000001</v>
      </c>
      <c r="U1345">
        <v>7.8083330000000006E-2</v>
      </c>
      <c r="V1345">
        <v>4.8346439999999997E-2</v>
      </c>
    </row>
    <row r="1346" spans="1:22" x14ac:dyDescent="0.3">
      <c r="A1346" t="s">
        <v>1622</v>
      </c>
      <c r="B1346" t="s">
        <v>1623</v>
      </c>
      <c r="C1346" t="s">
        <v>546</v>
      </c>
      <c r="D1346" t="s">
        <v>910</v>
      </c>
      <c r="E1346" t="s">
        <v>77</v>
      </c>
      <c r="F1346" t="s">
        <v>1624</v>
      </c>
      <c r="G1346" t="s">
        <v>635</v>
      </c>
      <c r="H1346">
        <v>12</v>
      </c>
      <c r="I1346" t="s">
        <v>578</v>
      </c>
      <c r="J1346" t="s">
        <v>550</v>
      </c>
      <c r="K1346" t="s">
        <v>14</v>
      </c>
      <c r="L1346" t="s">
        <v>551</v>
      </c>
      <c r="M1346" t="s">
        <v>552</v>
      </c>
      <c r="N1346" t="s">
        <v>553</v>
      </c>
      <c r="O1346" t="s">
        <v>579</v>
      </c>
      <c r="P1346" t="s">
        <v>580</v>
      </c>
      <c r="Q1346" t="s">
        <v>581</v>
      </c>
      <c r="R1346" t="s">
        <v>562</v>
      </c>
      <c r="S1346">
        <v>-5.493E-2</v>
      </c>
      <c r="T1346">
        <v>2.76471</v>
      </c>
      <c r="U1346">
        <v>7.4924999999999997</v>
      </c>
      <c r="V1346">
        <v>0.78996120000000003</v>
      </c>
    </row>
    <row r="1347" spans="1:22" x14ac:dyDescent="0.3">
      <c r="A1347" t="s">
        <v>1338</v>
      </c>
      <c r="B1347" t="s">
        <v>1339</v>
      </c>
      <c r="C1347" t="s">
        <v>546</v>
      </c>
      <c r="E1347" t="s">
        <v>77</v>
      </c>
      <c r="F1347" t="s">
        <v>1340</v>
      </c>
      <c r="G1347" t="s">
        <v>810</v>
      </c>
      <c r="H1347">
        <v>8</v>
      </c>
      <c r="I1347" t="s">
        <v>636</v>
      </c>
      <c r="J1347" t="s">
        <v>550</v>
      </c>
      <c r="K1347" t="s">
        <v>14</v>
      </c>
      <c r="M1347" t="s">
        <v>552</v>
      </c>
      <c r="N1347" t="s">
        <v>553</v>
      </c>
      <c r="O1347" t="s">
        <v>611</v>
      </c>
      <c r="P1347" t="s">
        <v>612</v>
      </c>
      <c r="Q1347" t="s">
        <v>613</v>
      </c>
      <c r="R1347" t="s">
        <v>562</v>
      </c>
      <c r="S1347">
        <v>-3.0430190000000001</v>
      </c>
      <c r="T1347">
        <v>5.5215230000000002</v>
      </c>
      <c r="U1347">
        <v>25.037500000000001</v>
      </c>
      <c r="V1347">
        <v>0.62321170000000004</v>
      </c>
    </row>
    <row r="1348" spans="1:22" x14ac:dyDescent="0.3">
      <c r="A1348" t="s">
        <v>1671</v>
      </c>
      <c r="B1348" t="s">
        <v>1672</v>
      </c>
      <c r="C1348" t="s">
        <v>546</v>
      </c>
      <c r="E1348" t="s">
        <v>77</v>
      </c>
      <c r="F1348" t="s">
        <v>1673</v>
      </c>
      <c r="G1348" t="s">
        <v>1674</v>
      </c>
      <c r="H1348">
        <v>7</v>
      </c>
      <c r="I1348" t="s">
        <v>1675</v>
      </c>
      <c r="J1348" t="s">
        <v>550</v>
      </c>
      <c r="K1348" t="s">
        <v>99</v>
      </c>
      <c r="M1348" t="s">
        <v>552</v>
      </c>
      <c r="N1348" t="s">
        <v>553</v>
      </c>
      <c r="R1348" t="s">
        <v>554</v>
      </c>
      <c r="S1348">
        <v>7.4459999999999997</v>
      </c>
      <c r="T1348">
        <v>3.8959999999999999</v>
      </c>
      <c r="U1348">
        <v>1</v>
      </c>
      <c r="V1348">
        <v>1</v>
      </c>
    </row>
    <row r="1349" spans="1:22" x14ac:dyDescent="0.3">
      <c r="A1349" t="s">
        <v>1671</v>
      </c>
      <c r="B1349" t="s">
        <v>1672</v>
      </c>
      <c r="C1349" t="s">
        <v>546</v>
      </c>
      <c r="E1349" t="s">
        <v>77</v>
      </c>
      <c r="F1349" t="s">
        <v>1673</v>
      </c>
      <c r="G1349" t="s">
        <v>1674</v>
      </c>
      <c r="H1349">
        <v>7</v>
      </c>
      <c r="I1349" t="s">
        <v>1675</v>
      </c>
      <c r="J1349" t="s">
        <v>550</v>
      </c>
      <c r="K1349" t="s">
        <v>99</v>
      </c>
      <c r="M1349" t="s">
        <v>552</v>
      </c>
      <c r="N1349" t="s">
        <v>553</v>
      </c>
      <c r="O1349" t="s">
        <v>611</v>
      </c>
      <c r="P1349" t="s">
        <v>612</v>
      </c>
      <c r="Q1349" t="s">
        <v>613</v>
      </c>
      <c r="R1349" t="s">
        <v>562</v>
      </c>
      <c r="S1349">
        <v>-1.591</v>
      </c>
      <c r="T1349">
        <v>1.254</v>
      </c>
      <c r="U1349">
        <v>22.628571399999998</v>
      </c>
      <c r="V1349">
        <v>1.9779739999999999</v>
      </c>
    </row>
    <row r="1350" spans="1:22" x14ac:dyDescent="0.3">
      <c r="A1350" t="s">
        <v>1671</v>
      </c>
      <c r="B1350" t="s">
        <v>1672</v>
      </c>
      <c r="C1350" t="s">
        <v>546</v>
      </c>
      <c r="E1350" t="s">
        <v>77</v>
      </c>
      <c r="F1350" t="s">
        <v>1673</v>
      </c>
      <c r="G1350" t="s">
        <v>1674</v>
      </c>
      <c r="H1350">
        <v>7</v>
      </c>
      <c r="I1350" t="s">
        <v>589</v>
      </c>
      <c r="J1350" t="s">
        <v>589</v>
      </c>
      <c r="K1350" t="s">
        <v>99</v>
      </c>
      <c r="M1350" t="s">
        <v>557</v>
      </c>
      <c r="N1350" t="s">
        <v>558</v>
      </c>
      <c r="R1350" t="s">
        <v>554</v>
      </c>
      <c r="S1350">
        <v>-10.718</v>
      </c>
      <c r="T1350">
        <v>2.5807000000000002</v>
      </c>
      <c r="U1350">
        <v>1</v>
      </c>
      <c r="V1350">
        <v>1</v>
      </c>
    </row>
    <row r="1351" spans="1:22" x14ac:dyDescent="0.3">
      <c r="A1351" t="s">
        <v>1671</v>
      </c>
      <c r="B1351" t="s">
        <v>1672</v>
      </c>
      <c r="C1351" t="s">
        <v>546</v>
      </c>
      <c r="E1351" t="s">
        <v>77</v>
      </c>
      <c r="F1351" t="s">
        <v>1673</v>
      </c>
      <c r="G1351" t="s">
        <v>1674</v>
      </c>
      <c r="H1351">
        <v>7</v>
      </c>
      <c r="I1351" t="s">
        <v>589</v>
      </c>
      <c r="J1351" t="s">
        <v>589</v>
      </c>
      <c r="K1351" t="s">
        <v>99</v>
      </c>
      <c r="M1351" t="s">
        <v>557</v>
      </c>
      <c r="N1351" t="s">
        <v>558</v>
      </c>
      <c r="O1351" t="s">
        <v>611</v>
      </c>
      <c r="P1351" t="s">
        <v>612</v>
      </c>
      <c r="Q1351" t="s">
        <v>613</v>
      </c>
      <c r="R1351" t="s">
        <v>562</v>
      </c>
      <c r="S1351">
        <v>3.7425000000000002</v>
      </c>
      <c r="T1351">
        <v>0.83069999999999999</v>
      </c>
      <c r="U1351">
        <v>22.628571399999998</v>
      </c>
      <c r="V1351">
        <v>1.9779739999999999</v>
      </c>
    </row>
    <row r="1352" spans="1:22" x14ac:dyDescent="0.3">
      <c r="A1352" t="s">
        <v>1676</v>
      </c>
      <c r="B1352" t="s">
        <v>1677</v>
      </c>
      <c r="C1352" t="s">
        <v>546</v>
      </c>
      <c r="D1352" t="s">
        <v>1174</v>
      </c>
      <c r="E1352" t="s">
        <v>77</v>
      </c>
      <c r="F1352" t="s">
        <v>1678</v>
      </c>
      <c r="G1352" t="s">
        <v>1445</v>
      </c>
      <c r="H1352">
        <v>24</v>
      </c>
      <c r="I1352" t="s">
        <v>648</v>
      </c>
      <c r="J1352" t="s">
        <v>550</v>
      </c>
      <c r="K1352" t="s">
        <v>177</v>
      </c>
      <c r="L1352" t="s">
        <v>551</v>
      </c>
      <c r="M1352" t="s">
        <v>552</v>
      </c>
      <c r="N1352" t="s">
        <v>553</v>
      </c>
      <c r="R1352" t="s">
        <v>554</v>
      </c>
      <c r="S1352">
        <v>6.0602799999999997</v>
      </c>
      <c r="T1352">
        <v>0.36323</v>
      </c>
      <c r="U1352">
        <v>1</v>
      </c>
      <c r="V1352">
        <v>1</v>
      </c>
    </row>
    <row r="1353" spans="1:22" x14ac:dyDescent="0.3">
      <c r="A1353" t="s">
        <v>1676</v>
      </c>
      <c r="B1353" t="s">
        <v>1677</v>
      </c>
      <c r="C1353" t="s">
        <v>546</v>
      </c>
      <c r="D1353" t="s">
        <v>1174</v>
      </c>
      <c r="E1353" t="s">
        <v>77</v>
      </c>
      <c r="F1353" t="s">
        <v>1678</v>
      </c>
      <c r="G1353" t="s">
        <v>1445</v>
      </c>
      <c r="H1353">
        <v>24</v>
      </c>
      <c r="I1353" t="s">
        <v>648</v>
      </c>
      <c r="J1353" t="s">
        <v>550</v>
      </c>
      <c r="K1353" t="s">
        <v>177</v>
      </c>
      <c r="L1353" t="s">
        <v>551</v>
      </c>
      <c r="M1353" t="s">
        <v>552</v>
      </c>
      <c r="N1353" t="s">
        <v>553</v>
      </c>
      <c r="O1353" t="s">
        <v>611</v>
      </c>
      <c r="P1353" t="s">
        <v>612</v>
      </c>
      <c r="Q1353" t="s">
        <v>613</v>
      </c>
      <c r="R1353" t="s">
        <v>562</v>
      </c>
      <c r="S1353">
        <v>-3.9910000000000001E-2</v>
      </c>
      <c r="T1353">
        <v>1.448E-2</v>
      </c>
      <c r="U1353">
        <v>24.720832999999999</v>
      </c>
      <c r="V1353">
        <v>4.6486070000000002</v>
      </c>
    </row>
    <row r="1354" spans="1:22" x14ac:dyDescent="0.3">
      <c r="A1354" t="s">
        <v>1676</v>
      </c>
      <c r="B1354" t="s">
        <v>1677</v>
      </c>
      <c r="C1354" t="s">
        <v>546</v>
      </c>
      <c r="D1354" t="s">
        <v>1174</v>
      </c>
      <c r="E1354" t="s">
        <v>77</v>
      </c>
      <c r="F1354" t="s">
        <v>1678</v>
      </c>
      <c r="G1354" t="s">
        <v>1445</v>
      </c>
      <c r="H1354">
        <v>24</v>
      </c>
      <c r="I1354" t="s">
        <v>618</v>
      </c>
      <c r="J1354" t="s">
        <v>619</v>
      </c>
      <c r="K1354" t="s">
        <v>177</v>
      </c>
      <c r="L1354" t="s">
        <v>551</v>
      </c>
      <c r="M1354" t="s">
        <v>592</v>
      </c>
      <c r="N1354" t="s">
        <v>558</v>
      </c>
      <c r="R1354" t="s">
        <v>554</v>
      </c>
      <c r="S1354">
        <v>7.3280000000000003</v>
      </c>
      <c r="T1354">
        <v>2.4487999999999999</v>
      </c>
      <c r="U1354">
        <v>1</v>
      </c>
      <c r="V1354">
        <v>1</v>
      </c>
    </row>
    <row r="1355" spans="1:22" x14ac:dyDescent="0.3">
      <c r="A1355" t="s">
        <v>1676</v>
      </c>
      <c r="B1355" t="s">
        <v>1677</v>
      </c>
      <c r="C1355" t="s">
        <v>546</v>
      </c>
      <c r="D1355" t="s">
        <v>1174</v>
      </c>
      <c r="E1355" t="s">
        <v>77</v>
      </c>
      <c r="F1355" t="s">
        <v>1678</v>
      </c>
      <c r="G1355" t="s">
        <v>1445</v>
      </c>
      <c r="H1355">
        <v>24</v>
      </c>
      <c r="I1355" t="s">
        <v>618</v>
      </c>
      <c r="J1355" t="s">
        <v>619</v>
      </c>
      <c r="K1355" t="s">
        <v>177</v>
      </c>
      <c r="L1355" t="s">
        <v>551</v>
      </c>
      <c r="M1355" t="s">
        <v>592</v>
      </c>
      <c r="N1355" t="s">
        <v>558</v>
      </c>
      <c r="O1355" t="s">
        <v>611</v>
      </c>
      <c r="P1355" t="s">
        <v>612</v>
      </c>
      <c r="Q1355" t="s">
        <v>613</v>
      </c>
      <c r="R1355" t="s">
        <v>562</v>
      </c>
      <c r="S1355">
        <v>-1.9024000000000001</v>
      </c>
      <c r="T1355">
        <v>0.75619999999999998</v>
      </c>
      <c r="U1355">
        <v>24.720832999999999</v>
      </c>
      <c r="V1355">
        <v>4.6486070000000002</v>
      </c>
    </row>
    <row r="1356" spans="1:22" x14ac:dyDescent="0.3">
      <c r="A1356" t="s">
        <v>1679</v>
      </c>
      <c r="B1356" t="s">
        <v>1680</v>
      </c>
      <c r="C1356" t="s">
        <v>546</v>
      </c>
      <c r="E1356" t="s">
        <v>77</v>
      </c>
      <c r="F1356" t="s">
        <v>1681</v>
      </c>
      <c r="G1356" t="s">
        <v>157</v>
      </c>
      <c r="H1356">
        <v>20</v>
      </c>
      <c r="I1356" t="s">
        <v>624</v>
      </c>
      <c r="J1356" t="s">
        <v>550</v>
      </c>
      <c r="K1356" t="s">
        <v>99</v>
      </c>
      <c r="M1356" t="s">
        <v>552</v>
      </c>
      <c r="N1356" t="s">
        <v>553</v>
      </c>
      <c r="R1356" t="s">
        <v>554</v>
      </c>
      <c r="S1356">
        <v>3.3168899999999999</v>
      </c>
      <c r="T1356">
        <v>0.36875000000000002</v>
      </c>
      <c r="U1356">
        <v>1</v>
      </c>
      <c r="V1356">
        <v>1</v>
      </c>
    </row>
    <row r="1357" spans="1:22" x14ac:dyDescent="0.3">
      <c r="A1357" t="s">
        <v>1679</v>
      </c>
      <c r="B1357" t="s">
        <v>1680</v>
      </c>
      <c r="C1357" t="s">
        <v>546</v>
      </c>
      <c r="E1357" t="s">
        <v>77</v>
      </c>
      <c r="F1357" t="s">
        <v>1681</v>
      </c>
      <c r="G1357" t="s">
        <v>157</v>
      </c>
      <c r="H1357">
        <v>20</v>
      </c>
      <c r="I1357" t="s">
        <v>624</v>
      </c>
      <c r="J1357" t="s">
        <v>550</v>
      </c>
      <c r="K1357" t="s">
        <v>99</v>
      </c>
      <c r="M1357" t="s">
        <v>552</v>
      </c>
      <c r="N1357" t="s">
        <v>553</v>
      </c>
      <c r="O1357" t="s">
        <v>559</v>
      </c>
      <c r="P1357" t="s">
        <v>560</v>
      </c>
      <c r="Q1357" t="s">
        <v>561</v>
      </c>
      <c r="R1357" t="s">
        <v>562</v>
      </c>
      <c r="S1357">
        <v>2.0559999999999998E-2</v>
      </c>
      <c r="T1357">
        <v>7.1160000000000001E-2</v>
      </c>
      <c r="U1357">
        <v>38.549999999999997</v>
      </c>
      <c r="V1357">
        <v>37.000775240000003</v>
      </c>
    </row>
    <row r="1358" spans="1:22" x14ac:dyDescent="0.3">
      <c r="A1358" t="s">
        <v>1679</v>
      </c>
      <c r="B1358" t="s">
        <v>1680</v>
      </c>
      <c r="C1358" t="s">
        <v>546</v>
      </c>
      <c r="E1358" t="s">
        <v>77</v>
      </c>
      <c r="F1358" t="s">
        <v>1681</v>
      </c>
      <c r="G1358" t="s">
        <v>157</v>
      </c>
      <c r="H1358">
        <v>20</v>
      </c>
      <c r="I1358" t="s">
        <v>624</v>
      </c>
      <c r="J1358" t="s">
        <v>550</v>
      </c>
      <c r="K1358" t="s">
        <v>99</v>
      </c>
      <c r="M1358" t="s">
        <v>552</v>
      </c>
      <c r="N1358" t="s">
        <v>553</v>
      </c>
      <c r="O1358" t="s">
        <v>566</v>
      </c>
      <c r="P1358" t="s">
        <v>567</v>
      </c>
      <c r="Q1358" t="s">
        <v>568</v>
      </c>
      <c r="R1358" t="s">
        <v>562</v>
      </c>
      <c r="S1358">
        <v>-3.4720000000000001E-2</v>
      </c>
      <c r="T1358">
        <v>1.8360000000000001E-2</v>
      </c>
      <c r="U1358">
        <v>2.2505000000000002</v>
      </c>
      <c r="V1358">
        <v>2.08783311</v>
      </c>
    </row>
    <row r="1359" spans="1:22" x14ac:dyDescent="0.3">
      <c r="A1359" t="s">
        <v>1679</v>
      </c>
      <c r="B1359" t="s">
        <v>1680</v>
      </c>
      <c r="C1359" t="s">
        <v>546</v>
      </c>
      <c r="E1359" t="s">
        <v>77</v>
      </c>
      <c r="F1359" t="s">
        <v>1681</v>
      </c>
      <c r="G1359" t="s">
        <v>157</v>
      </c>
      <c r="H1359">
        <v>20</v>
      </c>
      <c r="I1359" t="s">
        <v>624</v>
      </c>
      <c r="J1359" t="s">
        <v>550</v>
      </c>
      <c r="K1359" t="s">
        <v>99</v>
      </c>
      <c r="M1359" t="s">
        <v>552</v>
      </c>
      <c r="N1359" t="s">
        <v>553</v>
      </c>
      <c r="O1359" t="s">
        <v>611</v>
      </c>
      <c r="P1359" t="s">
        <v>612</v>
      </c>
      <c r="Q1359" t="s">
        <v>613</v>
      </c>
      <c r="R1359" t="s">
        <v>562</v>
      </c>
      <c r="S1359">
        <v>4.2529999999999998E-2</v>
      </c>
      <c r="T1359">
        <v>0.13985</v>
      </c>
      <c r="U1359">
        <v>6.8449999999999998</v>
      </c>
      <c r="V1359">
        <v>2.2005920300000001</v>
      </c>
    </row>
    <row r="1360" spans="1:22" x14ac:dyDescent="0.3">
      <c r="A1360" t="s">
        <v>1679</v>
      </c>
      <c r="B1360" t="s">
        <v>1680</v>
      </c>
      <c r="C1360" t="s">
        <v>546</v>
      </c>
      <c r="E1360" t="s">
        <v>77</v>
      </c>
      <c r="F1360" t="s">
        <v>1681</v>
      </c>
      <c r="G1360" t="s">
        <v>157</v>
      </c>
      <c r="H1360">
        <v>20</v>
      </c>
      <c r="I1360" t="s">
        <v>624</v>
      </c>
      <c r="J1360" t="s">
        <v>550</v>
      </c>
      <c r="K1360" t="s">
        <v>99</v>
      </c>
      <c r="M1360" t="s">
        <v>552</v>
      </c>
      <c r="N1360" t="s">
        <v>553</v>
      </c>
      <c r="O1360" t="s">
        <v>569</v>
      </c>
      <c r="P1360" t="s">
        <v>570</v>
      </c>
      <c r="Q1360" t="s">
        <v>653</v>
      </c>
      <c r="R1360" t="s">
        <v>562</v>
      </c>
      <c r="S1360">
        <v>0.12129</v>
      </c>
      <c r="T1360">
        <v>0.14155000000000001</v>
      </c>
      <c r="U1360">
        <v>0.30299999999999999</v>
      </c>
      <c r="V1360">
        <v>9.0035080000000003E-2</v>
      </c>
    </row>
    <row r="1361" spans="1:22" x14ac:dyDescent="0.3">
      <c r="A1361" t="s">
        <v>1682</v>
      </c>
      <c r="B1361" t="s">
        <v>1683</v>
      </c>
      <c r="C1361" t="s">
        <v>546</v>
      </c>
      <c r="E1361" t="s">
        <v>77</v>
      </c>
      <c r="F1361" t="s">
        <v>1684</v>
      </c>
      <c r="G1361" t="s">
        <v>629</v>
      </c>
      <c r="H1361">
        <v>8</v>
      </c>
      <c r="I1361" t="s">
        <v>1685</v>
      </c>
      <c r="J1361" t="s">
        <v>619</v>
      </c>
      <c r="K1361" t="s">
        <v>19</v>
      </c>
      <c r="M1361" t="s">
        <v>592</v>
      </c>
      <c r="N1361" t="s">
        <v>558</v>
      </c>
      <c r="R1361" t="s">
        <v>554</v>
      </c>
      <c r="S1361">
        <v>13.0014</v>
      </c>
      <c r="T1361">
        <v>17.443100000000001</v>
      </c>
      <c r="U1361">
        <v>1</v>
      </c>
      <c r="V1361">
        <v>1</v>
      </c>
    </row>
    <row r="1362" spans="1:22" x14ac:dyDescent="0.3">
      <c r="A1362" t="s">
        <v>1682</v>
      </c>
      <c r="B1362" t="s">
        <v>1683</v>
      </c>
      <c r="C1362" t="s">
        <v>546</v>
      </c>
      <c r="E1362" t="s">
        <v>77</v>
      </c>
      <c r="F1362" t="s">
        <v>1684</v>
      </c>
      <c r="G1362" t="s">
        <v>629</v>
      </c>
      <c r="H1362">
        <v>8</v>
      </c>
      <c r="I1362" t="s">
        <v>1685</v>
      </c>
      <c r="J1362" t="s">
        <v>619</v>
      </c>
      <c r="K1362" t="s">
        <v>19</v>
      </c>
      <c r="M1362" t="s">
        <v>592</v>
      </c>
      <c r="N1362" t="s">
        <v>558</v>
      </c>
      <c r="O1362" t="s">
        <v>559</v>
      </c>
      <c r="P1362" t="s">
        <v>560</v>
      </c>
      <c r="Q1362" t="s">
        <v>561</v>
      </c>
      <c r="R1362" t="s">
        <v>562</v>
      </c>
      <c r="S1362">
        <v>-6.6703000000000001</v>
      </c>
      <c r="T1362">
        <v>1.7412000000000001</v>
      </c>
      <c r="U1362">
        <v>76.474999999999994</v>
      </c>
      <c r="V1362">
        <v>17.32642491</v>
      </c>
    </row>
    <row r="1363" spans="1:22" x14ac:dyDescent="0.3">
      <c r="A1363" t="s">
        <v>1682</v>
      </c>
      <c r="B1363" t="s">
        <v>1683</v>
      </c>
      <c r="C1363" t="s">
        <v>546</v>
      </c>
      <c r="E1363" t="s">
        <v>77</v>
      </c>
      <c r="F1363" t="s">
        <v>1684</v>
      </c>
      <c r="G1363" t="s">
        <v>629</v>
      </c>
      <c r="H1363">
        <v>8</v>
      </c>
      <c r="I1363" t="s">
        <v>1685</v>
      </c>
      <c r="J1363" t="s">
        <v>619</v>
      </c>
      <c r="K1363" t="s">
        <v>19</v>
      </c>
      <c r="M1363" t="s">
        <v>592</v>
      </c>
      <c r="N1363" t="s">
        <v>558</v>
      </c>
      <c r="O1363" t="s">
        <v>566</v>
      </c>
      <c r="P1363" t="s">
        <v>567</v>
      </c>
      <c r="Q1363" t="s">
        <v>724</v>
      </c>
      <c r="R1363" t="s">
        <v>562</v>
      </c>
      <c r="S1363">
        <v>4.5246000000000004</v>
      </c>
      <c r="T1363">
        <v>1.867</v>
      </c>
      <c r="U1363">
        <v>0.25724999999999998</v>
      </c>
      <c r="V1363">
        <v>7.5323589999999996E-2</v>
      </c>
    </row>
    <row r="1364" spans="1:22" x14ac:dyDescent="0.3">
      <c r="A1364" t="s">
        <v>1682</v>
      </c>
      <c r="B1364" t="s">
        <v>1683</v>
      </c>
      <c r="C1364" t="s">
        <v>546</v>
      </c>
      <c r="E1364" t="s">
        <v>77</v>
      </c>
      <c r="F1364" t="s">
        <v>1684</v>
      </c>
      <c r="G1364" t="s">
        <v>629</v>
      </c>
      <c r="H1364">
        <v>8</v>
      </c>
      <c r="I1364" t="s">
        <v>1685</v>
      </c>
      <c r="J1364" t="s">
        <v>619</v>
      </c>
      <c r="K1364" t="s">
        <v>19</v>
      </c>
      <c r="M1364" t="s">
        <v>592</v>
      </c>
      <c r="N1364" t="s">
        <v>558</v>
      </c>
      <c r="O1364" t="s">
        <v>563</v>
      </c>
      <c r="P1364" t="s">
        <v>564</v>
      </c>
      <c r="Q1364" t="s">
        <v>720</v>
      </c>
      <c r="R1364" t="s">
        <v>562</v>
      </c>
      <c r="S1364">
        <v>2.2324999999999999</v>
      </c>
      <c r="T1364">
        <v>0.78420000000000001</v>
      </c>
      <c r="U1364">
        <v>4.2999999999999997E-2</v>
      </c>
      <c r="V1364">
        <v>2.0479959999999998E-2</v>
      </c>
    </row>
    <row r="1365" spans="1:22" x14ac:dyDescent="0.3">
      <c r="A1365" t="s">
        <v>1682</v>
      </c>
      <c r="B1365" t="s">
        <v>1683</v>
      </c>
      <c r="C1365" t="s">
        <v>546</v>
      </c>
      <c r="E1365" t="s">
        <v>77</v>
      </c>
      <c r="F1365" t="s">
        <v>1684</v>
      </c>
      <c r="G1365" t="s">
        <v>629</v>
      </c>
      <c r="H1365">
        <v>8</v>
      </c>
      <c r="I1365" t="s">
        <v>1685</v>
      </c>
      <c r="J1365" t="s">
        <v>619</v>
      </c>
      <c r="K1365" t="s">
        <v>19</v>
      </c>
      <c r="M1365" t="s">
        <v>592</v>
      </c>
      <c r="N1365" t="s">
        <v>558</v>
      </c>
      <c r="O1365" t="s">
        <v>611</v>
      </c>
      <c r="P1365" t="s">
        <v>612</v>
      </c>
      <c r="Q1365" t="s">
        <v>613</v>
      </c>
      <c r="R1365" t="s">
        <v>562</v>
      </c>
      <c r="S1365">
        <v>9.7956000000000003</v>
      </c>
      <c r="T1365">
        <v>5.3745000000000003</v>
      </c>
      <c r="U1365">
        <v>16.3125</v>
      </c>
      <c r="V1365">
        <v>0.62206454</v>
      </c>
    </row>
    <row r="1366" spans="1:22" x14ac:dyDescent="0.3">
      <c r="A1366" t="s">
        <v>1686</v>
      </c>
      <c r="B1366" t="s">
        <v>1687</v>
      </c>
      <c r="C1366" t="s">
        <v>546</v>
      </c>
      <c r="E1366" t="s">
        <v>596</v>
      </c>
      <c r="F1366" t="s">
        <v>1688</v>
      </c>
      <c r="G1366" t="s">
        <v>149</v>
      </c>
      <c r="H1366">
        <v>20</v>
      </c>
      <c r="I1366" t="s">
        <v>1154</v>
      </c>
      <c r="J1366" t="s">
        <v>550</v>
      </c>
      <c r="K1366" t="s">
        <v>99</v>
      </c>
      <c r="M1366" t="s">
        <v>552</v>
      </c>
      <c r="N1366" t="s">
        <v>553</v>
      </c>
      <c r="R1366" t="s">
        <v>554</v>
      </c>
      <c r="S1366">
        <v>2.2120000000000002</v>
      </c>
      <c r="T1366">
        <v>0.29499999999999998</v>
      </c>
      <c r="U1366">
        <v>1</v>
      </c>
      <c r="V1366">
        <v>1</v>
      </c>
    </row>
    <row r="1367" spans="1:22" x14ac:dyDescent="0.3">
      <c r="A1367" t="s">
        <v>1686</v>
      </c>
      <c r="B1367" t="s">
        <v>1687</v>
      </c>
      <c r="C1367" t="s">
        <v>546</v>
      </c>
      <c r="E1367" t="s">
        <v>596</v>
      </c>
      <c r="F1367" t="s">
        <v>1688</v>
      </c>
      <c r="G1367" t="s">
        <v>149</v>
      </c>
      <c r="H1367">
        <v>20</v>
      </c>
      <c r="I1367" t="s">
        <v>1154</v>
      </c>
      <c r="J1367" t="s">
        <v>550</v>
      </c>
      <c r="K1367" t="s">
        <v>99</v>
      </c>
      <c r="M1367" t="s">
        <v>552</v>
      </c>
      <c r="N1367" t="s">
        <v>553</v>
      </c>
      <c r="O1367" t="s">
        <v>569</v>
      </c>
      <c r="P1367" t="s">
        <v>570</v>
      </c>
      <c r="Q1367" t="s">
        <v>653</v>
      </c>
      <c r="R1367" t="s">
        <v>562</v>
      </c>
      <c r="S1367">
        <v>0.75270000000000004</v>
      </c>
      <c r="T1367">
        <v>0.25679999999999997</v>
      </c>
      <c r="U1367">
        <v>3.2200000000000002E-3</v>
      </c>
      <c r="V1367">
        <v>1.443169E-3</v>
      </c>
    </row>
    <row r="1368" spans="1:22" x14ac:dyDescent="0.3">
      <c r="A1368" t="s">
        <v>1269</v>
      </c>
      <c r="B1368" t="s">
        <v>1270</v>
      </c>
      <c r="C1368" t="s">
        <v>546</v>
      </c>
      <c r="E1368" t="s">
        <v>576</v>
      </c>
      <c r="F1368" t="s">
        <v>1271</v>
      </c>
      <c r="G1368" t="s">
        <v>149</v>
      </c>
      <c r="H1368">
        <v>670</v>
      </c>
      <c r="I1368" t="s">
        <v>929</v>
      </c>
      <c r="J1368" t="s">
        <v>550</v>
      </c>
      <c r="K1368" t="s">
        <v>99</v>
      </c>
      <c r="M1368" t="s">
        <v>552</v>
      </c>
      <c r="N1368" t="s">
        <v>553</v>
      </c>
      <c r="R1368" t="s">
        <v>554</v>
      </c>
      <c r="S1368">
        <v>4.3762720000000002</v>
      </c>
      <c r="T1368">
        <v>8.9977000000000001E-2</v>
      </c>
      <c r="U1368">
        <v>1</v>
      </c>
      <c r="V1368">
        <v>1</v>
      </c>
    </row>
    <row r="1369" spans="1:22" x14ac:dyDescent="0.3">
      <c r="A1369" t="s">
        <v>1269</v>
      </c>
      <c r="B1369" t="s">
        <v>1270</v>
      </c>
      <c r="C1369" t="s">
        <v>546</v>
      </c>
      <c r="E1369" t="s">
        <v>576</v>
      </c>
      <c r="F1369" t="s">
        <v>1271</v>
      </c>
      <c r="G1369" t="s">
        <v>149</v>
      </c>
      <c r="H1369">
        <v>670</v>
      </c>
      <c r="I1369" t="s">
        <v>929</v>
      </c>
      <c r="J1369" t="s">
        <v>550</v>
      </c>
      <c r="K1369" t="s">
        <v>99</v>
      </c>
      <c r="M1369" t="s">
        <v>552</v>
      </c>
      <c r="N1369" t="s">
        <v>553</v>
      </c>
      <c r="O1369" t="s">
        <v>559</v>
      </c>
      <c r="P1369" t="s">
        <v>560</v>
      </c>
      <c r="Q1369" t="s">
        <v>561</v>
      </c>
      <c r="R1369" t="s">
        <v>562</v>
      </c>
      <c r="S1369">
        <v>-3.5552E-2</v>
      </c>
      <c r="T1369">
        <v>7.8519999999999996E-3</v>
      </c>
      <c r="U1369">
        <v>910.05323350000003</v>
      </c>
      <c r="V1369">
        <v>3884.0258070999998</v>
      </c>
    </row>
    <row r="1370" spans="1:22" x14ac:dyDescent="0.3">
      <c r="A1370" t="s">
        <v>904</v>
      </c>
      <c r="B1370" t="s">
        <v>905</v>
      </c>
      <c r="C1370" t="s">
        <v>574</v>
      </c>
      <c r="D1370" t="s">
        <v>906</v>
      </c>
      <c r="E1370" t="s">
        <v>576</v>
      </c>
      <c r="F1370" t="s">
        <v>907</v>
      </c>
      <c r="G1370" t="s">
        <v>187</v>
      </c>
      <c r="H1370">
        <v>36</v>
      </c>
      <c r="I1370" t="s">
        <v>589</v>
      </c>
      <c r="J1370" t="s">
        <v>589</v>
      </c>
      <c r="K1370" t="s">
        <v>14</v>
      </c>
      <c r="L1370" t="s">
        <v>551</v>
      </c>
      <c r="M1370" t="s">
        <v>592</v>
      </c>
      <c r="N1370" t="s">
        <v>558</v>
      </c>
      <c r="O1370" t="s">
        <v>586</v>
      </c>
      <c r="P1370" t="s">
        <v>587</v>
      </c>
      <c r="Q1370" t="s">
        <v>1670</v>
      </c>
      <c r="R1370" t="s">
        <v>562</v>
      </c>
      <c r="S1370">
        <v>0.37090000000000001</v>
      </c>
      <c r="T1370">
        <v>0.60699999999999998</v>
      </c>
      <c r="U1370">
        <v>7.8083330000000006E-2</v>
      </c>
      <c r="V1370">
        <v>4.8346439999999997E-2</v>
      </c>
    </row>
    <row r="1371" spans="1:22" x14ac:dyDescent="0.3">
      <c r="A1371" t="s">
        <v>1269</v>
      </c>
      <c r="B1371" t="s">
        <v>1270</v>
      </c>
      <c r="C1371" t="s">
        <v>546</v>
      </c>
      <c r="E1371" t="s">
        <v>576</v>
      </c>
      <c r="F1371" t="s">
        <v>1271</v>
      </c>
      <c r="G1371" t="s">
        <v>149</v>
      </c>
      <c r="H1371">
        <v>670</v>
      </c>
      <c r="I1371" t="s">
        <v>929</v>
      </c>
      <c r="J1371" t="s">
        <v>550</v>
      </c>
      <c r="K1371" t="s">
        <v>99</v>
      </c>
      <c r="M1371" t="s">
        <v>552</v>
      </c>
      <c r="N1371" t="s">
        <v>553</v>
      </c>
      <c r="O1371" t="s">
        <v>566</v>
      </c>
      <c r="P1371" t="s">
        <v>567</v>
      </c>
      <c r="Q1371" t="s">
        <v>724</v>
      </c>
      <c r="R1371" t="s">
        <v>562</v>
      </c>
      <c r="S1371">
        <v>-0.245175</v>
      </c>
      <c r="T1371">
        <v>2.8929E-2</v>
      </c>
      <c r="U1371">
        <v>11.8679009</v>
      </c>
      <c r="V1371">
        <v>7.3254422000000003</v>
      </c>
    </row>
    <row r="1372" spans="1:22" x14ac:dyDescent="0.3">
      <c r="A1372" t="s">
        <v>1269</v>
      </c>
      <c r="B1372" t="s">
        <v>1270</v>
      </c>
      <c r="C1372" t="s">
        <v>546</v>
      </c>
      <c r="E1372" t="s">
        <v>576</v>
      </c>
      <c r="F1372" t="s">
        <v>1271</v>
      </c>
      <c r="G1372" t="s">
        <v>149</v>
      </c>
      <c r="H1372">
        <v>670</v>
      </c>
      <c r="I1372" t="s">
        <v>929</v>
      </c>
      <c r="J1372" t="s">
        <v>550</v>
      </c>
      <c r="K1372" t="s">
        <v>99</v>
      </c>
      <c r="M1372" t="s">
        <v>552</v>
      </c>
      <c r="N1372" t="s">
        <v>553</v>
      </c>
      <c r="O1372" t="s">
        <v>611</v>
      </c>
      <c r="P1372" t="s">
        <v>612</v>
      </c>
      <c r="Q1372" t="s">
        <v>613</v>
      </c>
      <c r="R1372" t="s">
        <v>562</v>
      </c>
      <c r="S1372">
        <v>4.8848000000000003E-2</v>
      </c>
      <c r="T1372">
        <v>3.0946000000000001E-2</v>
      </c>
      <c r="U1372">
        <v>15.1859701</v>
      </c>
      <c r="V1372">
        <v>5.5517713000000004</v>
      </c>
    </row>
    <row r="1373" spans="1:22" x14ac:dyDescent="0.3">
      <c r="A1373" t="s">
        <v>1689</v>
      </c>
      <c r="B1373" t="s">
        <v>1690</v>
      </c>
      <c r="C1373" t="s">
        <v>546</v>
      </c>
      <c r="D1373" t="s">
        <v>1691</v>
      </c>
      <c r="E1373" t="s">
        <v>596</v>
      </c>
      <c r="F1373" t="s">
        <v>1692</v>
      </c>
      <c r="G1373" t="s">
        <v>149</v>
      </c>
      <c r="H1373">
        <v>36</v>
      </c>
      <c r="I1373" t="s">
        <v>100</v>
      </c>
      <c r="J1373" t="s">
        <v>550</v>
      </c>
      <c r="K1373" t="s">
        <v>99</v>
      </c>
      <c r="M1373" t="s">
        <v>552</v>
      </c>
      <c r="N1373" t="s">
        <v>553</v>
      </c>
      <c r="R1373" t="s">
        <v>554</v>
      </c>
      <c r="S1373">
        <v>4.8764000000000003</v>
      </c>
      <c r="T1373">
        <v>1.7915000000000001</v>
      </c>
      <c r="U1373">
        <v>1</v>
      </c>
      <c r="V1373">
        <v>1</v>
      </c>
    </row>
    <row r="1374" spans="1:22" x14ac:dyDescent="0.3">
      <c r="A1374" t="s">
        <v>1689</v>
      </c>
      <c r="B1374" t="s">
        <v>1690</v>
      </c>
      <c r="C1374" t="s">
        <v>546</v>
      </c>
      <c r="D1374" t="s">
        <v>1691</v>
      </c>
      <c r="E1374" t="s">
        <v>596</v>
      </c>
      <c r="F1374" t="s">
        <v>1692</v>
      </c>
      <c r="G1374" t="s">
        <v>149</v>
      </c>
      <c r="H1374">
        <v>36</v>
      </c>
      <c r="I1374" t="s">
        <v>100</v>
      </c>
      <c r="J1374" t="s">
        <v>550</v>
      </c>
      <c r="K1374" t="s">
        <v>99</v>
      </c>
      <c r="M1374" t="s">
        <v>552</v>
      </c>
      <c r="N1374" t="s">
        <v>553</v>
      </c>
      <c r="O1374" t="s">
        <v>559</v>
      </c>
      <c r="P1374" t="s">
        <v>560</v>
      </c>
      <c r="Q1374" t="s">
        <v>561</v>
      </c>
      <c r="R1374" t="s">
        <v>562</v>
      </c>
      <c r="S1374">
        <v>-0.17599999999999999</v>
      </c>
      <c r="T1374">
        <v>0.15809999999999999</v>
      </c>
      <c r="U1374">
        <v>170.74450279999999</v>
      </c>
      <c r="V1374">
        <v>64.829480899999993</v>
      </c>
    </row>
    <row r="1375" spans="1:22" x14ac:dyDescent="0.3">
      <c r="A1375" t="s">
        <v>1689</v>
      </c>
      <c r="B1375" t="s">
        <v>1690</v>
      </c>
      <c r="C1375" t="s">
        <v>546</v>
      </c>
      <c r="D1375" t="s">
        <v>1691</v>
      </c>
      <c r="E1375" t="s">
        <v>596</v>
      </c>
      <c r="F1375" t="s">
        <v>1692</v>
      </c>
      <c r="G1375" t="s">
        <v>149</v>
      </c>
      <c r="H1375">
        <v>36</v>
      </c>
      <c r="I1375" t="s">
        <v>100</v>
      </c>
      <c r="J1375" t="s">
        <v>550</v>
      </c>
      <c r="K1375" t="s">
        <v>99</v>
      </c>
      <c r="M1375" t="s">
        <v>552</v>
      </c>
      <c r="N1375" t="s">
        <v>553</v>
      </c>
      <c r="O1375" t="s">
        <v>569</v>
      </c>
      <c r="P1375" t="s">
        <v>570</v>
      </c>
      <c r="Q1375" t="s">
        <v>653</v>
      </c>
      <c r="R1375" t="s">
        <v>562</v>
      </c>
      <c r="S1375">
        <v>-0.26179999999999998</v>
      </c>
      <c r="T1375">
        <v>0.13320000000000001</v>
      </c>
      <c r="U1375">
        <v>0.72380949999999999</v>
      </c>
      <c r="V1375">
        <v>0.3009735</v>
      </c>
    </row>
    <row r="1376" spans="1:22" x14ac:dyDescent="0.3">
      <c r="A1376" t="s">
        <v>1689</v>
      </c>
      <c r="B1376" t="s">
        <v>1690</v>
      </c>
      <c r="C1376" t="s">
        <v>546</v>
      </c>
      <c r="D1376" t="s">
        <v>1691</v>
      </c>
      <c r="E1376" t="s">
        <v>596</v>
      </c>
      <c r="F1376" t="s">
        <v>1692</v>
      </c>
      <c r="G1376" t="s">
        <v>149</v>
      </c>
      <c r="H1376">
        <v>36</v>
      </c>
      <c r="I1376" t="s">
        <v>100</v>
      </c>
      <c r="J1376" t="s">
        <v>550</v>
      </c>
      <c r="K1376" t="s">
        <v>99</v>
      </c>
      <c r="M1376" t="s">
        <v>552</v>
      </c>
      <c r="N1376" t="s">
        <v>553</v>
      </c>
      <c r="O1376" t="s">
        <v>611</v>
      </c>
      <c r="P1376" t="s">
        <v>612</v>
      </c>
      <c r="Q1376" t="s">
        <v>613</v>
      </c>
      <c r="R1376" t="s">
        <v>562</v>
      </c>
      <c r="S1376">
        <v>-0.29630000000000001</v>
      </c>
      <c r="T1376">
        <v>0.54449999999999998</v>
      </c>
      <c r="U1376">
        <v>24.056812799999999</v>
      </c>
      <c r="V1376">
        <v>2.7766422999999998</v>
      </c>
    </row>
    <row r="1377" spans="1:22" x14ac:dyDescent="0.3">
      <c r="A1377" t="s">
        <v>1295</v>
      </c>
      <c r="B1377" t="s">
        <v>1296</v>
      </c>
      <c r="C1377" t="s">
        <v>546</v>
      </c>
      <c r="E1377" t="s">
        <v>77</v>
      </c>
      <c r="F1377" t="s">
        <v>1297</v>
      </c>
      <c r="G1377" t="s">
        <v>187</v>
      </c>
      <c r="H1377">
        <v>12</v>
      </c>
      <c r="I1377" t="s">
        <v>578</v>
      </c>
      <c r="J1377" t="s">
        <v>550</v>
      </c>
      <c r="K1377" t="s">
        <v>14</v>
      </c>
      <c r="M1377" t="s">
        <v>552</v>
      </c>
      <c r="N1377" t="s">
        <v>553</v>
      </c>
      <c r="R1377" t="s">
        <v>554</v>
      </c>
      <c r="S1377">
        <v>-2.5878450000000002</v>
      </c>
      <c r="T1377">
        <v>3.5437090000000002</v>
      </c>
      <c r="U1377">
        <v>1</v>
      </c>
      <c r="V1377">
        <v>1</v>
      </c>
    </row>
    <row r="1378" spans="1:22" x14ac:dyDescent="0.3">
      <c r="A1378" t="s">
        <v>1622</v>
      </c>
      <c r="B1378" t="s">
        <v>1623</v>
      </c>
      <c r="C1378" t="s">
        <v>546</v>
      </c>
      <c r="D1378" t="s">
        <v>910</v>
      </c>
      <c r="E1378" t="s">
        <v>77</v>
      </c>
      <c r="F1378" t="s">
        <v>1624</v>
      </c>
      <c r="G1378" t="s">
        <v>635</v>
      </c>
      <c r="H1378">
        <v>12</v>
      </c>
      <c r="I1378" t="s">
        <v>656</v>
      </c>
      <c r="J1378" t="s">
        <v>657</v>
      </c>
      <c r="K1378" t="s">
        <v>655</v>
      </c>
      <c r="L1378" t="s">
        <v>551</v>
      </c>
      <c r="M1378" t="s">
        <v>592</v>
      </c>
      <c r="N1378" t="s">
        <v>558</v>
      </c>
      <c r="O1378" t="s">
        <v>579</v>
      </c>
      <c r="P1378" t="s">
        <v>580</v>
      </c>
      <c r="Q1378" t="s">
        <v>581</v>
      </c>
      <c r="R1378" t="s">
        <v>562</v>
      </c>
      <c r="S1378">
        <v>2.2025000000000001</v>
      </c>
      <c r="T1378">
        <v>12.381399999999999</v>
      </c>
      <c r="U1378">
        <v>7.4924999999999997</v>
      </c>
      <c r="V1378">
        <v>0.78996120000000003</v>
      </c>
    </row>
    <row r="1379" spans="1:22" x14ac:dyDescent="0.3">
      <c r="A1379" t="s">
        <v>1295</v>
      </c>
      <c r="B1379" t="s">
        <v>1296</v>
      </c>
      <c r="C1379" t="s">
        <v>546</v>
      </c>
      <c r="E1379" t="s">
        <v>77</v>
      </c>
      <c r="F1379" t="s">
        <v>1297</v>
      </c>
      <c r="G1379" t="s">
        <v>187</v>
      </c>
      <c r="H1379">
        <v>12</v>
      </c>
      <c r="I1379" t="s">
        <v>578</v>
      </c>
      <c r="J1379" t="s">
        <v>550</v>
      </c>
      <c r="K1379" t="s">
        <v>14</v>
      </c>
      <c r="M1379" t="s">
        <v>552</v>
      </c>
      <c r="N1379" t="s">
        <v>553</v>
      </c>
      <c r="O1379" t="s">
        <v>569</v>
      </c>
      <c r="P1379" t="s">
        <v>570</v>
      </c>
      <c r="Q1379" t="s">
        <v>571</v>
      </c>
      <c r="R1379" t="s">
        <v>562</v>
      </c>
      <c r="S1379">
        <v>7.0489999999999997E-3</v>
      </c>
      <c r="T1379">
        <v>0.213508</v>
      </c>
      <c r="U1379">
        <v>137293143330</v>
      </c>
      <c r="V1379">
        <v>55891872300</v>
      </c>
    </row>
    <row r="1380" spans="1:22" x14ac:dyDescent="0.3">
      <c r="A1380" t="s">
        <v>1295</v>
      </c>
      <c r="B1380" t="s">
        <v>1296</v>
      </c>
      <c r="C1380" t="s">
        <v>546</v>
      </c>
      <c r="E1380" t="s">
        <v>77</v>
      </c>
      <c r="F1380" t="s">
        <v>1297</v>
      </c>
      <c r="G1380" t="s">
        <v>187</v>
      </c>
      <c r="H1380">
        <v>12</v>
      </c>
      <c r="I1380" t="s">
        <v>578</v>
      </c>
      <c r="J1380" t="s">
        <v>550</v>
      </c>
      <c r="K1380" t="s">
        <v>14</v>
      </c>
      <c r="M1380" t="s">
        <v>552</v>
      </c>
      <c r="N1380" t="s">
        <v>553</v>
      </c>
      <c r="O1380" t="s">
        <v>611</v>
      </c>
      <c r="P1380" t="s">
        <v>612</v>
      </c>
      <c r="Q1380" t="s">
        <v>613</v>
      </c>
      <c r="R1380" t="s">
        <v>562</v>
      </c>
      <c r="S1380">
        <v>1.4428890000000001</v>
      </c>
      <c r="T1380">
        <v>1.408882</v>
      </c>
      <c r="U1380">
        <v>20.849507500000001</v>
      </c>
      <c r="V1380">
        <v>2.3411330000000001</v>
      </c>
    </row>
    <row r="1381" spans="1:22" x14ac:dyDescent="0.3">
      <c r="A1381" t="s">
        <v>1295</v>
      </c>
      <c r="B1381" t="s">
        <v>1296</v>
      </c>
      <c r="C1381" t="s">
        <v>546</v>
      </c>
      <c r="E1381" t="s">
        <v>77</v>
      </c>
      <c r="F1381" t="s">
        <v>1297</v>
      </c>
      <c r="G1381" t="s">
        <v>187</v>
      </c>
      <c r="H1381">
        <v>12</v>
      </c>
      <c r="I1381" t="s">
        <v>589</v>
      </c>
      <c r="J1381" t="s">
        <v>589</v>
      </c>
      <c r="K1381" t="s">
        <v>14</v>
      </c>
      <c r="M1381" t="s">
        <v>557</v>
      </c>
      <c r="N1381" t="s">
        <v>558</v>
      </c>
      <c r="R1381" t="s">
        <v>554</v>
      </c>
      <c r="S1381">
        <v>3.2747000000000002</v>
      </c>
      <c r="T1381">
        <v>4.242</v>
      </c>
      <c r="U1381">
        <v>1</v>
      </c>
      <c r="V1381">
        <v>1</v>
      </c>
    </row>
    <row r="1382" spans="1:22" x14ac:dyDescent="0.3">
      <c r="A1382" t="s">
        <v>1693</v>
      </c>
      <c r="B1382" t="s">
        <v>1694</v>
      </c>
      <c r="C1382" t="s">
        <v>546</v>
      </c>
      <c r="E1382" t="s">
        <v>77</v>
      </c>
      <c r="F1382" t="s">
        <v>1695</v>
      </c>
      <c r="G1382" t="s">
        <v>1345</v>
      </c>
      <c r="H1382">
        <v>6</v>
      </c>
      <c r="I1382" t="s">
        <v>589</v>
      </c>
      <c r="J1382" t="s">
        <v>589</v>
      </c>
      <c r="K1382" t="s">
        <v>99</v>
      </c>
      <c r="M1382" t="s">
        <v>557</v>
      </c>
      <c r="N1382" t="s">
        <v>558</v>
      </c>
      <c r="O1382" t="s">
        <v>579</v>
      </c>
      <c r="P1382" t="s">
        <v>580</v>
      </c>
      <c r="Q1382" t="s">
        <v>581</v>
      </c>
      <c r="R1382" t="s">
        <v>562</v>
      </c>
      <c r="S1382">
        <v>4.7861000000000002</v>
      </c>
      <c r="T1382">
        <v>2.052</v>
      </c>
      <c r="U1382">
        <v>8.7149999999999999</v>
      </c>
      <c r="V1382">
        <v>0.78558899999999998</v>
      </c>
    </row>
    <row r="1383" spans="1:22" x14ac:dyDescent="0.3">
      <c r="A1383" t="s">
        <v>1295</v>
      </c>
      <c r="B1383" t="s">
        <v>1296</v>
      </c>
      <c r="C1383" t="s">
        <v>546</v>
      </c>
      <c r="E1383" t="s">
        <v>77</v>
      </c>
      <c r="F1383" t="s">
        <v>1297</v>
      </c>
      <c r="G1383" t="s">
        <v>187</v>
      </c>
      <c r="H1383">
        <v>12</v>
      </c>
      <c r="I1383" t="s">
        <v>589</v>
      </c>
      <c r="J1383" t="s">
        <v>589</v>
      </c>
      <c r="K1383" t="s">
        <v>14</v>
      </c>
      <c r="M1383" t="s">
        <v>557</v>
      </c>
      <c r="N1383" t="s">
        <v>558</v>
      </c>
      <c r="O1383" t="s">
        <v>569</v>
      </c>
      <c r="P1383" t="s">
        <v>570</v>
      </c>
      <c r="Q1383" t="s">
        <v>571</v>
      </c>
      <c r="R1383" t="s">
        <v>562</v>
      </c>
      <c r="S1383">
        <v>0.26350000000000001</v>
      </c>
      <c r="T1383">
        <v>0.21790000000000001</v>
      </c>
      <c r="U1383">
        <v>137293143330</v>
      </c>
      <c r="V1383">
        <v>55891872300</v>
      </c>
    </row>
    <row r="1384" spans="1:22" x14ac:dyDescent="0.3">
      <c r="A1384" t="s">
        <v>1295</v>
      </c>
      <c r="B1384" t="s">
        <v>1296</v>
      </c>
      <c r="C1384" t="s">
        <v>546</v>
      </c>
      <c r="E1384" t="s">
        <v>77</v>
      </c>
      <c r="F1384" t="s">
        <v>1297</v>
      </c>
      <c r="G1384" t="s">
        <v>187</v>
      </c>
      <c r="H1384">
        <v>12</v>
      </c>
      <c r="I1384" t="s">
        <v>589</v>
      </c>
      <c r="J1384" t="s">
        <v>589</v>
      </c>
      <c r="K1384" t="s">
        <v>14</v>
      </c>
      <c r="M1384" t="s">
        <v>557</v>
      </c>
      <c r="N1384" t="s">
        <v>558</v>
      </c>
      <c r="O1384" t="s">
        <v>611</v>
      </c>
      <c r="P1384" t="s">
        <v>612</v>
      </c>
      <c r="Q1384" t="s">
        <v>613</v>
      </c>
      <c r="R1384" t="s">
        <v>562</v>
      </c>
      <c r="S1384">
        <v>-0.92689999999999995</v>
      </c>
      <c r="T1384">
        <v>1.7447999999999999</v>
      </c>
      <c r="U1384">
        <v>20.849507500000001</v>
      </c>
      <c r="V1384">
        <v>2.3411330000000001</v>
      </c>
    </row>
    <row r="1385" spans="1:22" x14ac:dyDescent="0.3">
      <c r="A1385" t="s">
        <v>1349</v>
      </c>
      <c r="B1385" t="s">
        <v>1350</v>
      </c>
      <c r="C1385" t="s">
        <v>546</v>
      </c>
      <c r="E1385" t="s">
        <v>77</v>
      </c>
      <c r="F1385" t="s">
        <v>1351</v>
      </c>
      <c r="G1385" t="s">
        <v>149</v>
      </c>
      <c r="H1385">
        <v>16</v>
      </c>
      <c r="I1385" t="s">
        <v>100</v>
      </c>
      <c r="J1385" t="s">
        <v>550</v>
      </c>
      <c r="K1385" t="s">
        <v>14</v>
      </c>
      <c r="M1385" t="s">
        <v>552</v>
      </c>
      <c r="N1385" t="s">
        <v>553</v>
      </c>
      <c r="R1385" t="s">
        <v>554</v>
      </c>
      <c r="S1385">
        <v>-1.5879000000000001</v>
      </c>
      <c r="T1385">
        <v>4.3799099999999997</v>
      </c>
      <c r="U1385">
        <v>1</v>
      </c>
      <c r="V1385">
        <v>1</v>
      </c>
    </row>
    <row r="1386" spans="1:22" x14ac:dyDescent="0.3">
      <c r="A1386" t="s">
        <v>1349</v>
      </c>
      <c r="B1386" t="s">
        <v>1350</v>
      </c>
      <c r="C1386" t="s">
        <v>546</v>
      </c>
      <c r="E1386" t="s">
        <v>77</v>
      </c>
      <c r="F1386" t="s">
        <v>1351</v>
      </c>
      <c r="G1386" t="s">
        <v>149</v>
      </c>
      <c r="H1386">
        <v>16</v>
      </c>
      <c r="I1386" t="s">
        <v>100</v>
      </c>
      <c r="J1386" t="s">
        <v>550</v>
      </c>
      <c r="K1386" t="s">
        <v>14</v>
      </c>
      <c r="M1386" t="s">
        <v>552</v>
      </c>
      <c r="N1386" t="s">
        <v>553</v>
      </c>
      <c r="O1386" t="s">
        <v>559</v>
      </c>
      <c r="P1386" t="s">
        <v>560</v>
      </c>
      <c r="Q1386" t="s">
        <v>561</v>
      </c>
      <c r="R1386" t="s">
        <v>562</v>
      </c>
      <c r="S1386">
        <v>7.3639999999999997E-2</v>
      </c>
      <c r="T1386">
        <v>0.23099</v>
      </c>
      <c r="U1386">
        <v>44.35</v>
      </c>
      <c r="V1386">
        <v>40.647722399999999</v>
      </c>
    </row>
    <row r="1387" spans="1:22" x14ac:dyDescent="0.3">
      <c r="A1387" t="s">
        <v>1693</v>
      </c>
      <c r="B1387" t="s">
        <v>1694</v>
      </c>
      <c r="C1387" t="s">
        <v>546</v>
      </c>
      <c r="E1387" t="s">
        <v>77</v>
      </c>
      <c r="F1387" t="s">
        <v>1695</v>
      </c>
      <c r="G1387" t="s">
        <v>1345</v>
      </c>
      <c r="H1387">
        <v>6</v>
      </c>
      <c r="I1387" t="s">
        <v>624</v>
      </c>
      <c r="J1387" t="s">
        <v>550</v>
      </c>
      <c r="K1387" t="s">
        <v>99</v>
      </c>
      <c r="M1387" t="s">
        <v>552</v>
      </c>
      <c r="N1387" t="s">
        <v>553</v>
      </c>
      <c r="O1387" t="s">
        <v>579</v>
      </c>
      <c r="P1387" t="s">
        <v>580</v>
      </c>
      <c r="Q1387" t="s">
        <v>581</v>
      </c>
      <c r="R1387" t="s">
        <v>562</v>
      </c>
      <c r="S1387">
        <v>2.7395999999999998</v>
      </c>
      <c r="T1387">
        <v>1.3920999999999999</v>
      </c>
      <c r="U1387">
        <v>8.7149999999999999</v>
      </c>
      <c r="V1387">
        <v>0.78558899999999998</v>
      </c>
    </row>
    <row r="1388" spans="1:22" x14ac:dyDescent="0.3">
      <c r="A1388" t="s">
        <v>1349</v>
      </c>
      <c r="B1388" t="s">
        <v>1350</v>
      </c>
      <c r="C1388" t="s">
        <v>546</v>
      </c>
      <c r="E1388" t="s">
        <v>77</v>
      </c>
      <c r="F1388" t="s">
        <v>1351</v>
      </c>
      <c r="G1388" t="s">
        <v>149</v>
      </c>
      <c r="H1388">
        <v>16</v>
      </c>
      <c r="I1388" t="s">
        <v>100</v>
      </c>
      <c r="J1388" t="s">
        <v>550</v>
      </c>
      <c r="K1388" t="s">
        <v>14</v>
      </c>
      <c r="M1388" t="s">
        <v>552</v>
      </c>
      <c r="N1388" t="s">
        <v>553</v>
      </c>
      <c r="O1388" t="s">
        <v>569</v>
      </c>
      <c r="P1388" t="s">
        <v>570</v>
      </c>
      <c r="Q1388" t="s">
        <v>653</v>
      </c>
      <c r="R1388" t="s">
        <v>562</v>
      </c>
      <c r="S1388">
        <v>0.38614999999999999</v>
      </c>
      <c r="T1388">
        <v>0.18657000000000001</v>
      </c>
      <c r="U1388">
        <v>0.22</v>
      </c>
      <c r="V1388">
        <v>0.1704504</v>
      </c>
    </row>
    <row r="1389" spans="1:22" x14ac:dyDescent="0.3">
      <c r="A1389" t="s">
        <v>1349</v>
      </c>
      <c r="B1389" t="s">
        <v>1350</v>
      </c>
      <c r="C1389" t="s">
        <v>546</v>
      </c>
      <c r="E1389" t="s">
        <v>77</v>
      </c>
      <c r="F1389" t="s">
        <v>1351</v>
      </c>
      <c r="G1389" t="s">
        <v>149</v>
      </c>
      <c r="H1389">
        <v>16</v>
      </c>
      <c r="I1389" t="s">
        <v>100</v>
      </c>
      <c r="J1389" t="s">
        <v>550</v>
      </c>
      <c r="K1389" t="s">
        <v>14</v>
      </c>
      <c r="M1389" t="s">
        <v>552</v>
      </c>
      <c r="N1389" t="s">
        <v>553</v>
      </c>
      <c r="O1389" t="s">
        <v>611</v>
      </c>
      <c r="P1389" t="s">
        <v>612</v>
      </c>
      <c r="Q1389" t="s">
        <v>613</v>
      </c>
      <c r="R1389" t="s">
        <v>562</v>
      </c>
      <c r="S1389">
        <v>1.2112499999999999</v>
      </c>
      <c r="T1389">
        <v>0.78420999999999996</v>
      </c>
      <c r="U1389">
        <v>17.106249999999999</v>
      </c>
      <c r="V1389">
        <v>4.2274450999999997</v>
      </c>
    </row>
    <row r="1390" spans="1:22" x14ac:dyDescent="0.3">
      <c r="A1390" t="s">
        <v>1349</v>
      </c>
      <c r="B1390" t="s">
        <v>1350</v>
      </c>
      <c r="C1390" t="s">
        <v>546</v>
      </c>
      <c r="E1390" t="s">
        <v>77</v>
      </c>
      <c r="F1390" t="s">
        <v>1351</v>
      </c>
      <c r="G1390" t="s">
        <v>149</v>
      </c>
      <c r="H1390">
        <v>16</v>
      </c>
      <c r="I1390" t="s">
        <v>618</v>
      </c>
      <c r="J1390" t="s">
        <v>619</v>
      </c>
      <c r="K1390" t="s">
        <v>14</v>
      </c>
      <c r="M1390" t="s">
        <v>815</v>
      </c>
      <c r="N1390" t="s">
        <v>558</v>
      </c>
      <c r="R1390" t="s">
        <v>554</v>
      </c>
      <c r="S1390">
        <v>1.5058</v>
      </c>
      <c r="T1390">
        <v>3.1503999999999999</v>
      </c>
      <c r="U1390">
        <v>1</v>
      </c>
      <c r="V1390">
        <v>1</v>
      </c>
    </row>
    <row r="1391" spans="1:22" x14ac:dyDescent="0.3">
      <c r="A1391" t="s">
        <v>1349</v>
      </c>
      <c r="B1391" t="s">
        <v>1350</v>
      </c>
      <c r="C1391" t="s">
        <v>546</v>
      </c>
      <c r="E1391" t="s">
        <v>77</v>
      </c>
      <c r="F1391" t="s">
        <v>1351</v>
      </c>
      <c r="G1391" t="s">
        <v>149</v>
      </c>
      <c r="H1391">
        <v>16</v>
      </c>
      <c r="I1391" t="s">
        <v>618</v>
      </c>
      <c r="J1391" t="s">
        <v>619</v>
      </c>
      <c r="K1391" t="s">
        <v>14</v>
      </c>
      <c r="M1391" t="s">
        <v>815</v>
      </c>
      <c r="N1391" t="s">
        <v>558</v>
      </c>
      <c r="O1391" t="s">
        <v>559</v>
      </c>
      <c r="P1391" t="s">
        <v>560</v>
      </c>
      <c r="Q1391" t="s">
        <v>561</v>
      </c>
      <c r="R1391" t="s">
        <v>562</v>
      </c>
      <c r="S1391">
        <v>-0.17979999999999999</v>
      </c>
      <c r="T1391">
        <v>0.25519999999999998</v>
      </c>
      <c r="U1391">
        <v>44.35</v>
      </c>
      <c r="V1391">
        <v>40.647722399999999</v>
      </c>
    </row>
    <row r="1392" spans="1:22" x14ac:dyDescent="0.3">
      <c r="A1392" t="s">
        <v>1079</v>
      </c>
      <c r="B1392" t="s">
        <v>1080</v>
      </c>
      <c r="C1392" t="s">
        <v>546</v>
      </c>
      <c r="D1392" t="s">
        <v>1081</v>
      </c>
      <c r="E1392" t="s">
        <v>77</v>
      </c>
      <c r="F1392" t="s">
        <v>1082</v>
      </c>
      <c r="G1392" t="s">
        <v>149</v>
      </c>
      <c r="H1392">
        <v>15</v>
      </c>
      <c r="I1392" t="s">
        <v>578</v>
      </c>
      <c r="J1392" t="s">
        <v>550</v>
      </c>
      <c r="K1392" t="s">
        <v>99</v>
      </c>
      <c r="L1392" t="s">
        <v>551</v>
      </c>
      <c r="M1392" t="s">
        <v>552</v>
      </c>
      <c r="N1392" t="s">
        <v>553</v>
      </c>
      <c r="O1392" t="s">
        <v>579</v>
      </c>
      <c r="P1392" t="s">
        <v>580</v>
      </c>
      <c r="Q1392" t="s">
        <v>581</v>
      </c>
      <c r="R1392" t="s">
        <v>562</v>
      </c>
      <c r="S1392">
        <v>0.16259999999999999</v>
      </c>
      <c r="T1392">
        <v>0.19320000000000001</v>
      </c>
      <c r="U1392">
        <v>1.4335709999999999</v>
      </c>
      <c r="V1392">
        <v>0.77921660000000004</v>
      </c>
    </row>
    <row r="1393" spans="1:22" x14ac:dyDescent="0.3">
      <c r="A1393" t="s">
        <v>1349</v>
      </c>
      <c r="B1393" t="s">
        <v>1350</v>
      </c>
      <c r="C1393" t="s">
        <v>546</v>
      </c>
      <c r="E1393" t="s">
        <v>77</v>
      </c>
      <c r="F1393" t="s">
        <v>1351</v>
      </c>
      <c r="G1393" t="s">
        <v>149</v>
      </c>
      <c r="H1393">
        <v>16</v>
      </c>
      <c r="I1393" t="s">
        <v>618</v>
      </c>
      <c r="J1393" t="s">
        <v>619</v>
      </c>
      <c r="K1393" t="s">
        <v>14</v>
      </c>
      <c r="M1393" t="s">
        <v>815</v>
      </c>
      <c r="N1393" t="s">
        <v>558</v>
      </c>
      <c r="O1393" t="s">
        <v>569</v>
      </c>
      <c r="P1393" t="s">
        <v>570</v>
      </c>
      <c r="Q1393" t="s">
        <v>653</v>
      </c>
      <c r="R1393" t="s">
        <v>562</v>
      </c>
      <c r="S1393">
        <v>1.1827000000000001</v>
      </c>
      <c r="T1393">
        <v>0.17369999999999999</v>
      </c>
      <c r="U1393">
        <v>0.22</v>
      </c>
      <c r="V1393">
        <v>0.1704504</v>
      </c>
    </row>
    <row r="1394" spans="1:22" x14ac:dyDescent="0.3">
      <c r="A1394" t="s">
        <v>1349</v>
      </c>
      <c r="B1394" t="s">
        <v>1350</v>
      </c>
      <c r="C1394" t="s">
        <v>546</v>
      </c>
      <c r="E1394" t="s">
        <v>77</v>
      </c>
      <c r="F1394" t="s">
        <v>1351</v>
      </c>
      <c r="G1394" t="s">
        <v>149</v>
      </c>
      <c r="H1394">
        <v>16</v>
      </c>
      <c r="I1394" t="s">
        <v>618</v>
      </c>
      <c r="J1394" t="s">
        <v>619</v>
      </c>
      <c r="K1394" t="s">
        <v>14</v>
      </c>
      <c r="M1394" t="s">
        <v>815</v>
      </c>
      <c r="N1394" t="s">
        <v>558</v>
      </c>
      <c r="O1394" t="s">
        <v>611</v>
      </c>
      <c r="P1394" t="s">
        <v>612</v>
      </c>
      <c r="Q1394" t="s">
        <v>613</v>
      </c>
      <c r="R1394" t="s">
        <v>562</v>
      </c>
      <c r="S1394">
        <v>1.5409999999999999</v>
      </c>
      <c r="T1394">
        <v>0.67730000000000001</v>
      </c>
      <c r="U1394">
        <v>17.106249999999999</v>
      </c>
      <c r="V1394">
        <v>4.2274450999999997</v>
      </c>
    </row>
    <row r="1395" spans="1:22" x14ac:dyDescent="0.3">
      <c r="A1395" t="s">
        <v>1349</v>
      </c>
      <c r="B1395" t="s">
        <v>1350</v>
      </c>
      <c r="C1395" t="s">
        <v>546</v>
      </c>
      <c r="E1395" t="s">
        <v>77</v>
      </c>
      <c r="F1395" t="s">
        <v>1351</v>
      </c>
      <c r="G1395" t="s">
        <v>149</v>
      </c>
      <c r="H1395">
        <v>15</v>
      </c>
      <c r="I1395" t="s">
        <v>100</v>
      </c>
      <c r="J1395" t="s">
        <v>550</v>
      </c>
      <c r="K1395" t="s">
        <v>99</v>
      </c>
      <c r="M1395" t="s">
        <v>552</v>
      </c>
      <c r="N1395" t="s">
        <v>553</v>
      </c>
      <c r="R1395" t="s">
        <v>554</v>
      </c>
      <c r="S1395">
        <v>3.2975750000000001</v>
      </c>
      <c r="T1395">
        <v>1.1751199999999999</v>
      </c>
      <c r="U1395">
        <v>1</v>
      </c>
      <c r="V1395">
        <v>1</v>
      </c>
    </row>
    <row r="1396" spans="1:22" x14ac:dyDescent="0.3">
      <c r="A1396" t="s">
        <v>1349</v>
      </c>
      <c r="B1396" t="s">
        <v>1350</v>
      </c>
      <c r="C1396" t="s">
        <v>546</v>
      </c>
      <c r="E1396" t="s">
        <v>77</v>
      </c>
      <c r="F1396" t="s">
        <v>1351</v>
      </c>
      <c r="G1396" t="s">
        <v>149</v>
      </c>
      <c r="H1396">
        <v>15</v>
      </c>
      <c r="I1396" t="s">
        <v>100</v>
      </c>
      <c r="J1396" t="s">
        <v>550</v>
      </c>
      <c r="K1396" t="s">
        <v>99</v>
      </c>
      <c r="M1396" t="s">
        <v>552</v>
      </c>
      <c r="N1396" t="s">
        <v>553</v>
      </c>
      <c r="O1396" t="s">
        <v>559</v>
      </c>
      <c r="P1396" t="s">
        <v>560</v>
      </c>
      <c r="Q1396" t="s">
        <v>561</v>
      </c>
      <c r="R1396" t="s">
        <v>562</v>
      </c>
      <c r="S1396">
        <v>5.9319999999999998E-2</v>
      </c>
      <c r="T1396">
        <v>8.8357000000000005E-2</v>
      </c>
      <c r="U1396">
        <v>43.44</v>
      </c>
      <c r="V1396">
        <v>41.905349100000002</v>
      </c>
    </row>
    <row r="1397" spans="1:22" x14ac:dyDescent="0.3">
      <c r="A1397" t="s">
        <v>1201</v>
      </c>
      <c r="B1397" t="s">
        <v>1202</v>
      </c>
      <c r="C1397" t="s">
        <v>546</v>
      </c>
      <c r="E1397" t="s">
        <v>77</v>
      </c>
      <c r="F1397" t="s">
        <v>1203</v>
      </c>
      <c r="G1397" t="s">
        <v>623</v>
      </c>
      <c r="H1397">
        <v>9</v>
      </c>
      <c r="I1397" t="s">
        <v>589</v>
      </c>
      <c r="J1397" t="s">
        <v>589</v>
      </c>
      <c r="K1397" t="s">
        <v>99</v>
      </c>
      <c r="M1397" t="s">
        <v>557</v>
      </c>
      <c r="N1397" t="s">
        <v>558</v>
      </c>
      <c r="O1397" t="s">
        <v>579</v>
      </c>
      <c r="P1397" t="s">
        <v>580</v>
      </c>
      <c r="Q1397" t="s">
        <v>581</v>
      </c>
      <c r="R1397" t="s">
        <v>562</v>
      </c>
      <c r="S1397">
        <v>-0.60019999999999996</v>
      </c>
      <c r="T1397">
        <v>0.55386999999999997</v>
      </c>
      <c r="U1397">
        <v>7.2377777999999999</v>
      </c>
      <c r="V1397">
        <v>0.76716649999999997</v>
      </c>
    </row>
    <row r="1398" spans="1:22" x14ac:dyDescent="0.3">
      <c r="A1398" t="s">
        <v>1349</v>
      </c>
      <c r="B1398" t="s">
        <v>1350</v>
      </c>
      <c r="C1398" t="s">
        <v>546</v>
      </c>
      <c r="E1398" t="s">
        <v>77</v>
      </c>
      <c r="F1398" t="s">
        <v>1351</v>
      </c>
      <c r="G1398" t="s">
        <v>149</v>
      </c>
      <c r="H1398">
        <v>15</v>
      </c>
      <c r="I1398" t="s">
        <v>100</v>
      </c>
      <c r="J1398" t="s">
        <v>550</v>
      </c>
      <c r="K1398" t="s">
        <v>99</v>
      </c>
      <c r="M1398" t="s">
        <v>552</v>
      </c>
      <c r="N1398" t="s">
        <v>553</v>
      </c>
      <c r="O1398" t="s">
        <v>569</v>
      </c>
      <c r="P1398" t="s">
        <v>570</v>
      </c>
      <c r="Q1398" t="s">
        <v>653</v>
      </c>
      <c r="R1398" t="s">
        <v>562</v>
      </c>
      <c r="S1398">
        <v>-1.2736000000000001E-2</v>
      </c>
      <c r="T1398">
        <v>5.4826E-2</v>
      </c>
      <c r="U1398">
        <v>0.21466669999999999</v>
      </c>
      <c r="V1398">
        <v>0.1750456</v>
      </c>
    </row>
    <row r="1399" spans="1:22" x14ac:dyDescent="0.3">
      <c r="A1399" t="s">
        <v>1349</v>
      </c>
      <c r="B1399" t="s">
        <v>1350</v>
      </c>
      <c r="C1399" t="s">
        <v>546</v>
      </c>
      <c r="E1399" t="s">
        <v>77</v>
      </c>
      <c r="F1399" t="s">
        <v>1351</v>
      </c>
      <c r="G1399" t="s">
        <v>149</v>
      </c>
      <c r="H1399">
        <v>15</v>
      </c>
      <c r="I1399" t="s">
        <v>100</v>
      </c>
      <c r="J1399" t="s">
        <v>550</v>
      </c>
      <c r="K1399" t="s">
        <v>99</v>
      </c>
      <c r="M1399" t="s">
        <v>552</v>
      </c>
      <c r="N1399" t="s">
        <v>553</v>
      </c>
      <c r="O1399" t="s">
        <v>611</v>
      </c>
      <c r="P1399" t="s">
        <v>612</v>
      </c>
      <c r="Q1399" t="s">
        <v>613</v>
      </c>
      <c r="R1399" t="s">
        <v>562</v>
      </c>
      <c r="S1399">
        <v>3.3272000000000003E-2</v>
      </c>
      <c r="T1399">
        <v>0.27109899999999998</v>
      </c>
      <c r="U1399">
        <v>17.079999999999998</v>
      </c>
      <c r="V1399">
        <v>4.3744714</v>
      </c>
    </row>
    <row r="1400" spans="1:22" x14ac:dyDescent="0.3">
      <c r="A1400" t="s">
        <v>1349</v>
      </c>
      <c r="B1400" t="s">
        <v>1350</v>
      </c>
      <c r="C1400" t="s">
        <v>546</v>
      </c>
      <c r="E1400" t="s">
        <v>77</v>
      </c>
      <c r="F1400" t="s">
        <v>1351</v>
      </c>
      <c r="G1400" t="s">
        <v>149</v>
      </c>
      <c r="H1400">
        <v>15</v>
      </c>
      <c r="I1400" t="s">
        <v>1368</v>
      </c>
      <c r="J1400" t="s">
        <v>619</v>
      </c>
      <c r="K1400" t="s">
        <v>99</v>
      </c>
      <c r="M1400" t="s">
        <v>592</v>
      </c>
      <c r="N1400" t="s">
        <v>558</v>
      </c>
      <c r="R1400" t="s">
        <v>554</v>
      </c>
      <c r="S1400">
        <v>2.9449000000000001</v>
      </c>
      <c r="T1400">
        <v>3.0350999999999999</v>
      </c>
      <c r="U1400">
        <v>1</v>
      </c>
      <c r="V1400">
        <v>1</v>
      </c>
    </row>
    <row r="1401" spans="1:22" x14ac:dyDescent="0.3">
      <c r="A1401" t="s">
        <v>1349</v>
      </c>
      <c r="B1401" t="s">
        <v>1350</v>
      </c>
      <c r="C1401" t="s">
        <v>546</v>
      </c>
      <c r="E1401" t="s">
        <v>77</v>
      </c>
      <c r="F1401" t="s">
        <v>1351</v>
      </c>
      <c r="G1401" t="s">
        <v>149</v>
      </c>
      <c r="H1401">
        <v>15</v>
      </c>
      <c r="I1401" t="s">
        <v>1368</v>
      </c>
      <c r="J1401" t="s">
        <v>619</v>
      </c>
      <c r="K1401" t="s">
        <v>99</v>
      </c>
      <c r="M1401" t="s">
        <v>592</v>
      </c>
      <c r="N1401" t="s">
        <v>558</v>
      </c>
      <c r="O1401" t="s">
        <v>559</v>
      </c>
      <c r="P1401" t="s">
        <v>560</v>
      </c>
      <c r="Q1401" t="s">
        <v>561</v>
      </c>
      <c r="R1401" t="s">
        <v>562</v>
      </c>
      <c r="S1401">
        <v>-0.33779999999999999</v>
      </c>
      <c r="T1401">
        <v>0.24030000000000001</v>
      </c>
      <c r="U1401">
        <v>43.44</v>
      </c>
      <c r="V1401">
        <v>41.905349100000002</v>
      </c>
    </row>
    <row r="1402" spans="1:22" x14ac:dyDescent="0.3">
      <c r="A1402" t="s">
        <v>1256</v>
      </c>
      <c r="B1402" t="s">
        <v>1257</v>
      </c>
      <c r="C1402" t="s">
        <v>546</v>
      </c>
      <c r="E1402" t="s">
        <v>77</v>
      </c>
      <c r="F1402" t="s">
        <v>1258</v>
      </c>
      <c r="G1402" t="s">
        <v>623</v>
      </c>
      <c r="H1402">
        <v>9</v>
      </c>
      <c r="I1402" t="s">
        <v>1259</v>
      </c>
      <c r="J1402" t="s">
        <v>585</v>
      </c>
      <c r="K1402" t="s">
        <v>99</v>
      </c>
      <c r="M1402" t="s">
        <v>552</v>
      </c>
      <c r="N1402" t="s">
        <v>553</v>
      </c>
      <c r="O1402" t="s">
        <v>579</v>
      </c>
      <c r="P1402" t="s">
        <v>580</v>
      </c>
      <c r="Q1402" t="s">
        <v>581</v>
      </c>
      <c r="R1402" t="s">
        <v>562</v>
      </c>
      <c r="S1402">
        <v>-0.85470000000000002</v>
      </c>
      <c r="T1402">
        <v>0.85123000000000004</v>
      </c>
      <c r="U1402">
        <v>7.2377777999999999</v>
      </c>
      <c r="V1402">
        <v>0.76716649999999997</v>
      </c>
    </row>
    <row r="1403" spans="1:22" x14ac:dyDescent="0.3">
      <c r="A1403" t="s">
        <v>1349</v>
      </c>
      <c r="B1403" t="s">
        <v>1350</v>
      </c>
      <c r="C1403" t="s">
        <v>546</v>
      </c>
      <c r="E1403" t="s">
        <v>77</v>
      </c>
      <c r="F1403" t="s">
        <v>1351</v>
      </c>
      <c r="G1403" t="s">
        <v>149</v>
      </c>
      <c r="H1403">
        <v>15</v>
      </c>
      <c r="I1403" t="s">
        <v>1368</v>
      </c>
      <c r="J1403" t="s">
        <v>619</v>
      </c>
      <c r="K1403" t="s">
        <v>99</v>
      </c>
      <c r="M1403" t="s">
        <v>592</v>
      </c>
      <c r="N1403" t="s">
        <v>558</v>
      </c>
      <c r="O1403" t="s">
        <v>569</v>
      </c>
      <c r="P1403" t="s">
        <v>570</v>
      </c>
      <c r="Q1403" t="s">
        <v>653</v>
      </c>
      <c r="R1403" t="s">
        <v>562</v>
      </c>
      <c r="S1403">
        <v>0.23369999999999999</v>
      </c>
      <c r="T1403">
        <v>0.14879999999999999</v>
      </c>
      <c r="U1403">
        <v>0.21466669999999999</v>
      </c>
      <c r="V1403">
        <v>0.1750456</v>
      </c>
    </row>
    <row r="1404" spans="1:22" x14ac:dyDescent="0.3">
      <c r="A1404" t="s">
        <v>1349</v>
      </c>
      <c r="B1404" t="s">
        <v>1350</v>
      </c>
      <c r="C1404" t="s">
        <v>546</v>
      </c>
      <c r="E1404" t="s">
        <v>77</v>
      </c>
      <c r="F1404" t="s">
        <v>1351</v>
      </c>
      <c r="G1404" t="s">
        <v>149</v>
      </c>
      <c r="H1404">
        <v>15</v>
      </c>
      <c r="I1404" t="s">
        <v>1368</v>
      </c>
      <c r="J1404" t="s">
        <v>619</v>
      </c>
      <c r="K1404" t="s">
        <v>99</v>
      </c>
      <c r="M1404" t="s">
        <v>592</v>
      </c>
      <c r="N1404" t="s">
        <v>558</v>
      </c>
      <c r="O1404" t="s">
        <v>611</v>
      </c>
      <c r="P1404" t="s">
        <v>612</v>
      </c>
      <c r="Q1404" t="s">
        <v>613</v>
      </c>
      <c r="R1404" t="s">
        <v>562</v>
      </c>
      <c r="S1404">
        <v>0.4178</v>
      </c>
      <c r="T1404">
        <v>0.74939999999999996</v>
      </c>
      <c r="U1404">
        <v>17.079999999999998</v>
      </c>
      <c r="V1404">
        <v>4.3744714</v>
      </c>
    </row>
    <row r="1405" spans="1:22" x14ac:dyDescent="0.3">
      <c r="A1405" t="s">
        <v>1230</v>
      </c>
      <c r="B1405" t="s">
        <v>1231</v>
      </c>
      <c r="C1405" t="s">
        <v>546</v>
      </c>
      <c r="D1405" t="s">
        <v>1232</v>
      </c>
      <c r="E1405" t="s">
        <v>77</v>
      </c>
      <c r="F1405" t="s">
        <v>1233</v>
      </c>
      <c r="G1405" t="s">
        <v>149</v>
      </c>
      <c r="H1405">
        <v>17</v>
      </c>
      <c r="I1405" t="s">
        <v>1234</v>
      </c>
      <c r="J1405" t="s">
        <v>550</v>
      </c>
      <c r="K1405" t="s">
        <v>99</v>
      </c>
      <c r="M1405" t="s">
        <v>552</v>
      </c>
      <c r="N1405" t="s">
        <v>553</v>
      </c>
      <c r="R1405" t="s">
        <v>554</v>
      </c>
      <c r="S1405">
        <v>-2.8451399999999998</v>
      </c>
      <c r="T1405">
        <v>3.1511399999999998</v>
      </c>
      <c r="U1405">
        <v>1</v>
      </c>
      <c r="V1405">
        <v>1</v>
      </c>
    </row>
    <row r="1406" spans="1:22" x14ac:dyDescent="0.3">
      <c r="A1406" t="s">
        <v>1696</v>
      </c>
      <c r="B1406" t="s">
        <v>1697</v>
      </c>
      <c r="C1406" t="s">
        <v>546</v>
      </c>
      <c r="D1406" t="s">
        <v>1698</v>
      </c>
      <c r="E1406" t="s">
        <v>576</v>
      </c>
      <c r="F1406" t="s">
        <v>1699</v>
      </c>
      <c r="G1406" t="s">
        <v>1355</v>
      </c>
      <c r="H1406">
        <v>56</v>
      </c>
      <c r="I1406" t="s">
        <v>618</v>
      </c>
      <c r="J1406" t="s">
        <v>619</v>
      </c>
      <c r="K1406" t="s">
        <v>19</v>
      </c>
      <c r="L1406" t="s">
        <v>551</v>
      </c>
      <c r="M1406" t="s">
        <v>815</v>
      </c>
      <c r="N1406" t="s">
        <v>558</v>
      </c>
      <c r="O1406" t="s">
        <v>579</v>
      </c>
      <c r="P1406" t="s">
        <v>580</v>
      </c>
      <c r="Q1406" t="s">
        <v>581</v>
      </c>
      <c r="R1406" t="s">
        <v>562</v>
      </c>
      <c r="S1406">
        <v>-8.8851999999999993</v>
      </c>
      <c r="T1406">
        <v>2.6198000000000001</v>
      </c>
      <c r="U1406">
        <v>10.812856999999999</v>
      </c>
      <c r="V1406">
        <v>0.75063539999999995</v>
      </c>
    </row>
    <row r="1407" spans="1:22" x14ac:dyDescent="0.3">
      <c r="A1407" t="s">
        <v>1230</v>
      </c>
      <c r="B1407" t="s">
        <v>1231</v>
      </c>
      <c r="C1407" t="s">
        <v>546</v>
      </c>
      <c r="D1407" t="s">
        <v>1232</v>
      </c>
      <c r="E1407" t="s">
        <v>77</v>
      </c>
      <c r="F1407" t="s">
        <v>1233</v>
      </c>
      <c r="G1407" t="s">
        <v>149</v>
      </c>
      <c r="H1407">
        <v>17</v>
      </c>
      <c r="I1407" t="s">
        <v>1234</v>
      </c>
      <c r="J1407" t="s">
        <v>550</v>
      </c>
      <c r="K1407" t="s">
        <v>99</v>
      </c>
      <c r="M1407" t="s">
        <v>552</v>
      </c>
      <c r="N1407" t="s">
        <v>553</v>
      </c>
      <c r="O1407" t="s">
        <v>611</v>
      </c>
      <c r="P1407" t="s">
        <v>612</v>
      </c>
      <c r="Q1407" t="s">
        <v>613</v>
      </c>
      <c r="R1407" t="s">
        <v>562</v>
      </c>
      <c r="S1407">
        <v>1.3722300000000001</v>
      </c>
      <c r="T1407">
        <v>0.94001000000000001</v>
      </c>
      <c r="U1407">
        <v>26.176470599999998</v>
      </c>
      <c r="V1407">
        <v>2.2376129599999999</v>
      </c>
    </row>
    <row r="1408" spans="1:22" x14ac:dyDescent="0.3">
      <c r="A1408" t="s">
        <v>1230</v>
      </c>
      <c r="B1408" t="s">
        <v>1231</v>
      </c>
      <c r="C1408" t="s">
        <v>546</v>
      </c>
      <c r="D1408" t="s">
        <v>1232</v>
      </c>
      <c r="E1408" t="s">
        <v>77</v>
      </c>
      <c r="F1408" t="s">
        <v>1233</v>
      </c>
      <c r="G1408" t="s">
        <v>149</v>
      </c>
      <c r="H1408">
        <v>17</v>
      </c>
      <c r="I1408" t="s">
        <v>1234</v>
      </c>
      <c r="J1408" t="s">
        <v>550</v>
      </c>
      <c r="K1408" t="s">
        <v>99</v>
      </c>
      <c r="M1408" t="s">
        <v>552</v>
      </c>
      <c r="N1408" t="s">
        <v>553</v>
      </c>
      <c r="O1408" t="s">
        <v>566</v>
      </c>
      <c r="P1408" t="s">
        <v>567</v>
      </c>
      <c r="Q1408" t="s">
        <v>1424</v>
      </c>
      <c r="R1408" t="s">
        <v>562</v>
      </c>
      <c r="S1408">
        <v>-9.0230000000000005E-2</v>
      </c>
      <c r="T1408">
        <v>0.18068000000000001</v>
      </c>
      <c r="U1408">
        <v>0.14728240000000001</v>
      </c>
      <c r="V1408">
        <v>6.4662020000000001E-2</v>
      </c>
    </row>
    <row r="1409" spans="1:22" x14ac:dyDescent="0.3">
      <c r="A1409" t="s">
        <v>1700</v>
      </c>
      <c r="B1409" t="s">
        <v>1701</v>
      </c>
      <c r="C1409" t="s">
        <v>546</v>
      </c>
      <c r="E1409" t="s">
        <v>77</v>
      </c>
      <c r="F1409" t="s">
        <v>1702</v>
      </c>
      <c r="G1409" t="s">
        <v>187</v>
      </c>
      <c r="H1409">
        <v>9</v>
      </c>
      <c r="I1409" t="s">
        <v>1703</v>
      </c>
      <c r="J1409" t="s">
        <v>550</v>
      </c>
      <c r="K1409" t="s">
        <v>99</v>
      </c>
      <c r="M1409" t="s">
        <v>552</v>
      </c>
      <c r="N1409" t="s">
        <v>553</v>
      </c>
      <c r="R1409" t="s">
        <v>554</v>
      </c>
      <c r="S1409">
        <v>4.7470800000000004</v>
      </c>
      <c r="T1409">
        <v>14.235239999999999</v>
      </c>
      <c r="U1409">
        <v>1</v>
      </c>
      <c r="V1409">
        <v>1</v>
      </c>
    </row>
    <row r="1410" spans="1:22" x14ac:dyDescent="0.3">
      <c r="A1410" t="s">
        <v>731</v>
      </c>
      <c r="B1410" t="s">
        <v>732</v>
      </c>
      <c r="C1410" t="s">
        <v>546</v>
      </c>
      <c r="E1410" t="s">
        <v>77</v>
      </c>
      <c r="F1410" t="s">
        <v>733</v>
      </c>
      <c r="G1410" t="s">
        <v>149</v>
      </c>
      <c r="H1410">
        <v>15</v>
      </c>
      <c r="I1410" t="s">
        <v>734</v>
      </c>
      <c r="J1410" t="s">
        <v>550</v>
      </c>
      <c r="K1410" t="s">
        <v>99</v>
      </c>
      <c r="M1410" t="s">
        <v>552</v>
      </c>
      <c r="N1410" t="s">
        <v>553</v>
      </c>
      <c r="O1410" t="s">
        <v>586</v>
      </c>
      <c r="P1410" t="s">
        <v>587</v>
      </c>
      <c r="Q1410" t="s">
        <v>1704</v>
      </c>
      <c r="R1410" t="s">
        <v>562</v>
      </c>
      <c r="S1410">
        <v>-3.5880000000000002E-2</v>
      </c>
      <c r="T1410">
        <v>8.9480000000000004E-2</v>
      </c>
      <c r="U1410">
        <v>7.5613330000000006E-2</v>
      </c>
      <c r="V1410">
        <v>0.117009</v>
      </c>
    </row>
    <row r="1411" spans="1:22" x14ac:dyDescent="0.3">
      <c r="A1411" t="s">
        <v>1700</v>
      </c>
      <c r="B1411" t="s">
        <v>1701</v>
      </c>
      <c r="C1411" t="s">
        <v>546</v>
      </c>
      <c r="E1411" t="s">
        <v>77</v>
      </c>
      <c r="F1411" t="s">
        <v>1702</v>
      </c>
      <c r="G1411" t="s">
        <v>187</v>
      </c>
      <c r="H1411">
        <v>9</v>
      </c>
      <c r="I1411" t="s">
        <v>1703</v>
      </c>
      <c r="J1411" t="s">
        <v>550</v>
      </c>
      <c r="K1411" t="s">
        <v>99</v>
      </c>
      <c r="M1411" t="s">
        <v>552</v>
      </c>
      <c r="N1411" t="s">
        <v>553</v>
      </c>
      <c r="O1411" t="s">
        <v>566</v>
      </c>
      <c r="P1411" t="s">
        <v>567</v>
      </c>
      <c r="Q1411" t="s">
        <v>724</v>
      </c>
      <c r="R1411" t="s">
        <v>562</v>
      </c>
      <c r="S1411">
        <v>0.75136000000000003</v>
      </c>
      <c r="T1411">
        <v>1.97929</v>
      </c>
      <c r="U1411">
        <v>0.26333332999999998</v>
      </c>
      <c r="V1411">
        <v>2.1213200000000001E-2</v>
      </c>
    </row>
    <row r="1412" spans="1:22" x14ac:dyDescent="0.3">
      <c r="A1412" t="s">
        <v>1700</v>
      </c>
      <c r="B1412" t="s">
        <v>1701</v>
      </c>
      <c r="C1412" t="s">
        <v>546</v>
      </c>
      <c r="E1412" t="s">
        <v>77</v>
      </c>
      <c r="F1412" t="s">
        <v>1702</v>
      </c>
      <c r="G1412" t="s">
        <v>187</v>
      </c>
      <c r="H1412">
        <v>9</v>
      </c>
      <c r="I1412" t="s">
        <v>1703</v>
      </c>
      <c r="J1412" t="s">
        <v>550</v>
      </c>
      <c r="K1412" t="s">
        <v>99</v>
      </c>
      <c r="M1412" t="s">
        <v>552</v>
      </c>
      <c r="N1412" t="s">
        <v>553</v>
      </c>
      <c r="O1412" t="s">
        <v>563</v>
      </c>
      <c r="P1412" t="s">
        <v>564</v>
      </c>
      <c r="Q1412" t="s">
        <v>720</v>
      </c>
      <c r="R1412" t="s">
        <v>562</v>
      </c>
      <c r="S1412">
        <v>0.41392000000000001</v>
      </c>
      <c r="T1412">
        <v>0.59608000000000005</v>
      </c>
      <c r="U1412">
        <v>9.1111109999999995E-2</v>
      </c>
      <c r="V1412">
        <v>1.9649710000000001E-2</v>
      </c>
    </row>
    <row r="1413" spans="1:22" x14ac:dyDescent="0.3">
      <c r="A1413" t="s">
        <v>1700</v>
      </c>
      <c r="B1413" t="s">
        <v>1701</v>
      </c>
      <c r="C1413" t="s">
        <v>546</v>
      </c>
      <c r="E1413" t="s">
        <v>77</v>
      </c>
      <c r="F1413" t="s">
        <v>1702</v>
      </c>
      <c r="G1413" t="s">
        <v>187</v>
      </c>
      <c r="H1413">
        <v>9</v>
      </c>
      <c r="I1413" t="s">
        <v>1703</v>
      </c>
      <c r="J1413" t="s">
        <v>550</v>
      </c>
      <c r="K1413" t="s">
        <v>99</v>
      </c>
      <c r="M1413" t="s">
        <v>552</v>
      </c>
      <c r="N1413" t="s">
        <v>553</v>
      </c>
      <c r="O1413" t="s">
        <v>569</v>
      </c>
      <c r="P1413" t="s">
        <v>570</v>
      </c>
      <c r="Q1413" t="s">
        <v>653</v>
      </c>
      <c r="R1413" t="s">
        <v>562</v>
      </c>
      <c r="S1413">
        <v>0.89724999999999999</v>
      </c>
      <c r="T1413">
        <v>0.35294999999999999</v>
      </c>
      <c r="U1413">
        <v>0.36555556</v>
      </c>
      <c r="V1413">
        <v>0.14858593</v>
      </c>
    </row>
    <row r="1414" spans="1:22" x14ac:dyDescent="0.3">
      <c r="A1414" t="s">
        <v>1700</v>
      </c>
      <c r="B1414" t="s">
        <v>1701</v>
      </c>
      <c r="C1414" t="s">
        <v>546</v>
      </c>
      <c r="E1414" t="s">
        <v>77</v>
      </c>
      <c r="F1414" t="s">
        <v>1702</v>
      </c>
      <c r="G1414" t="s">
        <v>187</v>
      </c>
      <c r="H1414">
        <v>9</v>
      </c>
      <c r="I1414" t="s">
        <v>1703</v>
      </c>
      <c r="J1414" t="s">
        <v>550</v>
      </c>
      <c r="K1414" t="s">
        <v>99</v>
      </c>
      <c r="M1414" t="s">
        <v>552</v>
      </c>
      <c r="N1414" t="s">
        <v>553</v>
      </c>
      <c r="O1414" t="s">
        <v>611</v>
      </c>
      <c r="P1414" t="s">
        <v>612</v>
      </c>
      <c r="Q1414" t="s">
        <v>613</v>
      </c>
      <c r="R1414" t="s">
        <v>562</v>
      </c>
      <c r="S1414">
        <v>0.28484999999999999</v>
      </c>
      <c r="T1414">
        <v>4.8702399999999999</v>
      </c>
      <c r="U1414">
        <v>19.825555560000002</v>
      </c>
      <c r="V1414">
        <v>0.48969662000000003</v>
      </c>
    </row>
    <row r="1415" spans="1:22" x14ac:dyDescent="0.3">
      <c r="A1415" t="s">
        <v>1705</v>
      </c>
      <c r="B1415" t="s">
        <v>1701</v>
      </c>
      <c r="C1415" t="s">
        <v>546</v>
      </c>
      <c r="E1415" t="s">
        <v>77</v>
      </c>
      <c r="F1415" t="s">
        <v>1702</v>
      </c>
      <c r="G1415" t="s">
        <v>187</v>
      </c>
      <c r="H1415">
        <v>9</v>
      </c>
      <c r="I1415" t="s">
        <v>589</v>
      </c>
      <c r="J1415" t="s">
        <v>589</v>
      </c>
      <c r="K1415" t="s">
        <v>99</v>
      </c>
      <c r="M1415" t="s">
        <v>557</v>
      </c>
      <c r="N1415" t="s">
        <v>558</v>
      </c>
      <c r="R1415" t="s">
        <v>554</v>
      </c>
      <c r="S1415">
        <v>-3.30063</v>
      </c>
      <c r="T1415">
        <v>3.50902</v>
      </c>
      <c r="U1415">
        <v>1</v>
      </c>
      <c r="V1415">
        <v>1</v>
      </c>
    </row>
    <row r="1416" spans="1:22" x14ac:dyDescent="0.3">
      <c r="A1416" t="s">
        <v>1700</v>
      </c>
      <c r="B1416" t="s">
        <v>1701</v>
      </c>
      <c r="C1416" t="s">
        <v>546</v>
      </c>
      <c r="E1416" t="s">
        <v>77</v>
      </c>
      <c r="F1416" t="s">
        <v>1702</v>
      </c>
      <c r="G1416" t="s">
        <v>187</v>
      </c>
      <c r="H1416">
        <v>9</v>
      </c>
      <c r="I1416" t="s">
        <v>1703</v>
      </c>
      <c r="J1416" t="s">
        <v>550</v>
      </c>
      <c r="K1416" t="s">
        <v>99</v>
      </c>
      <c r="M1416" t="s">
        <v>552</v>
      </c>
      <c r="N1416" t="s">
        <v>553</v>
      </c>
      <c r="O1416" t="s">
        <v>586</v>
      </c>
      <c r="P1416" t="s">
        <v>587</v>
      </c>
      <c r="Q1416" t="s">
        <v>1706</v>
      </c>
      <c r="R1416" t="s">
        <v>562</v>
      </c>
      <c r="S1416">
        <v>6.4420000000000005E-2</v>
      </c>
      <c r="T1416">
        <v>0.24412</v>
      </c>
      <c r="U1416">
        <v>7.4244439999999995E-2</v>
      </c>
      <c r="V1416">
        <v>3.938258E-2</v>
      </c>
    </row>
    <row r="1417" spans="1:22" x14ac:dyDescent="0.3">
      <c r="A1417" t="s">
        <v>1705</v>
      </c>
      <c r="B1417" t="s">
        <v>1701</v>
      </c>
      <c r="C1417" t="s">
        <v>546</v>
      </c>
      <c r="E1417" t="s">
        <v>77</v>
      </c>
      <c r="F1417" t="s">
        <v>1702</v>
      </c>
      <c r="G1417" t="s">
        <v>187</v>
      </c>
      <c r="H1417">
        <v>9</v>
      </c>
      <c r="I1417" t="s">
        <v>589</v>
      </c>
      <c r="J1417" t="s">
        <v>589</v>
      </c>
      <c r="K1417" t="s">
        <v>99</v>
      </c>
      <c r="M1417" t="s">
        <v>557</v>
      </c>
      <c r="N1417" t="s">
        <v>558</v>
      </c>
      <c r="O1417" t="s">
        <v>566</v>
      </c>
      <c r="P1417" t="s">
        <v>567</v>
      </c>
      <c r="Q1417" t="s">
        <v>724</v>
      </c>
      <c r="R1417" t="s">
        <v>562</v>
      </c>
      <c r="S1417">
        <v>-1.27915</v>
      </c>
      <c r="T1417">
        <v>2.7372700000000001</v>
      </c>
      <c r="U1417">
        <v>0.26333332999999998</v>
      </c>
      <c r="V1417">
        <v>2.1213200000000001E-2</v>
      </c>
    </row>
    <row r="1418" spans="1:22" x14ac:dyDescent="0.3">
      <c r="A1418" t="s">
        <v>1705</v>
      </c>
      <c r="B1418" t="s">
        <v>1701</v>
      </c>
      <c r="C1418" t="s">
        <v>546</v>
      </c>
      <c r="E1418" t="s">
        <v>77</v>
      </c>
      <c r="F1418" t="s">
        <v>1702</v>
      </c>
      <c r="G1418" t="s">
        <v>187</v>
      </c>
      <c r="H1418">
        <v>9</v>
      </c>
      <c r="I1418" t="s">
        <v>589</v>
      </c>
      <c r="J1418" t="s">
        <v>589</v>
      </c>
      <c r="K1418" t="s">
        <v>99</v>
      </c>
      <c r="M1418" t="s">
        <v>557</v>
      </c>
      <c r="N1418" t="s">
        <v>558</v>
      </c>
      <c r="O1418" t="s">
        <v>563</v>
      </c>
      <c r="P1418" t="s">
        <v>564</v>
      </c>
      <c r="Q1418" t="s">
        <v>720</v>
      </c>
      <c r="R1418" t="s">
        <v>562</v>
      </c>
      <c r="S1418">
        <v>-0.97336</v>
      </c>
      <c r="T1418">
        <v>0.81267999999999996</v>
      </c>
      <c r="U1418">
        <v>9.1111109999999995E-2</v>
      </c>
      <c r="V1418">
        <v>1.9649710000000001E-2</v>
      </c>
    </row>
    <row r="1419" spans="1:22" x14ac:dyDescent="0.3">
      <c r="A1419" t="s">
        <v>1705</v>
      </c>
      <c r="B1419" t="s">
        <v>1701</v>
      </c>
      <c r="C1419" t="s">
        <v>546</v>
      </c>
      <c r="E1419" t="s">
        <v>77</v>
      </c>
      <c r="F1419" t="s">
        <v>1702</v>
      </c>
      <c r="G1419" t="s">
        <v>187</v>
      </c>
      <c r="H1419">
        <v>9</v>
      </c>
      <c r="I1419" t="s">
        <v>589</v>
      </c>
      <c r="J1419" t="s">
        <v>589</v>
      </c>
      <c r="K1419" t="s">
        <v>99</v>
      </c>
      <c r="M1419" t="s">
        <v>557</v>
      </c>
      <c r="N1419" t="s">
        <v>558</v>
      </c>
      <c r="O1419" t="s">
        <v>569</v>
      </c>
      <c r="P1419" t="s">
        <v>570</v>
      </c>
      <c r="Q1419" t="s">
        <v>653</v>
      </c>
      <c r="R1419" t="s">
        <v>562</v>
      </c>
      <c r="S1419">
        <v>-1.4169400000000001</v>
      </c>
      <c r="T1419">
        <v>0.53039999999999998</v>
      </c>
      <c r="U1419">
        <v>0.36555556</v>
      </c>
      <c r="V1419">
        <v>0.14858593</v>
      </c>
    </row>
    <row r="1420" spans="1:22" x14ac:dyDescent="0.3">
      <c r="A1420" t="s">
        <v>1263</v>
      </c>
      <c r="B1420" t="s">
        <v>1264</v>
      </c>
      <c r="C1420" t="s">
        <v>546</v>
      </c>
      <c r="D1420" t="s">
        <v>1265</v>
      </c>
      <c r="E1420" t="s">
        <v>77</v>
      </c>
      <c r="F1420" t="s">
        <v>1266</v>
      </c>
      <c r="G1420" t="s">
        <v>1267</v>
      </c>
      <c r="H1420">
        <v>17</v>
      </c>
      <c r="I1420" t="s">
        <v>1268</v>
      </c>
      <c r="J1420" t="s">
        <v>550</v>
      </c>
      <c r="K1420" t="s">
        <v>99</v>
      </c>
      <c r="M1420" t="s">
        <v>552</v>
      </c>
      <c r="N1420" t="s">
        <v>553</v>
      </c>
      <c r="R1420" t="s">
        <v>554</v>
      </c>
      <c r="S1420">
        <v>7.7306800000000004</v>
      </c>
      <c r="T1420">
        <v>3.31427</v>
      </c>
      <c r="U1420">
        <v>1</v>
      </c>
      <c r="V1420">
        <v>1</v>
      </c>
    </row>
    <row r="1421" spans="1:22" x14ac:dyDescent="0.3">
      <c r="A1421" t="s">
        <v>1263</v>
      </c>
      <c r="B1421" t="s">
        <v>1264</v>
      </c>
      <c r="C1421" t="s">
        <v>546</v>
      </c>
      <c r="D1421" t="s">
        <v>1265</v>
      </c>
      <c r="E1421" t="s">
        <v>77</v>
      </c>
      <c r="F1421" t="s">
        <v>1266</v>
      </c>
      <c r="G1421" t="s">
        <v>1267</v>
      </c>
      <c r="H1421">
        <v>17</v>
      </c>
      <c r="I1421" t="s">
        <v>1268</v>
      </c>
      <c r="J1421" t="s">
        <v>550</v>
      </c>
      <c r="K1421" t="s">
        <v>99</v>
      </c>
      <c r="M1421" t="s">
        <v>552</v>
      </c>
      <c r="N1421" t="s">
        <v>553</v>
      </c>
      <c r="O1421" t="s">
        <v>559</v>
      </c>
      <c r="P1421" t="s">
        <v>560</v>
      </c>
      <c r="Q1421" t="s">
        <v>1707</v>
      </c>
      <c r="R1421" t="s">
        <v>562</v>
      </c>
      <c r="S1421">
        <v>0.14247000000000001</v>
      </c>
      <c r="T1421">
        <v>0.14124999999999999</v>
      </c>
      <c r="U1421">
        <v>32.929411799999997</v>
      </c>
      <c r="V1421">
        <v>21.100141099999998</v>
      </c>
    </row>
    <row r="1422" spans="1:22" x14ac:dyDescent="0.3">
      <c r="A1422" t="s">
        <v>1321</v>
      </c>
      <c r="B1422" t="s">
        <v>1322</v>
      </c>
      <c r="C1422" t="s">
        <v>546</v>
      </c>
      <c r="E1422" t="s">
        <v>77</v>
      </c>
      <c r="F1422" t="s">
        <v>1323</v>
      </c>
      <c r="G1422" t="s">
        <v>149</v>
      </c>
      <c r="H1422">
        <v>7</v>
      </c>
      <c r="I1422" t="s">
        <v>578</v>
      </c>
      <c r="J1422" t="s">
        <v>550</v>
      </c>
      <c r="K1422" t="s">
        <v>14</v>
      </c>
      <c r="M1422" t="s">
        <v>552</v>
      </c>
      <c r="N1422" t="s">
        <v>553</v>
      </c>
      <c r="O1422" t="s">
        <v>579</v>
      </c>
      <c r="P1422" t="s">
        <v>580</v>
      </c>
      <c r="Q1422" t="s">
        <v>581</v>
      </c>
      <c r="R1422" t="s">
        <v>562</v>
      </c>
      <c r="S1422">
        <v>2.3283</v>
      </c>
      <c r="T1422">
        <v>2.2435999999999998</v>
      </c>
      <c r="U1422">
        <v>8.3285713999999995</v>
      </c>
      <c r="V1422">
        <v>0.72044960000000002</v>
      </c>
    </row>
    <row r="1423" spans="1:22" x14ac:dyDescent="0.3">
      <c r="A1423" t="s">
        <v>1263</v>
      </c>
      <c r="B1423" t="s">
        <v>1264</v>
      </c>
      <c r="C1423" t="s">
        <v>546</v>
      </c>
      <c r="D1423" t="s">
        <v>1265</v>
      </c>
      <c r="E1423" t="s">
        <v>77</v>
      </c>
      <c r="F1423" t="s">
        <v>1266</v>
      </c>
      <c r="G1423" t="s">
        <v>1267</v>
      </c>
      <c r="H1423">
        <v>17</v>
      </c>
      <c r="I1423" t="s">
        <v>1268</v>
      </c>
      <c r="J1423" t="s">
        <v>550</v>
      </c>
      <c r="K1423" t="s">
        <v>99</v>
      </c>
      <c r="M1423" t="s">
        <v>552</v>
      </c>
      <c r="N1423" t="s">
        <v>553</v>
      </c>
      <c r="O1423" t="s">
        <v>566</v>
      </c>
      <c r="P1423" t="s">
        <v>567</v>
      </c>
      <c r="Q1423" t="s">
        <v>568</v>
      </c>
      <c r="R1423" t="s">
        <v>562</v>
      </c>
      <c r="S1423">
        <v>-3.8780000000000002E-2</v>
      </c>
      <c r="T1423">
        <v>3.7449999999999997E-2</v>
      </c>
      <c r="U1423">
        <v>2.0499999999999998</v>
      </c>
      <c r="V1423">
        <v>6.2520197</v>
      </c>
    </row>
    <row r="1424" spans="1:22" x14ac:dyDescent="0.3">
      <c r="A1424" t="s">
        <v>1263</v>
      </c>
      <c r="B1424" t="s">
        <v>1264</v>
      </c>
      <c r="C1424" t="s">
        <v>546</v>
      </c>
      <c r="D1424" t="s">
        <v>1265</v>
      </c>
      <c r="E1424" t="s">
        <v>77</v>
      </c>
      <c r="F1424" t="s">
        <v>1266</v>
      </c>
      <c r="G1424" t="s">
        <v>1267</v>
      </c>
      <c r="H1424">
        <v>17</v>
      </c>
      <c r="I1424" t="s">
        <v>1268</v>
      </c>
      <c r="J1424" t="s">
        <v>550</v>
      </c>
      <c r="K1424" t="s">
        <v>99</v>
      </c>
      <c r="M1424" t="s">
        <v>552</v>
      </c>
      <c r="N1424" t="s">
        <v>553</v>
      </c>
      <c r="O1424" t="s">
        <v>563</v>
      </c>
      <c r="P1424" t="s">
        <v>564</v>
      </c>
      <c r="Q1424" t="s">
        <v>565</v>
      </c>
      <c r="R1424" t="s">
        <v>562</v>
      </c>
      <c r="S1424">
        <v>3.7100000000000001E-2</v>
      </c>
      <c r="T1424">
        <v>4.5330000000000002E-2</v>
      </c>
      <c r="U1424">
        <v>3.1052941000000001</v>
      </c>
      <c r="V1424">
        <v>11.1872121</v>
      </c>
    </row>
    <row r="1425" spans="1:22" x14ac:dyDescent="0.3">
      <c r="A1425" t="s">
        <v>1263</v>
      </c>
      <c r="B1425" t="s">
        <v>1264</v>
      </c>
      <c r="C1425" t="s">
        <v>546</v>
      </c>
      <c r="D1425" t="s">
        <v>1265</v>
      </c>
      <c r="E1425" t="s">
        <v>77</v>
      </c>
      <c r="F1425" t="s">
        <v>1266</v>
      </c>
      <c r="G1425" t="s">
        <v>1267</v>
      </c>
      <c r="H1425">
        <v>17</v>
      </c>
      <c r="I1425" t="s">
        <v>1268</v>
      </c>
      <c r="J1425" t="s">
        <v>550</v>
      </c>
      <c r="K1425" t="s">
        <v>99</v>
      </c>
      <c r="M1425" t="s">
        <v>552</v>
      </c>
      <c r="N1425" t="s">
        <v>553</v>
      </c>
      <c r="O1425" t="s">
        <v>569</v>
      </c>
      <c r="P1425" t="s">
        <v>570</v>
      </c>
      <c r="Q1425" t="s">
        <v>653</v>
      </c>
      <c r="R1425" t="s">
        <v>562</v>
      </c>
      <c r="S1425">
        <v>5.1619999999999999E-2</v>
      </c>
      <c r="T1425">
        <v>0.15809000000000001</v>
      </c>
      <c r="U1425">
        <v>0.25117650000000002</v>
      </c>
      <c r="V1425">
        <v>0.1090231</v>
      </c>
    </row>
    <row r="1426" spans="1:22" x14ac:dyDescent="0.3">
      <c r="A1426" t="s">
        <v>1263</v>
      </c>
      <c r="B1426" t="s">
        <v>1264</v>
      </c>
      <c r="C1426" t="s">
        <v>546</v>
      </c>
      <c r="D1426" t="s">
        <v>1265</v>
      </c>
      <c r="E1426" t="s">
        <v>77</v>
      </c>
      <c r="F1426" t="s">
        <v>1266</v>
      </c>
      <c r="G1426" t="s">
        <v>1267</v>
      </c>
      <c r="H1426">
        <v>17</v>
      </c>
      <c r="I1426" t="s">
        <v>1268</v>
      </c>
      <c r="J1426" t="s">
        <v>550</v>
      </c>
      <c r="K1426" t="s">
        <v>99</v>
      </c>
      <c r="M1426" t="s">
        <v>552</v>
      </c>
      <c r="N1426" t="s">
        <v>553</v>
      </c>
      <c r="O1426" t="s">
        <v>611</v>
      </c>
      <c r="P1426" t="s">
        <v>612</v>
      </c>
      <c r="Q1426" t="s">
        <v>613</v>
      </c>
      <c r="R1426" t="s">
        <v>562</v>
      </c>
      <c r="S1426">
        <v>-1.4329400000000001</v>
      </c>
      <c r="T1426">
        <v>1.0906100000000001</v>
      </c>
      <c r="U1426">
        <v>25.976470599999999</v>
      </c>
      <c r="V1426">
        <v>2.0428318000000001</v>
      </c>
    </row>
    <row r="1427" spans="1:22" x14ac:dyDescent="0.3">
      <c r="A1427" t="s">
        <v>1263</v>
      </c>
      <c r="B1427" t="s">
        <v>1264</v>
      </c>
      <c r="C1427" t="s">
        <v>546</v>
      </c>
      <c r="D1427" t="s">
        <v>1265</v>
      </c>
      <c r="E1427" t="s">
        <v>77</v>
      </c>
      <c r="F1427" t="s">
        <v>1266</v>
      </c>
      <c r="G1427" t="s">
        <v>1267</v>
      </c>
      <c r="H1427">
        <v>17</v>
      </c>
      <c r="I1427" t="s">
        <v>589</v>
      </c>
      <c r="J1427" t="s">
        <v>589</v>
      </c>
      <c r="K1427" t="s">
        <v>99</v>
      </c>
      <c r="M1427" t="s">
        <v>557</v>
      </c>
      <c r="N1427" t="s">
        <v>558</v>
      </c>
      <c r="R1427" t="s">
        <v>554</v>
      </c>
      <c r="S1427">
        <v>-5.9286700000000003</v>
      </c>
      <c r="T1427">
        <v>6.8349000000000002</v>
      </c>
      <c r="U1427">
        <v>1</v>
      </c>
      <c r="V1427">
        <v>1</v>
      </c>
    </row>
    <row r="1428" spans="1:22" x14ac:dyDescent="0.3">
      <c r="A1428" t="s">
        <v>1263</v>
      </c>
      <c r="B1428" t="s">
        <v>1264</v>
      </c>
      <c r="C1428" t="s">
        <v>546</v>
      </c>
      <c r="D1428" t="s">
        <v>1265</v>
      </c>
      <c r="E1428" t="s">
        <v>77</v>
      </c>
      <c r="F1428" t="s">
        <v>1266</v>
      </c>
      <c r="G1428" t="s">
        <v>1267</v>
      </c>
      <c r="H1428">
        <v>17</v>
      </c>
      <c r="I1428" t="s">
        <v>589</v>
      </c>
      <c r="J1428" t="s">
        <v>589</v>
      </c>
      <c r="K1428" t="s">
        <v>99</v>
      </c>
      <c r="M1428" t="s">
        <v>557</v>
      </c>
      <c r="N1428" t="s">
        <v>558</v>
      </c>
      <c r="O1428" t="s">
        <v>559</v>
      </c>
      <c r="P1428" t="s">
        <v>560</v>
      </c>
      <c r="Q1428" t="s">
        <v>1707</v>
      </c>
      <c r="R1428" t="s">
        <v>562</v>
      </c>
      <c r="S1428">
        <v>-1.18651</v>
      </c>
      <c r="T1428">
        <v>0.31891999999999998</v>
      </c>
      <c r="U1428">
        <v>32.929411799999997</v>
      </c>
      <c r="V1428">
        <v>21.100141099999998</v>
      </c>
    </row>
    <row r="1429" spans="1:22" x14ac:dyDescent="0.3">
      <c r="A1429" t="s">
        <v>1321</v>
      </c>
      <c r="B1429" t="s">
        <v>1322</v>
      </c>
      <c r="C1429" t="s">
        <v>546</v>
      </c>
      <c r="E1429" t="s">
        <v>77</v>
      </c>
      <c r="F1429" t="s">
        <v>1323</v>
      </c>
      <c r="G1429" t="s">
        <v>149</v>
      </c>
      <c r="H1429">
        <v>7</v>
      </c>
      <c r="I1429" t="s">
        <v>578</v>
      </c>
      <c r="J1429" t="s">
        <v>550</v>
      </c>
      <c r="K1429" t="s">
        <v>99</v>
      </c>
      <c r="M1429" t="s">
        <v>552</v>
      </c>
      <c r="N1429" t="s">
        <v>553</v>
      </c>
      <c r="O1429" t="s">
        <v>579</v>
      </c>
      <c r="P1429" t="s">
        <v>580</v>
      </c>
      <c r="Q1429" t="s">
        <v>581</v>
      </c>
      <c r="R1429" t="s">
        <v>562</v>
      </c>
      <c r="S1429">
        <v>2.0230000000000001E-2</v>
      </c>
      <c r="T1429">
        <v>2.3032900000000001</v>
      </c>
      <c r="U1429">
        <v>8.3285713999999995</v>
      </c>
      <c r="V1429">
        <v>0.72044960000000002</v>
      </c>
    </row>
    <row r="1430" spans="1:22" x14ac:dyDescent="0.3">
      <c r="A1430" t="s">
        <v>1263</v>
      </c>
      <c r="B1430" t="s">
        <v>1264</v>
      </c>
      <c r="C1430" t="s">
        <v>546</v>
      </c>
      <c r="D1430" t="s">
        <v>1265</v>
      </c>
      <c r="E1430" t="s">
        <v>77</v>
      </c>
      <c r="F1430" t="s">
        <v>1266</v>
      </c>
      <c r="G1430" t="s">
        <v>1267</v>
      </c>
      <c r="H1430">
        <v>17</v>
      </c>
      <c r="I1430" t="s">
        <v>589</v>
      </c>
      <c r="J1430" t="s">
        <v>589</v>
      </c>
      <c r="K1430" t="s">
        <v>99</v>
      </c>
      <c r="M1430" t="s">
        <v>557</v>
      </c>
      <c r="N1430" t="s">
        <v>558</v>
      </c>
      <c r="O1430" t="s">
        <v>566</v>
      </c>
      <c r="P1430" t="s">
        <v>567</v>
      </c>
      <c r="Q1430" t="s">
        <v>568</v>
      </c>
      <c r="R1430" t="s">
        <v>562</v>
      </c>
      <c r="S1430">
        <v>-1.405E-2</v>
      </c>
      <c r="T1430">
        <v>7.9409999999999994E-2</v>
      </c>
      <c r="U1430">
        <v>2.0499999999999998</v>
      </c>
      <c r="V1430">
        <v>6.2520197</v>
      </c>
    </row>
    <row r="1431" spans="1:22" x14ac:dyDescent="0.3">
      <c r="A1431" t="s">
        <v>1263</v>
      </c>
      <c r="B1431" t="s">
        <v>1264</v>
      </c>
      <c r="C1431" t="s">
        <v>546</v>
      </c>
      <c r="D1431" t="s">
        <v>1265</v>
      </c>
      <c r="E1431" t="s">
        <v>77</v>
      </c>
      <c r="F1431" t="s">
        <v>1266</v>
      </c>
      <c r="G1431" t="s">
        <v>1267</v>
      </c>
      <c r="H1431">
        <v>17</v>
      </c>
      <c r="I1431" t="s">
        <v>589</v>
      </c>
      <c r="J1431" t="s">
        <v>589</v>
      </c>
      <c r="K1431" t="s">
        <v>99</v>
      </c>
      <c r="M1431" t="s">
        <v>557</v>
      </c>
      <c r="N1431" t="s">
        <v>558</v>
      </c>
      <c r="O1431" t="s">
        <v>563</v>
      </c>
      <c r="P1431" t="s">
        <v>564</v>
      </c>
      <c r="Q1431" t="s">
        <v>565</v>
      </c>
      <c r="R1431" t="s">
        <v>562</v>
      </c>
      <c r="S1431">
        <v>-0.16969999999999999</v>
      </c>
      <c r="T1431">
        <v>0.10109</v>
      </c>
      <c r="U1431">
        <v>3.1052941000000001</v>
      </c>
      <c r="V1431">
        <v>11.1872121</v>
      </c>
    </row>
    <row r="1432" spans="1:22" x14ac:dyDescent="0.3">
      <c r="A1432" t="s">
        <v>1263</v>
      </c>
      <c r="B1432" t="s">
        <v>1264</v>
      </c>
      <c r="C1432" t="s">
        <v>546</v>
      </c>
      <c r="D1432" t="s">
        <v>1265</v>
      </c>
      <c r="E1432" t="s">
        <v>77</v>
      </c>
      <c r="F1432" t="s">
        <v>1266</v>
      </c>
      <c r="G1432" t="s">
        <v>1267</v>
      </c>
      <c r="H1432">
        <v>17</v>
      </c>
      <c r="I1432" t="s">
        <v>589</v>
      </c>
      <c r="J1432" t="s">
        <v>589</v>
      </c>
      <c r="K1432" t="s">
        <v>99</v>
      </c>
      <c r="M1432" t="s">
        <v>557</v>
      </c>
      <c r="N1432" t="s">
        <v>558</v>
      </c>
      <c r="O1432" t="s">
        <v>569</v>
      </c>
      <c r="P1432" t="s">
        <v>570</v>
      </c>
      <c r="Q1432" t="s">
        <v>653</v>
      </c>
      <c r="R1432" t="s">
        <v>562</v>
      </c>
      <c r="S1432">
        <v>-4.7059999999999998E-2</v>
      </c>
      <c r="T1432">
        <v>0.33572999999999997</v>
      </c>
      <c r="U1432">
        <v>0.25117650000000002</v>
      </c>
      <c r="V1432">
        <v>0.1090231</v>
      </c>
    </row>
    <row r="1433" spans="1:22" x14ac:dyDescent="0.3">
      <c r="A1433" t="s">
        <v>1263</v>
      </c>
      <c r="B1433" t="s">
        <v>1264</v>
      </c>
      <c r="C1433" t="s">
        <v>546</v>
      </c>
      <c r="D1433" t="s">
        <v>1265</v>
      </c>
      <c r="E1433" t="s">
        <v>77</v>
      </c>
      <c r="F1433" t="s">
        <v>1266</v>
      </c>
      <c r="G1433" t="s">
        <v>1267</v>
      </c>
      <c r="H1433">
        <v>17</v>
      </c>
      <c r="I1433" t="s">
        <v>589</v>
      </c>
      <c r="J1433" t="s">
        <v>589</v>
      </c>
      <c r="K1433" t="s">
        <v>99</v>
      </c>
      <c r="M1433" t="s">
        <v>557</v>
      </c>
      <c r="N1433" t="s">
        <v>558</v>
      </c>
      <c r="O1433" t="s">
        <v>611</v>
      </c>
      <c r="P1433" t="s">
        <v>612</v>
      </c>
      <c r="Q1433" t="s">
        <v>613</v>
      </c>
      <c r="R1433" t="s">
        <v>562</v>
      </c>
      <c r="S1433">
        <v>3.1603699999999999</v>
      </c>
      <c r="T1433">
        <v>2.3339300000000001</v>
      </c>
      <c r="U1433">
        <v>25.976470599999999</v>
      </c>
      <c r="V1433">
        <v>2.0428318000000001</v>
      </c>
    </row>
    <row r="1434" spans="1:22" x14ac:dyDescent="0.3">
      <c r="A1434" t="s">
        <v>1107</v>
      </c>
      <c r="B1434" t="s">
        <v>1108</v>
      </c>
      <c r="C1434" t="s">
        <v>546</v>
      </c>
      <c r="D1434" t="s">
        <v>1109</v>
      </c>
      <c r="E1434" t="s">
        <v>77</v>
      </c>
      <c r="F1434" t="s">
        <v>1110</v>
      </c>
      <c r="G1434" t="s">
        <v>1111</v>
      </c>
      <c r="H1434">
        <v>8</v>
      </c>
      <c r="I1434" t="s">
        <v>734</v>
      </c>
      <c r="J1434" t="s">
        <v>550</v>
      </c>
      <c r="K1434" t="s">
        <v>99</v>
      </c>
      <c r="M1434" t="s">
        <v>552</v>
      </c>
      <c r="N1434" t="s">
        <v>553</v>
      </c>
      <c r="R1434" t="s">
        <v>554</v>
      </c>
      <c r="S1434">
        <v>4.0754999999999999</v>
      </c>
      <c r="T1434">
        <v>0.55710000000000004</v>
      </c>
      <c r="U1434">
        <v>1</v>
      </c>
      <c r="V1434">
        <v>1</v>
      </c>
    </row>
    <row r="1435" spans="1:22" x14ac:dyDescent="0.3">
      <c r="A1435" t="s">
        <v>1705</v>
      </c>
      <c r="B1435" t="s">
        <v>1701</v>
      </c>
      <c r="C1435" t="s">
        <v>546</v>
      </c>
      <c r="E1435" t="s">
        <v>77</v>
      </c>
      <c r="F1435" t="s">
        <v>1702</v>
      </c>
      <c r="G1435" t="s">
        <v>187</v>
      </c>
      <c r="H1435">
        <v>9</v>
      </c>
      <c r="I1435" t="s">
        <v>589</v>
      </c>
      <c r="J1435" t="s">
        <v>589</v>
      </c>
      <c r="K1435" t="s">
        <v>99</v>
      </c>
      <c r="M1435" t="s">
        <v>557</v>
      </c>
      <c r="N1435" t="s">
        <v>558</v>
      </c>
      <c r="O1435" t="s">
        <v>586</v>
      </c>
      <c r="P1435" t="s">
        <v>587</v>
      </c>
      <c r="Q1435" t="s">
        <v>1706</v>
      </c>
      <c r="R1435" t="s">
        <v>562</v>
      </c>
      <c r="S1435">
        <v>-2.7660000000000001E-2</v>
      </c>
      <c r="T1435">
        <v>0.31591999999999998</v>
      </c>
      <c r="U1435">
        <v>7.4244439999999995E-2</v>
      </c>
      <c r="V1435">
        <v>3.938258E-2</v>
      </c>
    </row>
    <row r="1436" spans="1:22" x14ac:dyDescent="0.3">
      <c r="A1436" t="s">
        <v>1321</v>
      </c>
      <c r="B1436" t="s">
        <v>1322</v>
      </c>
      <c r="C1436" t="s">
        <v>546</v>
      </c>
      <c r="E1436" t="s">
        <v>77</v>
      </c>
      <c r="F1436" t="s">
        <v>1323</v>
      </c>
      <c r="G1436" t="s">
        <v>149</v>
      </c>
      <c r="H1436">
        <v>7</v>
      </c>
      <c r="I1436" t="s">
        <v>589</v>
      </c>
      <c r="J1436" t="s">
        <v>589</v>
      </c>
      <c r="K1436" t="s">
        <v>99</v>
      </c>
      <c r="M1436" t="s">
        <v>557</v>
      </c>
      <c r="N1436" t="s">
        <v>558</v>
      </c>
      <c r="O1436" t="s">
        <v>579</v>
      </c>
      <c r="P1436" t="s">
        <v>580</v>
      </c>
      <c r="Q1436" t="s">
        <v>581</v>
      </c>
      <c r="R1436" t="s">
        <v>562</v>
      </c>
      <c r="S1436">
        <v>-7.6188000000000002</v>
      </c>
      <c r="T1436">
        <v>3.2090999999999998</v>
      </c>
      <c r="U1436">
        <v>8.3285713999999995</v>
      </c>
      <c r="V1436">
        <v>0.72044960000000002</v>
      </c>
    </row>
    <row r="1437" spans="1:22" x14ac:dyDescent="0.3">
      <c r="A1437" t="s">
        <v>842</v>
      </c>
      <c r="B1437" t="s">
        <v>843</v>
      </c>
      <c r="C1437" t="s">
        <v>546</v>
      </c>
      <c r="D1437" t="s">
        <v>844</v>
      </c>
      <c r="E1437" t="s">
        <v>77</v>
      </c>
      <c r="F1437" t="s">
        <v>845</v>
      </c>
      <c r="G1437" t="s">
        <v>846</v>
      </c>
      <c r="H1437">
        <v>16</v>
      </c>
      <c r="I1437" t="s">
        <v>847</v>
      </c>
      <c r="J1437" t="s">
        <v>550</v>
      </c>
      <c r="K1437" t="s">
        <v>19</v>
      </c>
      <c r="L1437" t="s">
        <v>551</v>
      </c>
      <c r="M1437" t="s">
        <v>552</v>
      </c>
      <c r="N1437" t="s">
        <v>553</v>
      </c>
      <c r="R1437" t="s">
        <v>554</v>
      </c>
      <c r="S1437">
        <v>3.2524799999999998</v>
      </c>
      <c r="T1437">
        <v>2.9781499999999999</v>
      </c>
      <c r="U1437">
        <v>1</v>
      </c>
      <c r="V1437">
        <v>1</v>
      </c>
    </row>
    <row r="1438" spans="1:22" x14ac:dyDescent="0.3">
      <c r="A1438" t="s">
        <v>842</v>
      </c>
      <c r="B1438" t="s">
        <v>843</v>
      </c>
      <c r="C1438" t="s">
        <v>546</v>
      </c>
      <c r="D1438" t="s">
        <v>844</v>
      </c>
      <c r="E1438" t="s">
        <v>77</v>
      </c>
      <c r="F1438" t="s">
        <v>845</v>
      </c>
      <c r="G1438" t="s">
        <v>846</v>
      </c>
      <c r="H1438">
        <v>16</v>
      </c>
      <c r="I1438" t="s">
        <v>847</v>
      </c>
      <c r="J1438" t="s">
        <v>550</v>
      </c>
      <c r="K1438" t="s">
        <v>19</v>
      </c>
      <c r="L1438" t="s">
        <v>551</v>
      </c>
      <c r="M1438" t="s">
        <v>552</v>
      </c>
      <c r="N1438" t="s">
        <v>553</v>
      </c>
      <c r="O1438" t="s">
        <v>559</v>
      </c>
      <c r="P1438" t="s">
        <v>560</v>
      </c>
      <c r="Q1438" t="s">
        <v>561</v>
      </c>
      <c r="R1438" t="s">
        <v>562</v>
      </c>
      <c r="S1438">
        <v>-0.33091999999999999</v>
      </c>
      <c r="T1438">
        <v>0.45204</v>
      </c>
      <c r="U1438">
        <v>700.375</v>
      </c>
      <c r="V1438">
        <v>266.69155089999998</v>
      </c>
    </row>
    <row r="1439" spans="1:22" x14ac:dyDescent="0.3">
      <c r="A1439" t="s">
        <v>842</v>
      </c>
      <c r="B1439" t="s">
        <v>843</v>
      </c>
      <c r="C1439" t="s">
        <v>546</v>
      </c>
      <c r="D1439" t="s">
        <v>844</v>
      </c>
      <c r="E1439" t="s">
        <v>77</v>
      </c>
      <c r="F1439" t="s">
        <v>845</v>
      </c>
      <c r="G1439" t="s">
        <v>846</v>
      </c>
      <c r="H1439">
        <v>16</v>
      </c>
      <c r="I1439" t="s">
        <v>847</v>
      </c>
      <c r="J1439" t="s">
        <v>550</v>
      </c>
      <c r="K1439" t="s">
        <v>19</v>
      </c>
      <c r="L1439" t="s">
        <v>551</v>
      </c>
      <c r="M1439" t="s">
        <v>552</v>
      </c>
      <c r="N1439" t="s">
        <v>553</v>
      </c>
      <c r="O1439" t="s">
        <v>563</v>
      </c>
      <c r="P1439" t="s">
        <v>564</v>
      </c>
      <c r="Q1439" t="s">
        <v>937</v>
      </c>
      <c r="R1439" t="s">
        <v>562</v>
      </c>
      <c r="S1439">
        <v>-2.9100000000000001E-2</v>
      </c>
      <c r="T1439">
        <v>0.1285</v>
      </c>
      <c r="U1439">
        <v>1.5256875000000001</v>
      </c>
      <c r="V1439">
        <v>1.5004298</v>
      </c>
    </row>
    <row r="1440" spans="1:22" x14ac:dyDescent="0.3">
      <c r="A1440" t="s">
        <v>842</v>
      </c>
      <c r="B1440" t="s">
        <v>843</v>
      </c>
      <c r="C1440" t="s">
        <v>546</v>
      </c>
      <c r="D1440" t="s">
        <v>844</v>
      </c>
      <c r="E1440" t="s">
        <v>77</v>
      </c>
      <c r="F1440" t="s">
        <v>845</v>
      </c>
      <c r="G1440" t="s">
        <v>846</v>
      </c>
      <c r="H1440">
        <v>16</v>
      </c>
      <c r="I1440" t="s">
        <v>847</v>
      </c>
      <c r="J1440" t="s">
        <v>550</v>
      </c>
      <c r="K1440" t="s">
        <v>19</v>
      </c>
      <c r="L1440" t="s">
        <v>551</v>
      </c>
      <c r="M1440" t="s">
        <v>552</v>
      </c>
      <c r="N1440" t="s">
        <v>553</v>
      </c>
      <c r="O1440" t="s">
        <v>566</v>
      </c>
      <c r="P1440" t="s">
        <v>567</v>
      </c>
      <c r="Q1440" t="s">
        <v>568</v>
      </c>
      <c r="R1440" t="s">
        <v>562</v>
      </c>
      <c r="S1440">
        <v>-0.12256</v>
      </c>
      <c r="T1440">
        <v>8.9819999999999997E-2</v>
      </c>
      <c r="U1440">
        <v>27.8197321</v>
      </c>
      <c r="V1440">
        <v>24.422438400000001</v>
      </c>
    </row>
    <row r="1441" spans="1:22" x14ac:dyDescent="0.3">
      <c r="A1441" t="s">
        <v>842</v>
      </c>
      <c r="B1441" t="s">
        <v>843</v>
      </c>
      <c r="C1441" t="s">
        <v>546</v>
      </c>
      <c r="D1441" t="s">
        <v>844</v>
      </c>
      <c r="E1441" t="s">
        <v>77</v>
      </c>
      <c r="F1441" t="s">
        <v>845</v>
      </c>
      <c r="G1441" t="s">
        <v>846</v>
      </c>
      <c r="H1441">
        <v>16</v>
      </c>
      <c r="I1441" t="s">
        <v>847</v>
      </c>
      <c r="J1441" t="s">
        <v>550</v>
      </c>
      <c r="K1441" t="s">
        <v>19</v>
      </c>
      <c r="L1441" t="s">
        <v>551</v>
      </c>
      <c r="M1441" t="s">
        <v>552</v>
      </c>
      <c r="N1441" t="s">
        <v>553</v>
      </c>
      <c r="O1441" t="s">
        <v>611</v>
      </c>
      <c r="P1441" t="s">
        <v>612</v>
      </c>
      <c r="Q1441" t="s">
        <v>613</v>
      </c>
      <c r="R1441" t="s">
        <v>562</v>
      </c>
      <c r="S1441">
        <v>0.53420000000000001</v>
      </c>
      <c r="T1441">
        <v>0.52707999999999999</v>
      </c>
      <c r="U1441">
        <v>18.543749999999999</v>
      </c>
      <c r="V1441">
        <v>2.7249387999999999</v>
      </c>
    </row>
    <row r="1442" spans="1:22" x14ac:dyDescent="0.3">
      <c r="A1442" t="s">
        <v>1338</v>
      </c>
      <c r="B1442" t="s">
        <v>1339</v>
      </c>
      <c r="C1442" t="s">
        <v>546</v>
      </c>
      <c r="E1442" t="s">
        <v>77</v>
      </c>
      <c r="F1442" t="s">
        <v>1340</v>
      </c>
      <c r="G1442" t="s">
        <v>810</v>
      </c>
      <c r="H1442">
        <v>8</v>
      </c>
      <c r="I1442" t="s">
        <v>636</v>
      </c>
      <c r="J1442" t="s">
        <v>550</v>
      </c>
      <c r="K1442" t="s">
        <v>14</v>
      </c>
      <c r="M1442" t="s">
        <v>552</v>
      </c>
      <c r="N1442" t="s">
        <v>553</v>
      </c>
      <c r="O1442" t="s">
        <v>579</v>
      </c>
      <c r="P1442" t="s">
        <v>580</v>
      </c>
      <c r="Q1442" t="s">
        <v>581</v>
      </c>
      <c r="R1442" t="s">
        <v>562</v>
      </c>
      <c r="S1442">
        <v>-8.5439999999999995E-3</v>
      </c>
      <c r="T1442">
        <v>0.35710700000000001</v>
      </c>
      <c r="U1442">
        <v>4.4375</v>
      </c>
      <c r="V1442">
        <v>0.70292759999999999</v>
      </c>
    </row>
    <row r="1443" spans="1:22" x14ac:dyDescent="0.3">
      <c r="A1443" t="s">
        <v>842</v>
      </c>
      <c r="B1443" t="s">
        <v>843</v>
      </c>
      <c r="C1443" t="s">
        <v>546</v>
      </c>
      <c r="D1443" t="s">
        <v>844</v>
      </c>
      <c r="E1443" t="s">
        <v>77</v>
      </c>
      <c r="F1443" t="s">
        <v>845</v>
      </c>
      <c r="G1443" t="s">
        <v>846</v>
      </c>
      <c r="H1443">
        <v>16</v>
      </c>
      <c r="I1443" t="s">
        <v>589</v>
      </c>
      <c r="J1443" t="s">
        <v>589</v>
      </c>
      <c r="K1443" t="s">
        <v>19</v>
      </c>
      <c r="L1443" t="s">
        <v>551</v>
      </c>
      <c r="M1443" t="s">
        <v>557</v>
      </c>
      <c r="N1443" t="s">
        <v>558</v>
      </c>
      <c r="R1443" t="s">
        <v>554</v>
      </c>
      <c r="S1443">
        <v>2.37242</v>
      </c>
      <c r="T1443">
        <v>4.5820400000000001</v>
      </c>
      <c r="U1443">
        <v>1</v>
      </c>
      <c r="V1443">
        <v>1</v>
      </c>
    </row>
    <row r="1444" spans="1:22" x14ac:dyDescent="0.3">
      <c r="A1444" t="s">
        <v>842</v>
      </c>
      <c r="B1444" t="s">
        <v>843</v>
      </c>
      <c r="C1444" t="s">
        <v>546</v>
      </c>
      <c r="D1444" t="s">
        <v>844</v>
      </c>
      <c r="E1444" t="s">
        <v>77</v>
      </c>
      <c r="F1444" t="s">
        <v>845</v>
      </c>
      <c r="G1444" t="s">
        <v>846</v>
      </c>
      <c r="H1444">
        <v>16</v>
      </c>
      <c r="I1444" t="s">
        <v>589</v>
      </c>
      <c r="J1444" t="s">
        <v>589</v>
      </c>
      <c r="K1444" t="s">
        <v>19</v>
      </c>
      <c r="L1444" t="s">
        <v>551</v>
      </c>
      <c r="M1444" t="s">
        <v>557</v>
      </c>
      <c r="N1444" t="s">
        <v>558</v>
      </c>
      <c r="O1444" t="s">
        <v>559</v>
      </c>
      <c r="P1444" t="s">
        <v>560</v>
      </c>
      <c r="Q1444" t="s">
        <v>561</v>
      </c>
      <c r="R1444" t="s">
        <v>562</v>
      </c>
      <c r="S1444">
        <v>-8.7730000000000002E-2</v>
      </c>
      <c r="T1444">
        <v>0.66566999999999998</v>
      </c>
      <c r="U1444">
        <v>700.375</v>
      </c>
      <c r="V1444">
        <v>266.69155089999998</v>
      </c>
    </row>
    <row r="1445" spans="1:22" x14ac:dyDescent="0.3">
      <c r="A1445" t="s">
        <v>842</v>
      </c>
      <c r="B1445" t="s">
        <v>843</v>
      </c>
      <c r="C1445" t="s">
        <v>546</v>
      </c>
      <c r="D1445" t="s">
        <v>844</v>
      </c>
      <c r="E1445" t="s">
        <v>77</v>
      </c>
      <c r="F1445" t="s">
        <v>845</v>
      </c>
      <c r="G1445" t="s">
        <v>846</v>
      </c>
      <c r="H1445">
        <v>16</v>
      </c>
      <c r="I1445" t="s">
        <v>589</v>
      </c>
      <c r="J1445" t="s">
        <v>589</v>
      </c>
      <c r="K1445" t="s">
        <v>19</v>
      </c>
      <c r="L1445" t="s">
        <v>551</v>
      </c>
      <c r="M1445" t="s">
        <v>557</v>
      </c>
      <c r="N1445" t="s">
        <v>558</v>
      </c>
      <c r="O1445" t="s">
        <v>563</v>
      </c>
      <c r="P1445" t="s">
        <v>564</v>
      </c>
      <c r="Q1445" t="s">
        <v>937</v>
      </c>
      <c r="R1445" t="s">
        <v>562</v>
      </c>
      <c r="S1445">
        <v>-8.0939999999999998E-2</v>
      </c>
      <c r="T1445">
        <v>0.19353999999999999</v>
      </c>
      <c r="U1445">
        <v>1.5256875000000001</v>
      </c>
      <c r="V1445">
        <v>1.5004298</v>
      </c>
    </row>
    <row r="1446" spans="1:22" x14ac:dyDescent="0.3">
      <c r="A1446" t="s">
        <v>842</v>
      </c>
      <c r="B1446" t="s">
        <v>843</v>
      </c>
      <c r="C1446" t="s">
        <v>546</v>
      </c>
      <c r="D1446" t="s">
        <v>844</v>
      </c>
      <c r="E1446" t="s">
        <v>77</v>
      </c>
      <c r="F1446" t="s">
        <v>845</v>
      </c>
      <c r="G1446" t="s">
        <v>846</v>
      </c>
      <c r="H1446">
        <v>16</v>
      </c>
      <c r="I1446" t="s">
        <v>589</v>
      </c>
      <c r="J1446" t="s">
        <v>589</v>
      </c>
      <c r="K1446" t="s">
        <v>19</v>
      </c>
      <c r="L1446" t="s">
        <v>551</v>
      </c>
      <c r="M1446" t="s">
        <v>557</v>
      </c>
      <c r="N1446" t="s">
        <v>558</v>
      </c>
      <c r="O1446" t="s">
        <v>566</v>
      </c>
      <c r="P1446" t="s">
        <v>567</v>
      </c>
      <c r="Q1446" t="s">
        <v>568</v>
      </c>
      <c r="R1446" t="s">
        <v>562</v>
      </c>
      <c r="S1446">
        <v>-0.1075</v>
      </c>
      <c r="T1446">
        <v>0.14957999999999999</v>
      </c>
      <c r="U1446">
        <v>27.8197321</v>
      </c>
      <c r="V1446">
        <v>24.422438400000001</v>
      </c>
    </row>
    <row r="1447" spans="1:22" x14ac:dyDescent="0.3">
      <c r="A1447" t="s">
        <v>842</v>
      </c>
      <c r="B1447" t="s">
        <v>843</v>
      </c>
      <c r="C1447" t="s">
        <v>546</v>
      </c>
      <c r="D1447" t="s">
        <v>844</v>
      </c>
      <c r="E1447" t="s">
        <v>77</v>
      </c>
      <c r="F1447" t="s">
        <v>845</v>
      </c>
      <c r="G1447" t="s">
        <v>846</v>
      </c>
      <c r="H1447">
        <v>16</v>
      </c>
      <c r="I1447" t="s">
        <v>589</v>
      </c>
      <c r="J1447" t="s">
        <v>589</v>
      </c>
      <c r="K1447" t="s">
        <v>19</v>
      </c>
      <c r="L1447" t="s">
        <v>551</v>
      </c>
      <c r="M1447" t="s">
        <v>557</v>
      </c>
      <c r="N1447" t="s">
        <v>558</v>
      </c>
      <c r="O1447" t="s">
        <v>611</v>
      </c>
      <c r="P1447" t="s">
        <v>612</v>
      </c>
      <c r="Q1447" t="s">
        <v>613</v>
      </c>
      <c r="R1447" t="s">
        <v>562</v>
      </c>
      <c r="S1447">
        <v>-0.42013</v>
      </c>
      <c r="T1447">
        <v>0.88583999999999996</v>
      </c>
      <c r="U1447">
        <v>18.543749999999999</v>
      </c>
      <c r="V1447">
        <v>2.7249387999999999</v>
      </c>
    </row>
    <row r="1448" spans="1:22" x14ac:dyDescent="0.3">
      <c r="A1448" t="s">
        <v>1289</v>
      </c>
      <c r="B1448" t="s">
        <v>1290</v>
      </c>
      <c r="C1448" t="s">
        <v>546</v>
      </c>
      <c r="E1448" t="s">
        <v>77</v>
      </c>
      <c r="F1448" t="s">
        <v>1291</v>
      </c>
      <c r="G1448" t="s">
        <v>187</v>
      </c>
      <c r="H1448">
        <v>8</v>
      </c>
      <c r="I1448" t="s">
        <v>589</v>
      </c>
      <c r="J1448" t="s">
        <v>589</v>
      </c>
      <c r="K1448" t="s">
        <v>177</v>
      </c>
      <c r="M1448" t="s">
        <v>557</v>
      </c>
      <c r="N1448" t="s">
        <v>558</v>
      </c>
      <c r="O1448" t="s">
        <v>579</v>
      </c>
      <c r="P1448" t="s">
        <v>580</v>
      </c>
      <c r="Q1448" t="s">
        <v>581</v>
      </c>
      <c r="R1448" t="s">
        <v>562</v>
      </c>
      <c r="S1448">
        <v>-0.90629000000000004</v>
      </c>
      <c r="T1448">
        <v>0.54712000000000005</v>
      </c>
      <c r="U1448">
        <v>4.2840400000000001</v>
      </c>
      <c r="V1448">
        <v>0.69623670000000004</v>
      </c>
    </row>
    <row r="1449" spans="1:22" x14ac:dyDescent="0.3">
      <c r="A1449" t="s">
        <v>842</v>
      </c>
      <c r="B1449" t="s">
        <v>843</v>
      </c>
      <c r="C1449" t="s">
        <v>546</v>
      </c>
      <c r="D1449" t="s">
        <v>844</v>
      </c>
      <c r="E1449" t="s">
        <v>77</v>
      </c>
      <c r="F1449" t="s">
        <v>845</v>
      </c>
      <c r="G1449" t="s">
        <v>846</v>
      </c>
      <c r="H1449">
        <v>15</v>
      </c>
      <c r="I1449" t="s">
        <v>100</v>
      </c>
      <c r="J1449" t="s">
        <v>550</v>
      </c>
      <c r="K1449" t="s">
        <v>99</v>
      </c>
      <c r="L1449" t="s">
        <v>551</v>
      </c>
      <c r="M1449" t="s">
        <v>552</v>
      </c>
      <c r="N1449" t="s">
        <v>553</v>
      </c>
      <c r="R1449" t="s">
        <v>554</v>
      </c>
      <c r="S1449">
        <v>-2.1874400000000001</v>
      </c>
      <c r="T1449">
        <v>5.5720900000000002</v>
      </c>
      <c r="U1449">
        <v>1</v>
      </c>
      <c r="V1449">
        <v>1</v>
      </c>
    </row>
    <row r="1450" spans="1:22" x14ac:dyDescent="0.3">
      <c r="A1450" t="s">
        <v>842</v>
      </c>
      <c r="B1450" t="s">
        <v>843</v>
      </c>
      <c r="C1450" t="s">
        <v>546</v>
      </c>
      <c r="D1450" t="s">
        <v>844</v>
      </c>
      <c r="E1450" t="s">
        <v>77</v>
      </c>
      <c r="F1450" t="s">
        <v>845</v>
      </c>
      <c r="G1450" t="s">
        <v>846</v>
      </c>
      <c r="H1450">
        <v>15</v>
      </c>
      <c r="I1450" t="s">
        <v>100</v>
      </c>
      <c r="J1450" t="s">
        <v>550</v>
      </c>
      <c r="K1450" t="s">
        <v>99</v>
      </c>
      <c r="L1450" t="s">
        <v>551</v>
      </c>
      <c r="M1450" t="s">
        <v>552</v>
      </c>
      <c r="N1450" t="s">
        <v>553</v>
      </c>
      <c r="O1450" t="s">
        <v>559</v>
      </c>
      <c r="P1450" t="s">
        <v>560</v>
      </c>
      <c r="Q1450" t="s">
        <v>561</v>
      </c>
      <c r="R1450" t="s">
        <v>562</v>
      </c>
      <c r="S1450">
        <v>0.16414000000000001</v>
      </c>
      <c r="T1450">
        <v>0.84758</v>
      </c>
      <c r="U1450">
        <v>702.26666669999997</v>
      </c>
      <c r="V1450">
        <v>275.94084939999999</v>
      </c>
    </row>
    <row r="1451" spans="1:22" x14ac:dyDescent="0.3">
      <c r="A1451" t="s">
        <v>842</v>
      </c>
      <c r="B1451" t="s">
        <v>843</v>
      </c>
      <c r="C1451" t="s">
        <v>546</v>
      </c>
      <c r="D1451" t="s">
        <v>844</v>
      </c>
      <c r="E1451" t="s">
        <v>77</v>
      </c>
      <c r="F1451" t="s">
        <v>845</v>
      </c>
      <c r="G1451" t="s">
        <v>846</v>
      </c>
      <c r="H1451">
        <v>15</v>
      </c>
      <c r="I1451" t="s">
        <v>100</v>
      </c>
      <c r="J1451" t="s">
        <v>550</v>
      </c>
      <c r="K1451" t="s">
        <v>99</v>
      </c>
      <c r="L1451" t="s">
        <v>551</v>
      </c>
      <c r="M1451" t="s">
        <v>552</v>
      </c>
      <c r="N1451" t="s">
        <v>553</v>
      </c>
      <c r="O1451" t="s">
        <v>563</v>
      </c>
      <c r="P1451" t="s">
        <v>564</v>
      </c>
      <c r="Q1451" t="s">
        <v>937</v>
      </c>
      <c r="R1451" t="s">
        <v>562</v>
      </c>
      <c r="S1451">
        <v>-3.8620000000000002E-2</v>
      </c>
      <c r="T1451">
        <v>0.23516000000000001</v>
      </c>
      <c r="U1451">
        <v>1.5540666999999999</v>
      </c>
      <c r="V1451">
        <v>1.5486412000000001</v>
      </c>
    </row>
    <row r="1452" spans="1:22" x14ac:dyDescent="0.3">
      <c r="A1452" t="s">
        <v>842</v>
      </c>
      <c r="B1452" t="s">
        <v>843</v>
      </c>
      <c r="C1452" t="s">
        <v>546</v>
      </c>
      <c r="D1452" t="s">
        <v>844</v>
      </c>
      <c r="E1452" t="s">
        <v>77</v>
      </c>
      <c r="F1452" t="s">
        <v>845</v>
      </c>
      <c r="G1452" t="s">
        <v>846</v>
      </c>
      <c r="H1452">
        <v>15</v>
      </c>
      <c r="I1452" t="s">
        <v>100</v>
      </c>
      <c r="J1452" t="s">
        <v>550</v>
      </c>
      <c r="K1452" t="s">
        <v>99</v>
      </c>
      <c r="L1452" t="s">
        <v>551</v>
      </c>
      <c r="M1452" t="s">
        <v>552</v>
      </c>
      <c r="N1452" t="s">
        <v>553</v>
      </c>
      <c r="O1452" t="s">
        <v>566</v>
      </c>
      <c r="P1452" t="s">
        <v>567</v>
      </c>
      <c r="Q1452" t="s">
        <v>568</v>
      </c>
      <c r="R1452" t="s">
        <v>562</v>
      </c>
      <c r="S1452">
        <v>-0.13605</v>
      </c>
      <c r="T1452">
        <v>0.16711999999999999</v>
      </c>
      <c r="U1452">
        <v>28.115523700000001</v>
      </c>
      <c r="V1452">
        <v>25.249942300000001</v>
      </c>
    </row>
    <row r="1453" spans="1:22" x14ac:dyDescent="0.3">
      <c r="A1453" t="s">
        <v>842</v>
      </c>
      <c r="B1453" t="s">
        <v>843</v>
      </c>
      <c r="C1453" t="s">
        <v>546</v>
      </c>
      <c r="D1453" t="s">
        <v>844</v>
      </c>
      <c r="E1453" t="s">
        <v>77</v>
      </c>
      <c r="F1453" t="s">
        <v>845</v>
      </c>
      <c r="G1453" t="s">
        <v>846</v>
      </c>
      <c r="H1453">
        <v>15</v>
      </c>
      <c r="I1453" t="s">
        <v>100</v>
      </c>
      <c r="J1453" t="s">
        <v>550</v>
      </c>
      <c r="K1453" t="s">
        <v>99</v>
      </c>
      <c r="L1453" t="s">
        <v>551</v>
      </c>
      <c r="M1453" t="s">
        <v>552</v>
      </c>
      <c r="N1453" t="s">
        <v>553</v>
      </c>
      <c r="O1453" t="s">
        <v>611</v>
      </c>
      <c r="P1453" t="s">
        <v>612</v>
      </c>
      <c r="Q1453" t="s">
        <v>613</v>
      </c>
      <c r="R1453" t="s">
        <v>562</v>
      </c>
      <c r="S1453">
        <v>1.01509</v>
      </c>
      <c r="T1453">
        <v>1.03874</v>
      </c>
      <c r="U1453">
        <v>18.52</v>
      </c>
      <c r="V1453">
        <v>2.8188650000000002</v>
      </c>
    </row>
    <row r="1454" spans="1:22" x14ac:dyDescent="0.3">
      <c r="A1454" t="s">
        <v>1289</v>
      </c>
      <c r="B1454" t="s">
        <v>1290</v>
      </c>
      <c r="C1454" t="s">
        <v>546</v>
      </c>
      <c r="E1454" t="s">
        <v>77</v>
      </c>
      <c r="F1454" t="s">
        <v>1291</v>
      </c>
      <c r="G1454" t="s">
        <v>187</v>
      </c>
      <c r="H1454">
        <v>8</v>
      </c>
      <c r="I1454" t="s">
        <v>648</v>
      </c>
      <c r="J1454" t="s">
        <v>550</v>
      </c>
      <c r="K1454" t="s">
        <v>177</v>
      </c>
      <c r="M1454" t="s">
        <v>552</v>
      </c>
      <c r="N1454" t="s">
        <v>553</v>
      </c>
      <c r="O1454" t="s">
        <v>579</v>
      </c>
      <c r="P1454" t="s">
        <v>580</v>
      </c>
      <c r="Q1454" t="s">
        <v>581</v>
      </c>
      <c r="R1454" t="s">
        <v>562</v>
      </c>
      <c r="S1454">
        <v>-4.4420000000000001E-2</v>
      </c>
      <c r="T1454">
        <v>1.05087</v>
      </c>
      <c r="U1454">
        <v>4.2840400000000001</v>
      </c>
      <c r="V1454">
        <v>0.69623599999999997</v>
      </c>
    </row>
    <row r="1455" spans="1:22" x14ac:dyDescent="0.3">
      <c r="A1455" t="s">
        <v>842</v>
      </c>
      <c r="B1455" t="s">
        <v>843</v>
      </c>
      <c r="C1455" t="s">
        <v>546</v>
      </c>
      <c r="D1455" t="s">
        <v>844</v>
      </c>
      <c r="E1455" t="s">
        <v>77</v>
      </c>
      <c r="F1455" t="s">
        <v>845</v>
      </c>
      <c r="G1455" t="s">
        <v>846</v>
      </c>
      <c r="H1455">
        <v>15</v>
      </c>
      <c r="I1455" t="s">
        <v>589</v>
      </c>
      <c r="J1455" t="s">
        <v>589</v>
      </c>
      <c r="K1455" t="s">
        <v>99</v>
      </c>
      <c r="L1455" t="s">
        <v>551</v>
      </c>
      <c r="M1455" t="s">
        <v>592</v>
      </c>
      <c r="N1455" t="s">
        <v>558</v>
      </c>
      <c r="R1455" t="s">
        <v>554</v>
      </c>
      <c r="S1455">
        <v>16.273900000000001</v>
      </c>
      <c r="T1455">
        <v>7.7378999999999998</v>
      </c>
      <c r="U1455">
        <v>1</v>
      </c>
      <c r="V1455">
        <v>1</v>
      </c>
    </row>
    <row r="1456" spans="1:22" x14ac:dyDescent="0.3">
      <c r="A1456" t="s">
        <v>842</v>
      </c>
      <c r="B1456" t="s">
        <v>843</v>
      </c>
      <c r="C1456" t="s">
        <v>546</v>
      </c>
      <c r="D1456" t="s">
        <v>844</v>
      </c>
      <c r="E1456" t="s">
        <v>77</v>
      </c>
      <c r="F1456" t="s">
        <v>845</v>
      </c>
      <c r="G1456" t="s">
        <v>846</v>
      </c>
      <c r="H1456">
        <v>15</v>
      </c>
      <c r="I1456" t="s">
        <v>589</v>
      </c>
      <c r="J1456" t="s">
        <v>589</v>
      </c>
      <c r="K1456" t="s">
        <v>99</v>
      </c>
      <c r="L1456" t="s">
        <v>551</v>
      </c>
      <c r="M1456" t="s">
        <v>592</v>
      </c>
      <c r="N1456" t="s">
        <v>558</v>
      </c>
      <c r="O1456" t="s">
        <v>559</v>
      </c>
      <c r="P1456" t="s">
        <v>560</v>
      </c>
      <c r="Q1456" t="s">
        <v>561</v>
      </c>
      <c r="R1456" t="s">
        <v>562</v>
      </c>
      <c r="S1456">
        <v>-1.3905000000000001</v>
      </c>
      <c r="T1456">
        <v>1.0954999999999999</v>
      </c>
      <c r="U1456">
        <v>702.26666669999997</v>
      </c>
      <c r="V1456">
        <v>275.94084939999999</v>
      </c>
    </row>
    <row r="1457" spans="1:22" x14ac:dyDescent="0.3">
      <c r="A1457" t="s">
        <v>842</v>
      </c>
      <c r="B1457" t="s">
        <v>843</v>
      </c>
      <c r="C1457" t="s">
        <v>546</v>
      </c>
      <c r="D1457" t="s">
        <v>844</v>
      </c>
      <c r="E1457" t="s">
        <v>77</v>
      </c>
      <c r="F1457" t="s">
        <v>845</v>
      </c>
      <c r="G1457" t="s">
        <v>846</v>
      </c>
      <c r="H1457">
        <v>15</v>
      </c>
      <c r="I1457" t="s">
        <v>589</v>
      </c>
      <c r="J1457" t="s">
        <v>589</v>
      </c>
      <c r="K1457" t="s">
        <v>99</v>
      </c>
      <c r="L1457" t="s">
        <v>551</v>
      </c>
      <c r="M1457" t="s">
        <v>592</v>
      </c>
      <c r="N1457" t="s">
        <v>558</v>
      </c>
      <c r="O1457" t="s">
        <v>563</v>
      </c>
      <c r="P1457" t="s">
        <v>564</v>
      </c>
      <c r="Q1457" t="s">
        <v>937</v>
      </c>
      <c r="R1457" t="s">
        <v>562</v>
      </c>
      <c r="S1457">
        <v>0.31380000000000002</v>
      </c>
      <c r="T1457">
        <v>0.37809999999999999</v>
      </c>
      <c r="U1457">
        <v>1.5540666999999999</v>
      </c>
      <c r="V1457">
        <v>1.5486412000000001</v>
      </c>
    </row>
    <row r="1458" spans="1:22" x14ac:dyDescent="0.3">
      <c r="A1458" t="s">
        <v>842</v>
      </c>
      <c r="B1458" t="s">
        <v>843</v>
      </c>
      <c r="C1458" t="s">
        <v>546</v>
      </c>
      <c r="D1458" t="s">
        <v>844</v>
      </c>
      <c r="E1458" t="s">
        <v>77</v>
      </c>
      <c r="F1458" t="s">
        <v>845</v>
      </c>
      <c r="G1458" t="s">
        <v>846</v>
      </c>
      <c r="H1458">
        <v>15</v>
      </c>
      <c r="I1458" t="s">
        <v>589</v>
      </c>
      <c r="J1458" t="s">
        <v>589</v>
      </c>
      <c r="K1458" t="s">
        <v>99</v>
      </c>
      <c r="L1458" t="s">
        <v>551</v>
      </c>
      <c r="M1458" t="s">
        <v>592</v>
      </c>
      <c r="N1458" t="s">
        <v>558</v>
      </c>
      <c r="O1458" t="s">
        <v>566</v>
      </c>
      <c r="P1458" t="s">
        <v>567</v>
      </c>
      <c r="Q1458" t="s">
        <v>568</v>
      </c>
      <c r="R1458" t="s">
        <v>562</v>
      </c>
      <c r="S1458">
        <v>-0.33610000000000001</v>
      </c>
      <c r="T1458">
        <v>0.1981</v>
      </c>
      <c r="U1458">
        <v>28.115523700000001</v>
      </c>
      <c r="V1458">
        <v>25.249942300000001</v>
      </c>
    </row>
    <row r="1459" spans="1:22" x14ac:dyDescent="0.3">
      <c r="A1459" t="s">
        <v>842</v>
      </c>
      <c r="B1459" t="s">
        <v>843</v>
      </c>
      <c r="C1459" t="s">
        <v>546</v>
      </c>
      <c r="D1459" t="s">
        <v>844</v>
      </c>
      <c r="E1459" t="s">
        <v>77</v>
      </c>
      <c r="F1459" t="s">
        <v>845</v>
      </c>
      <c r="G1459" t="s">
        <v>846</v>
      </c>
      <c r="H1459">
        <v>15</v>
      </c>
      <c r="I1459" t="s">
        <v>589</v>
      </c>
      <c r="J1459" t="s">
        <v>589</v>
      </c>
      <c r="K1459" t="s">
        <v>99</v>
      </c>
      <c r="L1459" t="s">
        <v>551</v>
      </c>
      <c r="M1459" t="s">
        <v>592</v>
      </c>
      <c r="N1459" t="s">
        <v>558</v>
      </c>
      <c r="O1459" t="s">
        <v>611</v>
      </c>
      <c r="P1459" t="s">
        <v>612</v>
      </c>
      <c r="Q1459" t="s">
        <v>613</v>
      </c>
      <c r="R1459" t="s">
        <v>562</v>
      </c>
      <c r="S1459">
        <v>-2.6006999999999998</v>
      </c>
      <c r="T1459">
        <v>1.2008000000000001</v>
      </c>
      <c r="U1459">
        <v>18.52</v>
      </c>
      <c r="V1459">
        <v>2.8188650000000002</v>
      </c>
    </row>
    <row r="1460" spans="1:22" x14ac:dyDescent="0.3">
      <c r="A1460" t="s">
        <v>1028</v>
      </c>
      <c r="B1460" t="s">
        <v>1029</v>
      </c>
      <c r="C1460" t="s">
        <v>574</v>
      </c>
      <c r="D1460" t="s">
        <v>1030</v>
      </c>
      <c r="E1460" t="s">
        <v>576</v>
      </c>
      <c r="F1460" t="s">
        <v>1031</v>
      </c>
      <c r="G1460" t="s">
        <v>635</v>
      </c>
      <c r="H1460">
        <v>38</v>
      </c>
      <c r="I1460" t="s">
        <v>1032</v>
      </c>
      <c r="J1460" t="s">
        <v>550</v>
      </c>
      <c r="K1460" t="s">
        <v>19</v>
      </c>
      <c r="L1460" t="s">
        <v>551</v>
      </c>
      <c r="M1460" t="s">
        <v>552</v>
      </c>
      <c r="N1460" t="s">
        <v>553</v>
      </c>
      <c r="O1460" t="s">
        <v>579</v>
      </c>
      <c r="P1460" t="s">
        <v>580</v>
      </c>
      <c r="Q1460" t="s">
        <v>581</v>
      </c>
      <c r="R1460" t="s">
        <v>562</v>
      </c>
      <c r="S1460">
        <v>-0.94562000000000002</v>
      </c>
      <c r="T1460">
        <v>1.7145300000000001</v>
      </c>
      <c r="U1460">
        <v>8.41</v>
      </c>
      <c r="V1460">
        <v>0.68071106999999997</v>
      </c>
    </row>
    <row r="1461" spans="1:22" x14ac:dyDescent="0.3">
      <c r="A1461" t="s">
        <v>1708</v>
      </c>
      <c r="B1461" t="s">
        <v>1709</v>
      </c>
      <c r="C1461" t="s">
        <v>546</v>
      </c>
      <c r="E1461" t="s">
        <v>77</v>
      </c>
      <c r="F1461" t="s">
        <v>1710</v>
      </c>
      <c r="G1461" t="s">
        <v>149</v>
      </c>
      <c r="H1461">
        <v>8</v>
      </c>
      <c r="I1461" t="s">
        <v>1711</v>
      </c>
      <c r="J1461" t="s">
        <v>585</v>
      </c>
      <c r="K1461" t="s">
        <v>99</v>
      </c>
      <c r="M1461" t="s">
        <v>552</v>
      </c>
      <c r="N1461" t="s">
        <v>553</v>
      </c>
      <c r="R1461" t="s">
        <v>554</v>
      </c>
      <c r="S1461">
        <v>0.65559999999999996</v>
      </c>
      <c r="T1461">
        <v>0.90100000000000002</v>
      </c>
      <c r="U1461">
        <v>1</v>
      </c>
      <c r="V1461">
        <v>1</v>
      </c>
    </row>
    <row r="1462" spans="1:22" x14ac:dyDescent="0.3">
      <c r="A1462" t="s">
        <v>1708</v>
      </c>
      <c r="B1462" t="s">
        <v>1709</v>
      </c>
      <c r="C1462" t="s">
        <v>546</v>
      </c>
      <c r="E1462" t="s">
        <v>77</v>
      </c>
      <c r="F1462" t="s">
        <v>1710</v>
      </c>
      <c r="G1462" t="s">
        <v>149</v>
      </c>
      <c r="H1462">
        <v>8</v>
      </c>
      <c r="I1462" t="s">
        <v>1711</v>
      </c>
      <c r="J1462" t="s">
        <v>585</v>
      </c>
      <c r="K1462" t="s">
        <v>99</v>
      </c>
      <c r="M1462" t="s">
        <v>552</v>
      </c>
      <c r="N1462" t="s">
        <v>553</v>
      </c>
      <c r="O1462" t="s">
        <v>566</v>
      </c>
      <c r="P1462" t="s">
        <v>567</v>
      </c>
      <c r="Q1462" t="s">
        <v>568</v>
      </c>
      <c r="R1462" t="s">
        <v>562</v>
      </c>
      <c r="S1462">
        <v>-0.47570000000000001</v>
      </c>
      <c r="T1462">
        <v>0.47399999999999998</v>
      </c>
      <c r="U1462">
        <v>0.31462499999999999</v>
      </c>
      <c r="V1462">
        <v>0.45556459999999999</v>
      </c>
    </row>
    <row r="1463" spans="1:22" x14ac:dyDescent="0.3">
      <c r="A1463" t="s">
        <v>1712</v>
      </c>
      <c r="B1463" t="s">
        <v>1713</v>
      </c>
      <c r="C1463" t="s">
        <v>546</v>
      </c>
      <c r="D1463" t="s">
        <v>1714</v>
      </c>
      <c r="E1463" t="s">
        <v>77</v>
      </c>
      <c r="F1463" t="s">
        <v>1715</v>
      </c>
      <c r="G1463" t="s">
        <v>149</v>
      </c>
      <c r="H1463">
        <v>9</v>
      </c>
      <c r="I1463" t="s">
        <v>1711</v>
      </c>
      <c r="J1463" t="s">
        <v>585</v>
      </c>
      <c r="K1463" t="s">
        <v>99</v>
      </c>
      <c r="M1463" t="s">
        <v>552</v>
      </c>
      <c r="N1463" t="s">
        <v>553</v>
      </c>
      <c r="R1463" t="s">
        <v>554</v>
      </c>
      <c r="S1463">
        <v>4.80166</v>
      </c>
      <c r="T1463">
        <v>1.6689400000000001</v>
      </c>
      <c r="U1463">
        <v>1</v>
      </c>
      <c r="V1463">
        <v>1</v>
      </c>
    </row>
    <row r="1464" spans="1:22" x14ac:dyDescent="0.3">
      <c r="A1464" t="s">
        <v>1712</v>
      </c>
      <c r="B1464" t="s">
        <v>1713</v>
      </c>
      <c r="C1464" t="s">
        <v>546</v>
      </c>
      <c r="D1464" t="s">
        <v>1714</v>
      </c>
      <c r="E1464" t="s">
        <v>77</v>
      </c>
      <c r="F1464" t="s">
        <v>1715</v>
      </c>
      <c r="G1464" t="s">
        <v>149</v>
      </c>
      <c r="H1464">
        <v>9</v>
      </c>
      <c r="I1464" t="s">
        <v>1711</v>
      </c>
      <c r="J1464" t="s">
        <v>585</v>
      </c>
      <c r="K1464" t="s">
        <v>99</v>
      </c>
      <c r="M1464" t="s">
        <v>552</v>
      </c>
      <c r="N1464" t="s">
        <v>553</v>
      </c>
      <c r="O1464" t="s">
        <v>559</v>
      </c>
      <c r="P1464" t="s">
        <v>560</v>
      </c>
      <c r="Q1464" t="s">
        <v>561</v>
      </c>
      <c r="R1464" t="s">
        <v>562</v>
      </c>
      <c r="S1464">
        <v>-0.15908</v>
      </c>
      <c r="T1464">
        <v>0.11111</v>
      </c>
      <c r="U1464">
        <v>258</v>
      </c>
      <c r="V1464">
        <v>148.2287</v>
      </c>
    </row>
    <row r="1465" spans="1:22" x14ac:dyDescent="0.3">
      <c r="A1465" t="s">
        <v>1712</v>
      </c>
      <c r="B1465" t="s">
        <v>1713</v>
      </c>
      <c r="C1465" t="s">
        <v>546</v>
      </c>
      <c r="D1465" t="s">
        <v>1714</v>
      </c>
      <c r="E1465" t="s">
        <v>77</v>
      </c>
      <c r="F1465" t="s">
        <v>1715</v>
      </c>
      <c r="G1465" t="s">
        <v>149</v>
      </c>
      <c r="H1465">
        <v>9</v>
      </c>
      <c r="I1465" t="s">
        <v>1711</v>
      </c>
      <c r="J1465" t="s">
        <v>585</v>
      </c>
      <c r="K1465" t="s">
        <v>99</v>
      </c>
      <c r="M1465" t="s">
        <v>552</v>
      </c>
      <c r="N1465" t="s">
        <v>553</v>
      </c>
      <c r="O1465" t="s">
        <v>569</v>
      </c>
      <c r="P1465" t="s">
        <v>570</v>
      </c>
      <c r="Q1465" t="s">
        <v>653</v>
      </c>
      <c r="R1465" t="s">
        <v>562</v>
      </c>
      <c r="S1465">
        <v>0.18143999999999999</v>
      </c>
      <c r="T1465">
        <v>0.34343000000000001</v>
      </c>
      <c r="U1465">
        <v>1.16127E-2</v>
      </c>
      <c r="V1465">
        <v>2.309424E-3</v>
      </c>
    </row>
    <row r="1466" spans="1:22" x14ac:dyDescent="0.3">
      <c r="A1466" t="s">
        <v>1712</v>
      </c>
      <c r="B1466" t="s">
        <v>1713</v>
      </c>
      <c r="C1466" t="s">
        <v>546</v>
      </c>
      <c r="D1466" t="s">
        <v>1714</v>
      </c>
      <c r="E1466" t="s">
        <v>77</v>
      </c>
      <c r="F1466" t="s">
        <v>1715</v>
      </c>
      <c r="G1466" t="s">
        <v>149</v>
      </c>
      <c r="H1466">
        <v>9</v>
      </c>
      <c r="I1466" t="s">
        <v>1711</v>
      </c>
      <c r="J1466" t="s">
        <v>585</v>
      </c>
      <c r="K1466" t="s">
        <v>99</v>
      </c>
      <c r="M1466" t="s">
        <v>552</v>
      </c>
      <c r="N1466" t="s">
        <v>553</v>
      </c>
      <c r="O1466" t="s">
        <v>563</v>
      </c>
      <c r="P1466" t="s">
        <v>564</v>
      </c>
      <c r="Q1466" t="s">
        <v>565</v>
      </c>
      <c r="R1466" t="s">
        <v>562</v>
      </c>
      <c r="S1466">
        <v>-1.367E-2</v>
      </c>
      <c r="T1466">
        <v>7.3849999999999999E-2</v>
      </c>
      <c r="U1466">
        <v>0.1123656</v>
      </c>
      <c r="V1466">
        <v>0.13091620000000001</v>
      </c>
    </row>
    <row r="1467" spans="1:22" x14ac:dyDescent="0.3">
      <c r="A1467" t="s">
        <v>1716</v>
      </c>
      <c r="B1467" t="s">
        <v>1717</v>
      </c>
      <c r="C1467" t="s">
        <v>546</v>
      </c>
      <c r="D1467" t="s">
        <v>1718</v>
      </c>
      <c r="E1467" t="s">
        <v>77</v>
      </c>
      <c r="F1467" t="s">
        <v>1719</v>
      </c>
      <c r="G1467" t="s">
        <v>1720</v>
      </c>
      <c r="H1467">
        <v>38</v>
      </c>
      <c r="I1467" t="s">
        <v>1721</v>
      </c>
      <c r="J1467" t="s">
        <v>550</v>
      </c>
      <c r="K1467" t="s">
        <v>99</v>
      </c>
      <c r="L1467" t="s">
        <v>551</v>
      </c>
      <c r="M1467" t="s">
        <v>552</v>
      </c>
      <c r="N1467" t="s">
        <v>553</v>
      </c>
      <c r="R1467" t="s">
        <v>554</v>
      </c>
      <c r="S1467">
        <v>-3.3902999999999999</v>
      </c>
      <c r="T1467">
        <v>1.6012</v>
      </c>
      <c r="U1467">
        <v>1</v>
      </c>
      <c r="V1467">
        <v>1</v>
      </c>
    </row>
    <row r="1468" spans="1:22" x14ac:dyDescent="0.3">
      <c r="A1468" t="s">
        <v>1716</v>
      </c>
      <c r="B1468" t="s">
        <v>1717</v>
      </c>
      <c r="C1468" t="s">
        <v>546</v>
      </c>
      <c r="D1468" t="s">
        <v>1718</v>
      </c>
      <c r="E1468" t="s">
        <v>77</v>
      </c>
      <c r="F1468" t="s">
        <v>1719</v>
      </c>
      <c r="G1468" t="s">
        <v>1720</v>
      </c>
      <c r="H1468">
        <v>38</v>
      </c>
      <c r="I1468" t="s">
        <v>1721</v>
      </c>
      <c r="J1468" t="s">
        <v>550</v>
      </c>
      <c r="K1468" t="s">
        <v>99</v>
      </c>
      <c r="L1468" t="s">
        <v>551</v>
      </c>
      <c r="M1468" t="s">
        <v>552</v>
      </c>
      <c r="N1468" t="s">
        <v>553</v>
      </c>
      <c r="O1468" t="s">
        <v>559</v>
      </c>
      <c r="P1468" t="s">
        <v>560</v>
      </c>
      <c r="Q1468" t="s">
        <v>561</v>
      </c>
      <c r="R1468" t="s">
        <v>562</v>
      </c>
      <c r="S1468">
        <v>0.47839999999999999</v>
      </c>
      <c r="T1468">
        <v>0.23469999999999999</v>
      </c>
      <c r="U1468">
        <v>27.815788999999999</v>
      </c>
      <c r="V1468">
        <v>13.448309999999999</v>
      </c>
    </row>
    <row r="1469" spans="1:22" x14ac:dyDescent="0.3">
      <c r="A1469" t="s">
        <v>1716</v>
      </c>
      <c r="B1469" t="s">
        <v>1717</v>
      </c>
      <c r="C1469" t="s">
        <v>546</v>
      </c>
      <c r="D1469" t="s">
        <v>1718</v>
      </c>
      <c r="E1469" t="s">
        <v>77</v>
      </c>
      <c r="F1469" t="s">
        <v>1719</v>
      </c>
      <c r="G1469" t="s">
        <v>1720</v>
      </c>
      <c r="H1469">
        <v>38</v>
      </c>
      <c r="I1469" t="s">
        <v>1721</v>
      </c>
      <c r="J1469" t="s">
        <v>550</v>
      </c>
      <c r="K1469" t="s">
        <v>99</v>
      </c>
      <c r="L1469" t="s">
        <v>551</v>
      </c>
      <c r="M1469" t="s">
        <v>552</v>
      </c>
      <c r="N1469" t="s">
        <v>553</v>
      </c>
      <c r="O1469" t="s">
        <v>611</v>
      </c>
      <c r="P1469" t="s">
        <v>612</v>
      </c>
      <c r="Q1469" t="s">
        <v>613</v>
      </c>
      <c r="R1469" t="s">
        <v>562</v>
      </c>
      <c r="S1469">
        <v>0.34200000000000003</v>
      </c>
      <c r="T1469">
        <v>0.15509999999999999</v>
      </c>
      <c r="U1469">
        <v>2.8684210000000001</v>
      </c>
      <c r="V1469">
        <v>2.18485</v>
      </c>
    </row>
    <row r="1470" spans="1:22" x14ac:dyDescent="0.3">
      <c r="A1470" t="s">
        <v>1716</v>
      </c>
      <c r="B1470" t="s">
        <v>1717</v>
      </c>
      <c r="C1470" t="s">
        <v>546</v>
      </c>
      <c r="D1470" t="s">
        <v>1718</v>
      </c>
      <c r="E1470" t="s">
        <v>77</v>
      </c>
      <c r="F1470" t="s">
        <v>1719</v>
      </c>
      <c r="G1470" t="s">
        <v>1720</v>
      </c>
      <c r="H1470">
        <v>38</v>
      </c>
      <c r="I1470" t="s">
        <v>1721</v>
      </c>
      <c r="J1470" t="s">
        <v>550</v>
      </c>
      <c r="K1470" t="s">
        <v>99</v>
      </c>
      <c r="L1470" t="s">
        <v>551</v>
      </c>
      <c r="M1470" t="s">
        <v>552</v>
      </c>
      <c r="N1470" t="s">
        <v>553</v>
      </c>
      <c r="O1470" t="s">
        <v>566</v>
      </c>
      <c r="P1470" t="s">
        <v>567</v>
      </c>
      <c r="Q1470" t="s">
        <v>568</v>
      </c>
      <c r="R1470" t="s">
        <v>562</v>
      </c>
      <c r="S1470">
        <v>0.3649</v>
      </c>
      <c r="T1470">
        <v>0.22339999999999999</v>
      </c>
      <c r="U1470">
        <v>191.513158</v>
      </c>
      <c r="V1470">
        <v>65.563717999999994</v>
      </c>
    </row>
    <row r="1471" spans="1:22" x14ac:dyDescent="0.3">
      <c r="A1471" t="s">
        <v>1716</v>
      </c>
      <c r="B1471" t="s">
        <v>1717</v>
      </c>
      <c r="C1471" t="s">
        <v>546</v>
      </c>
      <c r="D1471" t="s">
        <v>1718</v>
      </c>
      <c r="E1471" t="s">
        <v>77</v>
      </c>
      <c r="F1471" t="s">
        <v>1719</v>
      </c>
      <c r="G1471" t="s">
        <v>1720</v>
      </c>
      <c r="H1471">
        <v>38</v>
      </c>
      <c r="I1471" t="s">
        <v>1721</v>
      </c>
      <c r="J1471" t="s">
        <v>550</v>
      </c>
      <c r="K1471" t="s">
        <v>99</v>
      </c>
      <c r="L1471" t="s">
        <v>551</v>
      </c>
      <c r="M1471" t="s">
        <v>552</v>
      </c>
      <c r="N1471" t="s">
        <v>553</v>
      </c>
      <c r="O1471" t="s">
        <v>563</v>
      </c>
      <c r="P1471" t="s">
        <v>564</v>
      </c>
      <c r="Q1471" t="s">
        <v>937</v>
      </c>
      <c r="R1471" t="s">
        <v>562</v>
      </c>
      <c r="S1471">
        <v>0.46879999999999999</v>
      </c>
      <c r="T1471">
        <v>0.29260000000000003</v>
      </c>
      <c r="U1471">
        <v>4.4342110000000003</v>
      </c>
      <c r="V1471">
        <v>10.160716000000001</v>
      </c>
    </row>
    <row r="1472" spans="1:22" x14ac:dyDescent="0.3">
      <c r="A1472" t="s">
        <v>1722</v>
      </c>
      <c r="B1472" t="s">
        <v>1723</v>
      </c>
      <c r="C1472" t="s">
        <v>546</v>
      </c>
      <c r="D1472" t="s">
        <v>1724</v>
      </c>
      <c r="E1472" t="s">
        <v>77</v>
      </c>
      <c r="F1472" t="s">
        <v>1725</v>
      </c>
      <c r="G1472" t="s">
        <v>149</v>
      </c>
      <c r="H1472">
        <v>33</v>
      </c>
      <c r="I1472" t="s">
        <v>1726</v>
      </c>
      <c r="J1472" t="s">
        <v>550</v>
      </c>
      <c r="K1472" t="s">
        <v>99</v>
      </c>
      <c r="L1472" t="s">
        <v>551</v>
      </c>
      <c r="M1472" t="s">
        <v>552</v>
      </c>
      <c r="N1472" t="s">
        <v>553</v>
      </c>
      <c r="R1472" t="s">
        <v>554</v>
      </c>
      <c r="S1472">
        <v>2.2975500000000002</v>
      </c>
      <c r="T1472">
        <v>1.57867</v>
      </c>
      <c r="U1472">
        <v>1</v>
      </c>
      <c r="V1472">
        <v>1</v>
      </c>
    </row>
    <row r="1473" spans="1:22" x14ac:dyDescent="0.3">
      <c r="A1473" t="s">
        <v>1722</v>
      </c>
      <c r="B1473" t="s">
        <v>1723</v>
      </c>
      <c r="C1473" t="s">
        <v>546</v>
      </c>
      <c r="D1473" t="s">
        <v>1724</v>
      </c>
      <c r="E1473" t="s">
        <v>77</v>
      </c>
      <c r="F1473" t="s">
        <v>1725</v>
      </c>
      <c r="G1473" t="s">
        <v>149</v>
      </c>
      <c r="H1473">
        <v>33</v>
      </c>
      <c r="I1473" t="s">
        <v>1726</v>
      </c>
      <c r="J1473" t="s">
        <v>550</v>
      </c>
      <c r="K1473" t="s">
        <v>99</v>
      </c>
      <c r="L1473" t="s">
        <v>551</v>
      </c>
      <c r="M1473" t="s">
        <v>552</v>
      </c>
      <c r="N1473" t="s">
        <v>553</v>
      </c>
      <c r="O1473" t="s">
        <v>559</v>
      </c>
      <c r="P1473" t="s">
        <v>560</v>
      </c>
      <c r="Q1473" t="s">
        <v>561</v>
      </c>
      <c r="R1473" t="s">
        <v>562</v>
      </c>
      <c r="S1473">
        <v>-0.24595</v>
      </c>
      <c r="T1473">
        <v>0.30110999999999999</v>
      </c>
      <c r="U1473">
        <v>58.372727300000001</v>
      </c>
      <c r="V1473">
        <v>31.280297999999998</v>
      </c>
    </row>
    <row r="1474" spans="1:22" x14ac:dyDescent="0.3">
      <c r="A1474" t="s">
        <v>1722</v>
      </c>
      <c r="B1474" t="s">
        <v>1723</v>
      </c>
      <c r="C1474" t="s">
        <v>546</v>
      </c>
      <c r="D1474" t="s">
        <v>1724</v>
      </c>
      <c r="E1474" t="s">
        <v>77</v>
      </c>
      <c r="F1474" t="s">
        <v>1725</v>
      </c>
      <c r="G1474" t="s">
        <v>149</v>
      </c>
      <c r="H1474">
        <v>33</v>
      </c>
      <c r="I1474" t="s">
        <v>1726</v>
      </c>
      <c r="J1474" t="s">
        <v>550</v>
      </c>
      <c r="K1474" t="s">
        <v>99</v>
      </c>
      <c r="L1474" t="s">
        <v>551</v>
      </c>
      <c r="M1474" t="s">
        <v>552</v>
      </c>
      <c r="N1474" t="s">
        <v>553</v>
      </c>
      <c r="O1474" t="s">
        <v>611</v>
      </c>
      <c r="P1474" t="s">
        <v>612</v>
      </c>
      <c r="Q1474" t="s">
        <v>613</v>
      </c>
      <c r="R1474" t="s">
        <v>562</v>
      </c>
      <c r="S1474">
        <v>0.19991</v>
      </c>
      <c r="T1474">
        <v>0.30989</v>
      </c>
      <c r="U1474">
        <v>4.3393939000000001</v>
      </c>
      <c r="V1474">
        <v>1.8013779999999999</v>
      </c>
    </row>
    <row r="1475" spans="1:22" x14ac:dyDescent="0.3">
      <c r="A1475" t="s">
        <v>1722</v>
      </c>
      <c r="B1475" t="s">
        <v>1723</v>
      </c>
      <c r="C1475" t="s">
        <v>546</v>
      </c>
      <c r="D1475" t="s">
        <v>1724</v>
      </c>
      <c r="E1475" t="s">
        <v>77</v>
      </c>
      <c r="F1475" t="s">
        <v>1725</v>
      </c>
      <c r="G1475" t="s">
        <v>149</v>
      </c>
      <c r="H1475">
        <v>33</v>
      </c>
      <c r="I1475" t="s">
        <v>1726</v>
      </c>
      <c r="J1475" t="s">
        <v>550</v>
      </c>
      <c r="K1475" t="s">
        <v>99</v>
      </c>
      <c r="L1475" t="s">
        <v>551</v>
      </c>
      <c r="M1475" t="s">
        <v>552</v>
      </c>
      <c r="N1475" t="s">
        <v>553</v>
      </c>
      <c r="O1475" t="s">
        <v>569</v>
      </c>
      <c r="P1475" t="s">
        <v>570</v>
      </c>
      <c r="Q1475" t="s">
        <v>653</v>
      </c>
      <c r="R1475" t="s">
        <v>562</v>
      </c>
      <c r="S1475">
        <v>-6.1510000000000002E-2</v>
      </c>
      <c r="T1475">
        <v>0.26058999999999999</v>
      </c>
      <c r="U1475">
        <v>0.72278787899999997</v>
      </c>
      <c r="V1475">
        <v>0.23985722000000001</v>
      </c>
    </row>
    <row r="1476" spans="1:22" x14ac:dyDescent="0.3">
      <c r="A1476" t="s">
        <v>1722</v>
      </c>
      <c r="B1476" t="s">
        <v>1723</v>
      </c>
      <c r="C1476" t="s">
        <v>546</v>
      </c>
      <c r="D1476" t="s">
        <v>1724</v>
      </c>
      <c r="E1476" t="s">
        <v>77</v>
      </c>
      <c r="F1476" t="s">
        <v>1725</v>
      </c>
      <c r="G1476" t="s">
        <v>149</v>
      </c>
      <c r="H1476">
        <v>33</v>
      </c>
      <c r="I1476" t="s">
        <v>589</v>
      </c>
      <c r="J1476" t="s">
        <v>589</v>
      </c>
      <c r="K1476" t="s">
        <v>99</v>
      </c>
      <c r="L1476" t="s">
        <v>551</v>
      </c>
      <c r="M1476" t="s">
        <v>557</v>
      </c>
      <c r="N1476" t="s">
        <v>558</v>
      </c>
      <c r="R1476" t="s">
        <v>554</v>
      </c>
      <c r="S1476">
        <v>3.5101</v>
      </c>
      <c r="T1476">
        <v>2.2778999999999998</v>
      </c>
      <c r="U1476">
        <v>1</v>
      </c>
      <c r="V1476">
        <v>1</v>
      </c>
    </row>
    <row r="1477" spans="1:22" x14ac:dyDescent="0.3">
      <c r="A1477" t="s">
        <v>1722</v>
      </c>
      <c r="B1477" t="s">
        <v>1723</v>
      </c>
      <c r="C1477" t="s">
        <v>546</v>
      </c>
      <c r="D1477" t="s">
        <v>1724</v>
      </c>
      <c r="E1477" t="s">
        <v>77</v>
      </c>
      <c r="F1477" t="s">
        <v>1725</v>
      </c>
      <c r="G1477" t="s">
        <v>149</v>
      </c>
      <c r="H1477">
        <v>33</v>
      </c>
      <c r="I1477" t="s">
        <v>589</v>
      </c>
      <c r="J1477" t="s">
        <v>589</v>
      </c>
      <c r="K1477" t="s">
        <v>99</v>
      </c>
      <c r="L1477" t="s">
        <v>551</v>
      </c>
      <c r="M1477" t="s">
        <v>557</v>
      </c>
      <c r="N1477" t="s">
        <v>558</v>
      </c>
      <c r="O1477" t="s">
        <v>559</v>
      </c>
      <c r="P1477" t="s">
        <v>560</v>
      </c>
      <c r="Q1477" t="s">
        <v>561</v>
      </c>
      <c r="R1477" t="s">
        <v>562</v>
      </c>
      <c r="S1477">
        <v>-0.7419</v>
      </c>
      <c r="T1477">
        <v>0.57069999999999999</v>
      </c>
      <c r="U1477">
        <v>58.372727300000001</v>
      </c>
      <c r="V1477">
        <v>31.280297999999998</v>
      </c>
    </row>
    <row r="1478" spans="1:22" x14ac:dyDescent="0.3">
      <c r="A1478" t="s">
        <v>1722</v>
      </c>
      <c r="B1478" t="s">
        <v>1723</v>
      </c>
      <c r="C1478" t="s">
        <v>546</v>
      </c>
      <c r="D1478" t="s">
        <v>1724</v>
      </c>
      <c r="E1478" t="s">
        <v>77</v>
      </c>
      <c r="F1478" t="s">
        <v>1725</v>
      </c>
      <c r="G1478" t="s">
        <v>149</v>
      </c>
      <c r="H1478">
        <v>33</v>
      </c>
      <c r="I1478" t="s">
        <v>589</v>
      </c>
      <c r="J1478" t="s">
        <v>589</v>
      </c>
      <c r="K1478" t="s">
        <v>99</v>
      </c>
      <c r="L1478" t="s">
        <v>551</v>
      </c>
      <c r="M1478" t="s">
        <v>557</v>
      </c>
      <c r="N1478" t="s">
        <v>558</v>
      </c>
      <c r="O1478" t="s">
        <v>611</v>
      </c>
      <c r="P1478" t="s">
        <v>612</v>
      </c>
      <c r="Q1478" t="s">
        <v>613</v>
      </c>
      <c r="R1478" t="s">
        <v>562</v>
      </c>
      <c r="S1478">
        <v>1.0801000000000001</v>
      </c>
      <c r="T1478">
        <v>0.55910000000000004</v>
      </c>
      <c r="U1478">
        <v>4.3393939000000001</v>
      </c>
      <c r="V1478">
        <v>1.8013779999999999</v>
      </c>
    </row>
    <row r="1479" spans="1:22" x14ac:dyDescent="0.3">
      <c r="A1479" t="s">
        <v>1722</v>
      </c>
      <c r="B1479" t="s">
        <v>1723</v>
      </c>
      <c r="C1479" t="s">
        <v>546</v>
      </c>
      <c r="D1479" t="s">
        <v>1724</v>
      </c>
      <c r="E1479" t="s">
        <v>77</v>
      </c>
      <c r="F1479" t="s">
        <v>1725</v>
      </c>
      <c r="G1479" t="s">
        <v>149</v>
      </c>
      <c r="H1479">
        <v>33</v>
      </c>
      <c r="I1479" t="s">
        <v>589</v>
      </c>
      <c r="J1479" t="s">
        <v>589</v>
      </c>
      <c r="K1479" t="s">
        <v>99</v>
      </c>
      <c r="L1479" t="s">
        <v>551</v>
      </c>
      <c r="M1479" t="s">
        <v>557</v>
      </c>
      <c r="N1479" t="s">
        <v>558</v>
      </c>
      <c r="O1479" t="s">
        <v>569</v>
      </c>
      <c r="P1479" t="s">
        <v>570</v>
      </c>
      <c r="Q1479" t="s">
        <v>653</v>
      </c>
      <c r="R1479" t="s">
        <v>562</v>
      </c>
      <c r="S1479">
        <v>-0.50590000000000002</v>
      </c>
      <c r="T1479">
        <v>0.3165</v>
      </c>
      <c r="U1479">
        <v>0.72278787899999997</v>
      </c>
      <c r="V1479">
        <v>0.23985722000000001</v>
      </c>
    </row>
    <row r="1480" spans="1:22" x14ac:dyDescent="0.3">
      <c r="A1480" t="s">
        <v>1727</v>
      </c>
      <c r="B1480" t="s">
        <v>1728</v>
      </c>
      <c r="C1480" t="s">
        <v>546</v>
      </c>
      <c r="D1480" t="s">
        <v>1729</v>
      </c>
      <c r="E1480" t="s">
        <v>77</v>
      </c>
      <c r="F1480" t="s">
        <v>1730</v>
      </c>
      <c r="G1480" t="s">
        <v>149</v>
      </c>
      <c r="H1480">
        <v>18</v>
      </c>
      <c r="I1480" t="s">
        <v>1731</v>
      </c>
      <c r="J1480" t="s">
        <v>556</v>
      </c>
      <c r="K1480" t="s">
        <v>99</v>
      </c>
      <c r="L1480" t="s">
        <v>551</v>
      </c>
      <c r="M1480" t="s">
        <v>592</v>
      </c>
      <c r="N1480" t="s">
        <v>558</v>
      </c>
      <c r="R1480" t="s">
        <v>554</v>
      </c>
      <c r="S1480">
        <v>10.113</v>
      </c>
      <c r="T1480">
        <v>4.7089999999999996</v>
      </c>
      <c r="U1480">
        <v>1</v>
      </c>
      <c r="V1480">
        <v>1</v>
      </c>
    </row>
    <row r="1481" spans="1:22" x14ac:dyDescent="0.3">
      <c r="A1481" t="s">
        <v>1727</v>
      </c>
      <c r="B1481" t="s">
        <v>1728</v>
      </c>
      <c r="C1481" t="s">
        <v>546</v>
      </c>
      <c r="D1481" t="s">
        <v>1729</v>
      </c>
      <c r="E1481" t="s">
        <v>77</v>
      </c>
      <c r="F1481" t="s">
        <v>1730</v>
      </c>
      <c r="G1481" t="s">
        <v>149</v>
      </c>
      <c r="H1481">
        <v>18</v>
      </c>
      <c r="I1481" t="s">
        <v>1731</v>
      </c>
      <c r="J1481" t="s">
        <v>556</v>
      </c>
      <c r="K1481" t="s">
        <v>99</v>
      </c>
      <c r="L1481" t="s">
        <v>551</v>
      </c>
      <c r="M1481" t="s">
        <v>592</v>
      </c>
      <c r="N1481" t="s">
        <v>558</v>
      </c>
      <c r="O1481" t="s">
        <v>559</v>
      </c>
      <c r="P1481" t="s">
        <v>560</v>
      </c>
      <c r="Q1481" t="s">
        <v>561</v>
      </c>
      <c r="R1481" t="s">
        <v>562</v>
      </c>
      <c r="S1481">
        <v>-1.6099000000000001</v>
      </c>
      <c r="T1481">
        <v>0.69869999999999999</v>
      </c>
      <c r="U1481">
        <v>1054.44444</v>
      </c>
      <c r="V1481">
        <v>313.60132470000002</v>
      </c>
    </row>
    <row r="1482" spans="1:22" x14ac:dyDescent="0.3">
      <c r="A1482" t="s">
        <v>1732</v>
      </c>
      <c r="B1482" t="s">
        <v>1733</v>
      </c>
      <c r="C1482" t="s">
        <v>546</v>
      </c>
      <c r="D1482" t="s">
        <v>1734</v>
      </c>
      <c r="E1482" t="s">
        <v>77</v>
      </c>
      <c r="F1482" t="s">
        <v>1735</v>
      </c>
      <c r="G1482" t="s">
        <v>187</v>
      </c>
      <c r="H1482">
        <v>8</v>
      </c>
      <c r="I1482" t="s">
        <v>578</v>
      </c>
      <c r="J1482" t="s">
        <v>550</v>
      </c>
      <c r="K1482" t="s">
        <v>14</v>
      </c>
      <c r="M1482" t="s">
        <v>552</v>
      </c>
      <c r="N1482" t="s">
        <v>553</v>
      </c>
      <c r="R1482" t="s">
        <v>554</v>
      </c>
      <c r="S1482">
        <v>0.52329999999999999</v>
      </c>
      <c r="T1482">
        <v>2.2267000000000001</v>
      </c>
      <c r="U1482">
        <v>1</v>
      </c>
      <c r="V1482">
        <v>1</v>
      </c>
    </row>
    <row r="1483" spans="1:22" x14ac:dyDescent="0.3">
      <c r="A1483" t="s">
        <v>1732</v>
      </c>
      <c r="B1483" t="s">
        <v>1733</v>
      </c>
      <c r="C1483" t="s">
        <v>546</v>
      </c>
      <c r="D1483" t="s">
        <v>1734</v>
      </c>
      <c r="E1483" t="s">
        <v>77</v>
      </c>
      <c r="F1483" t="s">
        <v>1735</v>
      </c>
      <c r="G1483" t="s">
        <v>187</v>
      </c>
      <c r="H1483">
        <v>8</v>
      </c>
      <c r="I1483" t="s">
        <v>578</v>
      </c>
      <c r="J1483" t="s">
        <v>550</v>
      </c>
      <c r="K1483" t="s">
        <v>14</v>
      </c>
      <c r="M1483" t="s">
        <v>552</v>
      </c>
      <c r="N1483" t="s">
        <v>553</v>
      </c>
      <c r="O1483" t="s">
        <v>566</v>
      </c>
      <c r="P1483" t="s">
        <v>567</v>
      </c>
      <c r="Q1483" t="s">
        <v>724</v>
      </c>
      <c r="R1483" t="s">
        <v>562</v>
      </c>
      <c r="S1483">
        <v>2.8473000000000002</v>
      </c>
      <c r="T1483">
        <v>2.6840000000000002</v>
      </c>
      <c r="U1483">
        <v>0.82374999999999998</v>
      </c>
      <c r="V1483">
        <v>9.6501299999999998E-2</v>
      </c>
    </row>
    <row r="1484" spans="1:22" x14ac:dyDescent="0.3">
      <c r="A1484" t="s">
        <v>1732</v>
      </c>
      <c r="B1484" t="s">
        <v>1733</v>
      </c>
      <c r="C1484" t="s">
        <v>546</v>
      </c>
      <c r="D1484" t="s">
        <v>1734</v>
      </c>
      <c r="E1484" t="s">
        <v>77</v>
      </c>
      <c r="F1484" t="s">
        <v>1735</v>
      </c>
      <c r="G1484" t="s">
        <v>187</v>
      </c>
      <c r="H1484">
        <v>8</v>
      </c>
      <c r="I1484" t="s">
        <v>578</v>
      </c>
      <c r="J1484" t="s">
        <v>550</v>
      </c>
      <c r="K1484" t="s">
        <v>14</v>
      </c>
      <c r="M1484" t="s">
        <v>552</v>
      </c>
      <c r="N1484" t="s">
        <v>553</v>
      </c>
      <c r="O1484" t="s">
        <v>563</v>
      </c>
      <c r="P1484" t="s">
        <v>564</v>
      </c>
      <c r="Q1484" t="s">
        <v>720</v>
      </c>
      <c r="R1484" t="s">
        <v>562</v>
      </c>
      <c r="S1484">
        <v>-0.77539999999999998</v>
      </c>
      <c r="T1484">
        <v>0.96940000000000004</v>
      </c>
      <c r="U1484">
        <v>7.3374999999999996E-2</v>
      </c>
      <c r="V1484">
        <v>2.5606569999999999E-2</v>
      </c>
    </row>
    <row r="1485" spans="1:22" x14ac:dyDescent="0.3">
      <c r="A1485" t="s">
        <v>1732</v>
      </c>
      <c r="B1485" t="s">
        <v>1733</v>
      </c>
      <c r="C1485" t="s">
        <v>546</v>
      </c>
      <c r="D1485" t="s">
        <v>1734</v>
      </c>
      <c r="E1485" t="s">
        <v>77</v>
      </c>
      <c r="F1485" t="s">
        <v>1735</v>
      </c>
      <c r="G1485" t="s">
        <v>187</v>
      </c>
      <c r="H1485">
        <v>8</v>
      </c>
      <c r="I1485" t="s">
        <v>618</v>
      </c>
      <c r="J1485" t="s">
        <v>619</v>
      </c>
      <c r="K1485" t="s">
        <v>14</v>
      </c>
      <c r="M1485" t="s">
        <v>592</v>
      </c>
      <c r="N1485" t="s">
        <v>558</v>
      </c>
      <c r="R1485" t="s">
        <v>554</v>
      </c>
      <c r="S1485">
        <v>-5.4420000000000002</v>
      </c>
      <c r="T1485">
        <v>2.8839999999999999</v>
      </c>
      <c r="U1485">
        <v>1</v>
      </c>
      <c r="V1485">
        <v>1</v>
      </c>
    </row>
    <row r="1486" spans="1:22" x14ac:dyDescent="0.3">
      <c r="A1486" t="s">
        <v>1732</v>
      </c>
      <c r="B1486" t="s">
        <v>1733</v>
      </c>
      <c r="C1486" t="s">
        <v>546</v>
      </c>
      <c r="D1486" t="s">
        <v>1734</v>
      </c>
      <c r="E1486" t="s">
        <v>77</v>
      </c>
      <c r="F1486" t="s">
        <v>1735</v>
      </c>
      <c r="G1486" t="s">
        <v>187</v>
      </c>
      <c r="H1486">
        <v>8</v>
      </c>
      <c r="I1486" t="s">
        <v>618</v>
      </c>
      <c r="J1486" t="s">
        <v>619</v>
      </c>
      <c r="K1486" t="s">
        <v>14</v>
      </c>
      <c r="M1486" t="s">
        <v>592</v>
      </c>
      <c r="N1486" t="s">
        <v>558</v>
      </c>
      <c r="O1486" t="s">
        <v>566</v>
      </c>
      <c r="P1486" t="s">
        <v>567</v>
      </c>
      <c r="Q1486" t="s">
        <v>724</v>
      </c>
      <c r="R1486" t="s">
        <v>562</v>
      </c>
      <c r="S1486">
        <v>-2.4590000000000001</v>
      </c>
      <c r="T1486">
        <v>4.0780000000000003</v>
      </c>
      <c r="U1486">
        <v>0.82374999999999998</v>
      </c>
      <c r="V1486">
        <v>9.6501299999999998E-2</v>
      </c>
    </row>
    <row r="1487" spans="1:22" x14ac:dyDescent="0.3">
      <c r="A1487" t="s">
        <v>1732</v>
      </c>
      <c r="B1487" t="s">
        <v>1733</v>
      </c>
      <c r="C1487" t="s">
        <v>546</v>
      </c>
      <c r="D1487" t="s">
        <v>1734</v>
      </c>
      <c r="E1487" t="s">
        <v>77</v>
      </c>
      <c r="F1487" t="s">
        <v>1735</v>
      </c>
      <c r="G1487" t="s">
        <v>187</v>
      </c>
      <c r="H1487">
        <v>8</v>
      </c>
      <c r="I1487" t="s">
        <v>618</v>
      </c>
      <c r="J1487" t="s">
        <v>619</v>
      </c>
      <c r="K1487" t="s">
        <v>14</v>
      </c>
      <c r="M1487" t="s">
        <v>592</v>
      </c>
      <c r="N1487" t="s">
        <v>558</v>
      </c>
      <c r="O1487" t="s">
        <v>563</v>
      </c>
      <c r="P1487" t="s">
        <v>564</v>
      </c>
      <c r="Q1487" t="s">
        <v>720</v>
      </c>
      <c r="R1487" t="s">
        <v>562</v>
      </c>
      <c r="S1487">
        <v>-1.8979999999999999</v>
      </c>
      <c r="T1487">
        <v>1.08</v>
      </c>
      <c r="U1487">
        <v>7.3374999999999996E-2</v>
      </c>
      <c r="V1487">
        <v>2.5606569999999999E-2</v>
      </c>
    </row>
    <row r="1488" spans="1:22" x14ac:dyDescent="0.3">
      <c r="A1488" t="s">
        <v>1736</v>
      </c>
      <c r="B1488" t="s">
        <v>1737</v>
      </c>
      <c r="C1488" t="s">
        <v>574</v>
      </c>
      <c r="D1488" t="s">
        <v>1738</v>
      </c>
      <c r="E1488" t="s">
        <v>77</v>
      </c>
      <c r="F1488" t="s">
        <v>1739</v>
      </c>
      <c r="G1488" t="s">
        <v>1740</v>
      </c>
      <c r="H1488">
        <v>6</v>
      </c>
      <c r="I1488" t="s">
        <v>589</v>
      </c>
      <c r="J1488" t="s">
        <v>589</v>
      </c>
      <c r="K1488" t="s">
        <v>99</v>
      </c>
      <c r="M1488" t="s">
        <v>557</v>
      </c>
      <c r="N1488" t="s">
        <v>558</v>
      </c>
      <c r="R1488" t="s">
        <v>554</v>
      </c>
      <c r="S1488">
        <v>1.20522</v>
      </c>
      <c r="T1488">
        <v>1.0335300000000001</v>
      </c>
      <c r="U1488">
        <v>1</v>
      </c>
      <c r="V1488">
        <v>1</v>
      </c>
    </row>
    <row r="1489" spans="1:22" x14ac:dyDescent="0.3">
      <c r="A1489" t="s">
        <v>1736</v>
      </c>
      <c r="B1489" t="s">
        <v>1737</v>
      </c>
      <c r="C1489" t="s">
        <v>574</v>
      </c>
      <c r="D1489" t="s">
        <v>1738</v>
      </c>
      <c r="E1489" t="s">
        <v>77</v>
      </c>
      <c r="F1489" t="s">
        <v>1739</v>
      </c>
      <c r="G1489" t="s">
        <v>1740</v>
      </c>
      <c r="H1489">
        <v>6</v>
      </c>
      <c r="I1489" t="s">
        <v>589</v>
      </c>
      <c r="J1489" t="s">
        <v>589</v>
      </c>
      <c r="K1489" t="s">
        <v>99</v>
      </c>
      <c r="M1489" t="s">
        <v>557</v>
      </c>
      <c r="N1489" t="s">
        <v>558</v>
      </c>
      <c r="O1489" t="s">
        <v>559</v>
      </c>
      <c r="P1489" t="s">
        <v>560</v>
      </c>
      <c r="Q1489" t="s">
        <v>561</v>
      </c>
      <c r="R1489" t="s">
        <v>562</v>
      </c>
      <c r="S1489">
        <v>4.2939999999999999E-2</v>
      </c>
      <c r="T1489">
        <v>1.1023499999999999</v>
      </c>
      <c r="U1489">
        <v>0.4</v>
      </c>
      <c r="V1489">
        <v>6.3245549999999998E-2</v>
      </c>
    </row>
    <row r="1490" spans="1:22" x14ac:dyDescent="0.3">
      <c r="A1490" t="s">
        <v>637</v>
      </c>
      <c r="B1490" t="s">
        <v>638</v>
      </c>
      <c r="C1490" t="s">
        <v>574</v>
      </c>
      <c r="D1490" t="s">
        <v>639</v>
      </c>
      <c r="E1490" t="s">
        <v>77</v>
      </c>
      <c r="F1490" t="s">
        <v>640</v>
      </c>
      <c r="G1490" t="s">
        <v>641</v>
      </c>
      <c r="H1490">
        <v>12</v>
      </c>
      <c r="I1490" t="s">
        <v>100</v>
      </c>
      <c r="J1490" t="s">
        <v>550</v>
      </c>
      <c r="K1490" t="s">
        <v>14</v>
      </c>
      <c r="L1490" t="s">
        <v>551</v>
      </c>
      <c r="M1490" t="s">
        <v>552</v>
      </c>
      <c r="N1490" t="s">
        <v>553</v>
      </c>
      <c r="R1490" t="s">
        <v>554</v>
      </c>
      <c r="S1490">
        <v>-12.4436</v>
      </c>
      <c r="T1490">
        <v>10.68</v>
      </c>
      <c r="U1490">
        <v>1</v>
      </c>
      <c r="V1490">
        <v>1</v>
      </c>
    </row>
    <row r="1491" spans="1:22" x14ac:dyDescent="0.3">
      <c r="A1491" t="s">
        <v>637</v>
      </c>
      <c r="B1491" t="s">
        <v>638</v>
      </c>
      <c r="C1491" t="s">
        <v>574</v>
      </c>
      <c r="D1491" t="s">
        <v>639</v>
      </c>
      <c r="E1491" t="s">
        <v>77</v>
      </c>
      <c r="F1491" t="s">
        <v>640</v>
      </c>
      <c r="G1491" t="s">
        <v>641</v>
      </c>
      <c r="H1491">
        <v>12</v>
      </c>
      <c r="I1491" t="s">
        <v>100</v>
      </c>
      <c r="J1491" t="s">
        <v>550</v>
      </c>
      <c r="K1491" t="s">
        <v>14</v>
      </c>
      <c r="L1491" t="s">
        <v>551</v>
      </c>
      <c r="M1491" t="s">
        <v>552</v>
      </c>
      <c r="N1491" t="s">
        <v>553</v>
      </c>
      <c r="O1491" t="s">
        <v>559</v>
      </c>
      <c r="P1491" t="s">
        <v>560</v>
      </c>
      <c r="Q1491" t="s">
        <v>561</v>
      </c>
      <c r="R1491" t="s">
        <v>562</v>
      </c>
      <c r="S1491">
        <v>0.1166</v>
      </c>
      <c r="T1491">
        <v>0.17019999999999999</v>
      </c>
      <c r="U1491">
        <v>1706.916667</v>
      </c>
      <c r="V1491">
        <v>1295.2880660999999</v>
      </c>
    </row>
    <row r="1492" spans="1:22" x14ac:dyDescent="0.3">
      <c r="A1492" t="s">
        <v>969</v>
      </c>
      <c r="B1492" t="s">
        <v>966</v>
      </c>
      <c r="C1492" t="s">
        <v>546</v>
      </c>
      <c r="D1492" t="s">
        <v>967</v>
      </c>
      <c r="E1492" t="s">
        <v>596</v>
      </c>
      <c r="F1492" t="s">
        <v>968</v>
      </c>
      <c r="G1492" t="s">
        <v>635</v>
      </c>
      <c r="H1492">
        <v>20</v>
      </c>
      <c r="I1492" t="s">
        <v>578</v>
      </c>
      <c r="J1492" t="s">
        <v>550</v>
      </c>
      <c r="K1492" t="s">
        <v>19</v>
      </c>
      <c r="L1492" t="s">
        <v>551</v>
      </c>
      <c r="M1492" t="s">
        <v>552</v>
      </c>
      <c r="N1492" t="s">
        <v>553</v>
      </c>
      <c r="O1492" t="s">
        <v>579</v>
      </c>
      <c r="P1492" t="s">
        <v>580</v>
      </c>
      <c r="Q1492" t="s">
        <v>581</v>
      </c>
      <c r="R1492" t="s">
        <v>562</v>
      </c>
      <c r="S1492">
        <v>-1.14598</v>
      </c>
      <c r="T1492">
        <v>0.61489000000000005</v>
      </c>
      <c r="U1492">
        <v>7.327</v>
      </c>
      <c r="V1492">
        <v>0.67123690000000003</v>
      </c>
    </row>
    <row r="1493" spans="1:22" x14ac:dyDescent="0.3">
      <c r="A1493" t="s">
        <v>637</v>
      </c>
      <c r="B1493" t="s">
        <v>638</v>
      </c>
      <c r="C1493" t="s">
        <v>574</v>
      </c>
      <c r="D1493" t="s">
        <v>639</v>
      </c>
      <c r="E1493" t="s">
        <v>77</v>
      </c>
      <c r="F1493" t="s">
        <v>640</v>
      </c>
      <c r="G1493" t="s">
        <v>641</v>
      </c>
      <c r="H1493">
        <v>12</v>
      </c>
      <c r="I1493" t="s">
        <v>100</v>
      </c>
      <c r="J1493" t="s">
        <v>550</v>
      </c>
      <c r="K1493" t="s">
        <v>14</v>
      </c>
      <c r="L1493" t="s">
        <v>551</v>
      </c>
      <c r="M1493" t="s">
        <v>552</v>
      </c>
      <c r="N1493" t="s">
        <v>553</v>
      </c>
      <c r="O1493" t="s">
        <v>566</v>
      </c>
      <c r="P1493" t="s">
        <v>567</v>
      </c>
      <c r="Q1493" t="s">
        <v>568</v>
      </c>
      <c r="R1493" t="s">
        <v>562</v>
      </c>
      <c r="S1493">
        <v>-0.1772</v>
      </c>
      <c r="T1493">
        <v>0.19359999999999999</v>
      </c>
      <c r="U1493">
        <v>3.255738</v>
      </c>
      <c r="V1493">
        <v>4.926914</v>
      </c>
    </row>
    <row r="1494" spans="1:22" x14ac:dyDescent="0.3">
      <c r="A1494" t="s">
        <v>637</v>
      </c>
      <c r="B1494" t="s">
        <v>638</v>
      </c>
      <c r="C1494" t="s">
        <v>574</v>
      </c>
      <c r="D1494" t="s">
        <v>639</v>
      </c>
      <c r="E1494" t="s">
        <v>77</v>
      </c>
      <c r="F1494" t="s">
        <v>640</v>
      </c>
      <c r="G1494" t="s">
        <v>641</v>
      </c>
      <c r="H1494">
        <v>12</v>
      </c>
      <c r="I1494" t="s">
        <v>100</v>
      </c>
      <c r="J1494" t="s">
        <v>550</v>
      </c>
      <c r="K1494" t="s">
        <v>14</v>
      </c>
      <c r="L1494" t="s">
        <v>551</v>
      </c>
      <c r="M1494" t="s">
        <v>552</v>
      </c>
      <c r="N1494" t="s">
        <v>553</v>
      </c>
      <c r="O1494" t="s">
        <v>563</v>
      </c>
      <c r="P1494" t="s">
        <v>564</v>
      </c>
      <c r="Q1494" t="s">
        <v>937</v>
      </c>
      <c r="R1494" t="s">
        <v>562</v>
      </c>
      <c r="S1494">
        <v>-0.82379999999999998</v>
      </c>
      <c r="T1494">
        <v>0.34060000000000001</v>
      </c>
      <c r="U1494">
        <v>1.3953329999999999</v>
      </c>
      <c r="V1494">
        <v>1.3194307999999999</v>
      </c>
    </row>
    <row r="1495" spans="1:22" x14ac:dyDescent="0.3">
      <c r="A1495" t="s">
        <v>637</v>
      </c>
      <c r="B1495" t="s">
        <v>638</v>
      </c>
      <c r="C1495" t="s">
        <v>574</v>
      </c>
      <c r="D1495" t="s">
        <v>639</v>
      </c>
      <c r="E1495" t="s">
        <v>77</v>
      </c>
      <c r="F1495" t="s">
        <v>640</v>
      </c>
      <c r="G1495" t="s">
        <v>641</v>
      </c>
      <c r="H1495">
        <v>12</v>
      </c>
      <c r="I1495" t="s">
        <v>100</v>
      </c>
      <c r="J1495" t="s">
        <v>550</v>
      </c>
      <c r="K1495" t="s">
        <v>14</v>
      </c>
      <c r="L1495" t="s">
        <v>551</v>
      </c>
      <c r="M1495" t="s">
        <v>552</v>
      </c>
      <c r="N1495" t="s">
        <v>553</v>
      </c>
      <c r="O1495" t="s">
        <v>611</v>
      </c>
      <c r="P1495" t="s">
        <v>612</v>
      </c>
      <c r="Q1495" t="s">
        <v>613</v>
      </c>
      <c r="R1495" t="s">
        <v>562</v>
      </c>
      <c r="S1495">
        <v>4.7412999999999998</v>
      </c>
      <c r="T1495">
        <v>3.3077999999999999</v>
      </c>
      <c r="U1495">
        <v>24.675000000000001</v>
      </c>
      <c r="V1495">
        <v>2.4151509999999998</v>
      </c>
    </row>
    <row r="1496" spans="1:22" x14ac:dyDescent="0.3">
      <c r="A1496" t="s">
        <v>637</v>
      </c>
      <c r="B1496" t="s">
        <v>638</v>
      </c>
      <c r="C1496" t="s">
        <v>574</v>
      </c>
      <c r="D1496" t="s">
        <v>688</v>
      </c>
      <c r="E1496" t="s">
        <v>77</v>
      </c>
      <c r="F1496" t="s">
        <v>640</v>
      </c>
      <c r="G1496" t="s">
        <v>641</v>
      </c>
      <c r="H1496">
        <v>12</v>
      </c>
      <c r="I1496" t="s">
        <v>618</v>
      </c>
      <c r="J1496" t="s">
        <v>619</v>
      </c>
      <c r="K1496" t="s">
        <v>14</v>
      </c>
      <c r="L1496" t="s">
        <v>551</v>
      </c>
      <c r="M1496" t="s">
        <v>592</v>
      </c>
      <c r="N1496" t="s">
        <v>558</v>
      </c>
      <c r="R1496" t="s">
        <v>554</v>
      </c>
      <c r="S1496">
        <v>0.61370000000000002</v>
      </c>
      <c r="T1496">
        <v>13.449299999999999</v>
      </c>
      <c r="U1496">
        <v>1</v>
      </c>
      <c r="V1496">
        <v>1</v>
      </c>
    </row>
    <row r="1497" spans="1:22" x14ac:dyDescent="0.3">
      <c r="A1497" t="s">
        <v>969</v>
      </c>
      <c r="B1497" t="s">
        <v>966</v>
      </c>
      <c r="C1497" t="s">
        <v>546</v>
      </c>
      <c r="D1497" t="s">
        <v>967</v>
      </c>
      <c r="E1497" t="s">
        <v>596</v>
      </c>
      <c r="F1497" t="s">
        <v>968</v>
      </c>
      <c r="G1497" t="s">
        <v>635</v>
      </c>
      <c r="H1497">
        <v>20</v>
      </c>
      <c r="I1497" t="s">
        <v>589</v>
      </c>
      <c r="J1497" t="s">
        <v>589</v>
      </c>
      <c r="K1497" t="s">
        <v>19</v>
      </c>
      <c r="L1497" t="s">
        <v>551</v>
      </c>
      <c r="M1497" t="s">
        <v>557</v>
      </c>
      <c r="N1497" t="s">
        <v>558</v>
      </c>
      <c r="O1497" t="s">
        <v>579</v>
      </c>
      <c r="P1497" t="s">
        <v>580</v>
      </c>
      <c r="Q1497" t="s">
        <v>581</v>
      </c>
      <c r="R1497" t="s">
        <v>562</v>
      </c>
      <c r="S1497">
        <v>-0.52744000000000002</v>
      </c>
      <c r="T1497">
        <v>1.1378200000000001</v>
      </c>
      <c r="U1497">
        <v>7.327</v>
      </c>
      <c r="V1497">
        <v>0.67123690000000003</v>
      </c>
    </row>
    <row r="1498" spans="1:22" x14ac:dyDescent="0.3">
      <c r="A1498" t="s">
        <v>637</v>
      </c>
      <c r="B1498" t="s">
        <v>638</v>
      </c>
      <c r="C1498" t="s">
        <v>574</v>
      </c>
      <c r="D1498" t="s">
        <v>688</v>
      </c>
      <c r="E1498" t="s">
        <v>77</v>
      </c>
      <c r="F1498" t="s">
        <v>640</v>
      </c>
      <c r="G1498" t="s">
        <v>641</v>
      </c>
      <c r="H1498">
        <v>12</v>
      </c>
      <c r="I1498" t="s">
        <v>618</v>
      </c>
      <c r="J1498" t="s">
        <v>619</v>
      </c>
      <c r="K1498" t="s">
        <v>14</v>
      </c>
      <c r="L1498" t="s">
        <v>551</v>
      </c>
      <c r="M1498" t="s">
        <v>592</v>
      </c>
      <c r="N1498" t="s">
        <v>558</v>
      </c>
      <c r="O1498" t="s">
        <v>566</v>
      </c>
      <c r="P1498" t="s">
        <v>567</v>
      </c>
      <c r="Q1498" t="s">
        <v>568</v>
      </c>
      <c r="R1498" t="s">
        <v>562</v>
      </c>
      <c r="S1498">
        <v>0.58650000000000002</v>
      </c>
      <c r="T1498">
        <v>0.2974</v>
      </c>
      <c r="U1498">
        <v>3.255738</v>
      </c>
      <c r="V1498">
        <v>4.926914</v>
      </c>
    </row>
    <row r="1499" spans="1:22" x14ac:dyDescent="0.3">
      <c r="A1499" t="s">
        <v>637</v>
      </c>
      <c r="B1499" t="s">
        <v>638</v>
      </c>
      <c r="C1499" t="s">
        <v>574</v>
      </c>
      <c r="D1499" t="s">
        <v>688</v>
      </c>
      <c r="E1499" t="s">
        <v>77</v>
      </c>
      <c r="F1499" t="s">
        <v>640</v>
      </c>
      <c r="G1499" t="s">
        <v>641</v>
      </c>
      <c r="H1499">
        <v>12</v>
      </c>
      <c r="I1499" t="s">
        <v>618</v>
      </c>
      <c r="J1499" t="s">
        <v>619</v>
      </c>
      <c r="K1499" t="s">
        <v>14</v>
      </c>
      <c r="L1499" t="s">
        <v>551</v>
      </c>
      <c r="M1499" t="s">
        <v>592</v>
      </c>
      <c r="N1499" t="s">
        <v>558</v>
      </c>
      <c r="O1499" t="s">
        <v>563</v>
      </c>
      <c r="P1499" t="s">
        <v>564</v>
      </c>
      <c r="Q1499" t="s">
        <v>937</v>
      </c>
      <c r="R1499" t="s">
        <v>562</v>
      </c>
      <c r="S1499">
        <v>0.55379999999999996</v>
      </c>
      <c r="T1499">
        <v>0.43190000000000001</v>
      </c>
      <c r="U1499">
        <v>1.3953329999999999</v>
      </c>
      <c r="V1499">
        <v>1.3194307999999999</v>
      </c>
    </row>
    <row r="1500" spans="1:22" x14ac:dyDescent="0.3">
      <c r="A1500" t="s">
        <v>637</v>
      </c>
      <c r="B1500" t="s">
        <v>638</v>
      </c>
      <c r="C1500" t="s">
        <v>574</v>
      </c>
      <c r="D1500" t="s">
        <v>688</v>
      </c>
      <c r="E1500" t="s">
        <v>77</v>
      </c>
      <c r="F1500" t="s">
        <v>640</v>
      </c>
      <c r="G1500" t="s">
        <v>641</v>
      </c>
      <c r="H1500">
        <v>12</v>
      </c>
      <c r="I1500" t="s">
        <v>618</v>
      </c>
      <c r="J1500" t="s">
        <v>619</v>
      </c>
      <c r="K1500" t="s">
        <v>14</v>
      </c>
      <c r="L1500" t="s">
        <v>551</v>
      </c>
      <c r="M1500" t="s">
        <v>592</v>
      </c>
      <c r="N1500" t="s">
        <v>558</v>
      </c>
      <c r="O1500" t="s">
        <v>611</v>
      </c>
      <c r="P1500" t="s">
        <v>612</v>
      </c>
      <c r="Q1500" t="s">
        <v>613</v>
      </c>
      <c r="R1500" t="s">
        <v>562</v>
      </c>
      <c r="S1500">
        <v>-0.70220000000000005</v>
      </c>
      <c r="T1500">
        <v>4.4058999999999999</v>
      </c>
      <c r="U1500">
        <v>24.675000000000001</v>
      </c>
      <c r="V1500">
        <v>2.4151509999999998</v>
      </c>
    </row>
    <row r="1501" spans="1:22" x14ac:dyDescent="0.3">
      <c r="A1501" t="s">
        <v>1741</v>
      </c>
      <c r="B1501" t="s">
        <v>1742</v>
      </c>
      <c r="C1501" t="s">
        <v>574</v>
      </c>
      <c r="E1501" t="s">
        <v>77</v>
      </c>
      <c r="F1501" t="s">
        <v>1743</v>
      </c>
      <c r="G1501" t="s">
        <v>603</v>
      </c>
      <c r="H1501">
        <v>7</v>
      </c>
      <c r="I1501" t="s">
        <v>652</v>
      </c>
      <c r="J1501" t="s">
        <v>550</v>
      </c>
      <c r="K1501" t="s">
        <v>99</v>
      </c>
      <c r="M1501" t="s">
        <v>552</v>
      </c>
      <c r="N1501" t="s">
        <v>553</v>
      </c>
      <c r="R1501" t="s">
        <v>554</v>
      </c>
      <c r="S1501">
        <v>2.9262999999999999</v>
      </c>
      <c r="T1501">
        <v>7.8228</v>
      </c>
      <c r="U1501">
        <v>1</v>
      </c>
      <c r="V1501">
        <v>1</v>
      </c>
    </row>
    <row r="1502" spans="1:22" x14ac:dyDescent="0.3">
      <c r="A1502" t="s">
        <v>1741</v>
      </c>
      <c r="B1502" t="s">
        <v>1742</v>
      </c>
      <c r="C1502" t="s">
        <v>574</v>
      </c>
      <c r="E1502" t="s">
        <v>77</v>
      </c>
      <c r="F1502" t="s">
        <v>1743</v>
      </c>
      <c r="G1502" t="s">
        <v>603</v>
      </c>
      <c r="H1502">
        <v>7</v>
      </c>
      <c r="I1502" t="s">
        <v>652</v>
      </c>
      <c r="J1502" t="s">
        <v>550</v>
      </c>
      <c r="K1502" t="s">
        <v>99</v>
      </c>
      <c r="M1502" t="s">
        <v>552</v>
      </c>
      <c r="N1502" t="s">
        <v>553</v>
      </c>
      <c r="O1502" t="s">
        <v>559</v>
      </c>
      <c r="P1502" t="s">
        <v>560</v>
      </c>
      <c r="Q1502" t="s">
        <v>561</v>
      </c>
      <c r="R1502" t="s">
        <v>562</v>
      </c>
      <c r="S1502">
        <v>-0.34749999999999998</v>
      </c>
      <c r="T1502">
        <v>2.1248999999999998</v>
      </c>
      <c r="U1502">
        <v>482.5357143</v>
      </c>
      <c r="V1502">
        <v>96.459751999999995</v>
      </c>
    </row>
    <row r="1503" spans="1:22" x14ac:dyDescent="0.3">
      <c r="A1503" t="s">
        <v>1744</v>
      </c>
      <c r="B1503" t="s">
        <v>1745</v>
      </c>
      <c r="C1503" t="s">
        <v>574</v>
      </c>
      <c r="D1503" t="s">
        <v>1746</v>
      </c>
      <c r="E1503" t="s">
        <v>576</v>
      </c>
      <c r="F1503" t="s">
        <v>1747</v>
      </c>
      <c r="G1503" t="s">
        <v>168</v>
      </c>
      <c r="H1503">
        <v>22</v>
      </c>
      <c r="I1503" t="s">
        <v>1748</v>
      </c>
      <c r="J1503" t="s">
        <v>550</v>
      </c>
      <c r="K1503" t="s">
        <v>99</v>
      </c>
      <c r="M1503" t="s">
        <v>552</v>
      </c>
      <c r="N1503" t="s">
        <v>553</v>
      </c>
      <c r="O1503" t="s">
        <v>579</v>
      </c>
      <c r="P1503" t="s">
        <v>580</v>
      </c>
      <c r="Q1503" t="s">
        <v>581</v>
      </c>
      <c r="R1503" t="s">
        <v>562</v>
      </c>
      <c r="S1503">
        <v>0.34705999999999998</v>
      </c>
      <c r="T1503">
        <v>0.70355000000000001</v>
      </c>
      <c r="U1503">
        <v>10.45</v>
      </c>
      <c r="V1503">
        <v>0.65590358999999998</v>
      </c>
    </row>
    <row r="1504" spans="1:22" x14ac:dyDescent="0.3">
      <c r="A1504" t="s">
        <v>1741</v>
      </c>
      <c r="B1504" t="s">
        <v>1742</v>
      </c>
      <c r="C1504" t="s">
        <v>574</v>
      </c>
      <c r="E1504" t="s">
        <v>77</v>
      </c>
      <c r="F1504" t="s">
        <v>1743</v>
      </c>
      <c r="G1504" t="s">
        <v>603</v>
      </c>
      <c r="H1504">
        <v>7</v>
      </c>
      <c r="I1504" t="s">
        <v>652</v>
      </c>
      <c r="J1504" t="s">
        <v>550</v>
      </c>
      <c r="K1504" t="s">
        <v>99</v>
      </c>
      <c r="M1504" t="s">
        <v>552</v>
      </c>
      <c r="N1504" t="s">
        <v>553</v>
      </c>
      <c r="O1504" t="s">
        <v>566</v>
      </c>
      <c r="P1504" t="s">
        <v>567</v>
      </c>
      <c r="Q1504" t="s">
        <v>568</v>
      </c>
      <c r="R1504" t="s">
        <v>562</v>
      </c>
      <c r="S1504">
        <v>-0.62170000000000003</v>
      </c>
      <c r="T1504">
        <v>0.37490000000000001</v>
      </c>
      <c r="U1504">
        <v>2.3471429000000001</v>
      </c>
      <c r="V1504">
        <v>0.52187850000000002</v>
      </c>
    </row>
    <row r="1505" spans="1:22" x14ac:dyDescent="0.3">
      <c r="A1505" t="s">
        <v>1741</v>
      </c>
      <c r="B1505" t="s">
        <v>1742</v>
      </c>
      <c r="C1505" t="s">
        <v>574</v>
      </c>
      <c r="E1505" t="s">
        <v>77</v>
      </c>
      <c r="F1505" t="s">
        <v>1743</v>
      </c>
      <c r="G1505" t="s">
        <v>603</v>
      </c>
      <c r="H1505">
        <v>7</v>
      </c>
      <c r="I1505" t="s">
        <v>652</v>
      </c>
      <c r="J1505" t="s">
        <v>550</v>
      </c>
      <c r="K1505" t="s">
        <v>99</v>
      </c>
      <c r="M1505" t="s">
        <v>552</v>
      </c>
      <c r="N1505" t="s">
        <v>553</v>
      </c>
      <c r="O1505" t="s">
        <v>611</v>
      </c>
      <c r="P1505" t="s">
        <v>612</v>
      </c>
      <c r="Q1505" t="s">
        <v>613</v>
      </c>
      <c r="R1505" t="s">
        <v>562</v>
      </c>
      <c r="S1505">
        <v>0.45450000000000002</v>
      </c>
      <c r="T1505">
        <v>2.0306000000000002</v>
      </c>
      <c r="U1505">
        <v>25.6157143</v>
      </c>
      <c r="V1505">
        <v>0.99162930000000005</v>
      </c>
    </row>
    <row r="1506" spans="1:22" x14ac:dyDescent="0.3">
      <c r="A1506" t="s">
        <v>1741</v>
      </c>
      <c r="B1506" t="s">
        <v>1742</v>
      </c>
      <c r="C1506" t="s">
        <v>574</v>
      </c>
      <c r="E1506" t="s">
        <v>77</v>
      </c>
      <c r="F1506" t="s">
        <v>1743</v>
      </c>
      <c r="G1506" t="s">
        <v>603</v>
      </c>
      <c r="H1506">
        <v>7</v>
      </c>
      <c r="I1506" t="s">
        <v>589</v>
      </c>
      <c r="J1506" t="s">
        <v>589</v>
      </c>
      <c r="K1506" t="s">
        <v>99</v>
      </c>
      <c r="M1506" t="s">
        <v>557</v>
      </c>
      <c r="N1506" t="s">
        <v>558</v>
      </c>
      <c r="R1506" t="s">
        <v>554</v>
      </c>
      <c r="S1506">
        <v>8.2902000000000005</v>
      </c>
      <c r="T1506">
        <v>9.5602999999999998</v>
      </c>
      <c r="U1506">
        <v>1</v>
      </c>
      <c r="V1506">
        <v>1</v>
      </c>
    </row>
    <row r="1507" spans="1:22" x14ac:dyDescent="0.3">
      <c r="A1507" t="s">
        <v>1741</v>
      </c>
      <c r="B1507" t="s">
        <v>1742</v>
      </c>
      <c r="C1507" t="s">
        <v>574</v>
      </c>
      <c r="E1507" t="s">
        <v>77</v>
      </c>
      <c r="F1507" t="s">
        <v>1743</v>
      </c>
      <c r="G1507" t="s">
        <v>603</v>
      </c>
      <c r="H1507">
        <v>7</v>
      </c>
      <c r="I1507" t="s">
        <v>589</v>
      </c>
      <c r="J1507" t="s">
        <v>589</v>
      </c>
      <c r="K1507" t="s">
        <v>99</v>
      </c>
      <c r="M1507" t="s">
        <v>557</v>
      </c>
      <c r="N1507" t="s">
        <v>558</v>
      </c>
      <c r="O1507" t="s">
        <v>559</v>
      </c>
      <c r="P1507" t="s">
        <v>560</v>
      </c>
      <c r="Q1507" t="s">
        <v>561</v>
      </c>
      <c r="R1507" t="s">
        <v>562</v>
      </c>
      <c r="S1507">
        <v>-1.6909000000000001</v>
      </c>
      <c r="T1507">
        <v>0.53820000000000001</v>
      </c>
      <c r="U1507">
        <v>482.5357143</v>
      </c>
      <c r="V1507">
        <v>96.459751999999995</v>
      </c>
    </row>
    <row r="1508" spans="1:22" x14ac:dyDescent="0.3">
      <c r="A1508" t="s">
        <v>1744</v>
      </c>
      <c r="B1508" t="s">
        <v>1745</v>
      </c>
      <c r="C1508" t="s">
        <v>574</v>
      </c>
      <c r="D1508" t="s">
        <v>1746</v>
      </c>
      <c r="E1508" t="s">
        <v>576</v>
      </c>
      <c r="F1508" t="s">
        <v>1747</v>
      </c>
      <c r="G1508" t="s">
        <v>168</v>
      </c>
      <c r="H1508">
        <v>22</v>
      </c>
      <c r="I1508" t="s">
        <v>589</v>
      </c>
      <c r="J1508" t="s">
        <v>589</v>
      </c>
      <c r="K1508" t="s">
        <v>99</v>
      </c>
      <c r="M1508" t="s">
        <v>557</v>
      </c>
      <c r="N1508" t="s">
        <v>558</v>
      </c>
      <c r="O1508" t="s">
        <v>579</v>
      </c>
      <c r="P1508" t="s">
        <v>580</v>
      </c>
      <c r="Q1508" t="s">
        <v>581</v>
      </c>
      <c r="R1508" t="s">
        <v>562</v>
      </c>
      <c r="S1508">
        <v>-1.7813699999999999</v>
      </c>
      <c r="T1508">
        <v>0.89302999999999999</v>
      </c>
      <c r="U1508">
        <v>10.45</v>
      </c>
      <c r="V1508">
        <v>0.65590358999999998</v>
      </c>
    </row>
    <row r="1509" spans="1:22" x14ac:dyDescent="0.3">
      <c r="A1509" t="s">
        <v>1741</v>
      </c>
      <c r="B1509" t="s">
        <v>1742</v>
      </c>
      <c r="C1509" t="s">
        <v>574</v>
      </c>
      <c r="E1509" t="s">
        <v>77</v>
      </c>
      <c r="F1509" t="s">
        <v>1743</v>
      </c>
      <c r="G1509" t="s">
        <v>603</v>
      </c>
      <c r="H1509">
        <v>7</v>
      </c>
      <c r="I1509" t="s">
        <v>589</v>
      </c>
      <c r="J1509" t="s">
        <v>589</v>
      </c>
      <c r="K1509" t="s">
        <v>99</v>
      </c>
      <c r="M1509" t="s">
        <v>557</v>
      </c>
      <c r="N1509" t="s">
        <v>558</v>
      </c>
      <c r="O1509" t="s">
        <v>566</v>
      </c>
      <c r="P1509" t="s">
        <v>567</v>
      </c>
      <c r="Q1509" t="s">
        <v>568</v>
      </c>
      <c r="R1509" t="s">
        <v>562</v>
      </c>
      <c r="S1509">
        <v>-0.1152</v>
      </c>
      <c r="T1509">
        <v>0.5544</v>
      </c>
      <c r="U1509">
        <v>2.3471429000000001</v>
      </c>
      <c r="V1509">
        <v>0.52187850000000002</v>
      </c>
    </row>
    <row r="1510" spans="1:22" x14ac:dyDescent="0.3">
      <c r="A1510" t="s">
        <v>1741</v>
      </c>
      <c r="B1510" t="s">
        <v>1742</v>
      </c>
      <c r="C1510" t="s">
        <v>574</v>
      </c>
      <c r="E1510" t="s">
        <v>77</v>
      </c>
      <c r="F1510" t="s">
        <v>1743</v>
      </c>
      <c r="G1510" t="s">
        <v>603</v>
      </c>
      <c r="H1510">
        <v>7</v>
      </c>
      <c r="I1510" t="s">
        <v>589</v>
      </c>
      <c r="J1510" t="s">
        <v>589</v>
      </c>
      <c r="K1510" t="s">
        <v>99</v>
      </c>
      <c r="M1510" t="s">
        <v>557</v>
      </c>
      <c r="N1510" t="s">
        <v>558</v>
      </c>
      <c r="O1510" t="s">
        <v>611</v>
      </c>
      <c r="P1510" t="s">
        <v>612</v>
      </c>
      <c r="Q1510" t="s">
        <v>613</v>
      </c>
      <c r="R1510" t="s">
        <v>562</v>
      </c>
      <c r="S1510">
        <v>-0.99550000000000005</v>
      </c>
      <c r="T1510">
        <v>2.6899000000000002</v>
      </c>
      <c r="U1510">
        <v>25.6157143</v>
      </c>
      <c r="V1510">
        <v>0.99162930000000005</v>
      </c>
    </row>
    <row r="1511" spans="1:22" x14ac:dyDescent="0.3">
      <c r="A1511" t="s">
        <v>1499</v>
      </c>
      <c r="B1511" t="s">
        <v>1500</v>
      </c>
      <c r="C1511" t="s">
        <v>574</v>
      </c>
      <c r="E1511" t="s">
        <v>77</v>
      </c>
      <c r="F1511" t="s">
        <v>1501</v>
      </c>
      <c r="G1511" t="s">
        <v>183</v>
      </c>
      <c r="H1511">
        <v>12</v>
      </c>
      <c r="I1511" t="s">
        <v>100</v>
      </c>
      <c r="J1511" t="s">
        <v>550</v>
      </c>
      <c r="K1511" t="s">
        <v>99</v>
      </c>
      <c r="M1511" t="s">
        <v>552</v>
      </c>
      <c r="N1511" t="s">
        <v>553</v>
      </c>
      <c r="R1511" t="s">
        <v>554</v>
      </c>
      <c r="S1511">
        <v>2.73428</v>
      </c>
      <c r="T1511">
        <v>5.1012000000000004</v>
      </c>
      <c r="U1511">
        <v>1</v>
      </c>
      <c r="V1511">
        <v>1</v>
      </c>
    </row>
    <row r="1512" spans="1:22" x14ac:dyDescent="0.3">
      <c r="A1512" t="s">
        <v>1499</v>
      </c>
      <c r="B1512" t="s">
        <v>1500</v>
      </c>
      <c r="C1512" t="s">
        <v>574</v>
      </c>
      <c r="E1512" t="s">
        <v>77</v>
      </c>
      <c r="F1512" t="s">
        <v>1501</v>
      </c>
      <c r="G1512" t="s">
        <v>183</v>
      </c>
      <c r="H1512">
        <v>12</v>
      </c>
      <c r="I1512" t="s">
        <v>100</v>
      </c>
      <c r="J1512" t="s">
        <v>550</v>
      </c>
      <c r="K1512" t="s">
        <v>99</v>
      </c>
      <c r="M1512" t="s">
        <v>552</v>
      </c>
      <c r="N1512" t="s">
        <v>553</v>
      </c>
      <c r="O1512" t="s">
        <v>559</v>
      </c>
      <c r="P1512" t="s">
        <v>560</v>
      </c>
      <c r="Q1512" t="s">
        <v>561</v>
      </c>
      <c r="R1512" t="s">
        <v>562</v>
      </c>
      <c r="S1512">
        <v>7.707E-2</v>
      </c>
      <c r="T1512">
        <v>9.604E-2</v>
      </c>
      <c r="U1512">
        <v>413.81670000000003</v>
      </c>
      <c r="V1512">
        <v>409.95141580000001</v>
      </c>
    </row>
    <row r="1513" spans="1:22" x14ac:dyDescent="0.3">
      <c r="A1513" t="s">
        <v>1649</v>
      </c>
      <c r="B1513" t="s">
        <v>1650</v>
      </c>
      <c r="C1513" t="s">
        <v>546</v>
      </c>
      <c r="E1513" t="s">
        <v>77</v>
      </c>
      <c r="F1513" t="s">
        <v>1651</v>
      </c>
      <c r="G1513" t="s">
        <v>170</v>
      </c>
      <c r="H1513">
        <v>12</v>
      </c>
      <c r="I1513" t="s">
        <v>1652</v>
      </c>
      <c r="J1513" t="s">
        <v>550</v>
      </c>
      <c r="K1513" t="s">
        <v>655</v>
      </c>
      <c r="M1513" t="s">
        <v>552</v>
      </c>
      <c r="N1513" t="s">
        <v>553</v>
      </c>
      <c r="O1513" t="s">
        <v>579</v>
      </c>
      <c r="P1513" t="s">
        <v>580</v>
      </c>
      <c r="Q1513" t="s">
        <v>581</v>
      </c>
      <c r="R1513" t="s">
        <v>562</v>
      </c>
      <c r="S1513">
        <v>-4.6315999999999997</v>
      </c>
      <c r="T1513">
        <v>3.3776000000000002</v>
      </c>
      <c r="U1513">
        <v>9.9491669999999992</v>
      </c>
      <c r="V1513">
        <v>0.62956635000000005</v>
      </c>
    </row>
    <row r="1514" spans="1:22" x14ac:dyDescent="0.3">
      <c r="A1514" t="s">
        <v>1499</v>
      </c>
      <c r="B1514" t="s">
        <v>1500</v>
      </c>
      <c r="C1514" t="s">
        <v>574</v>
      </c>
      <c r="E1514" t="s">
        <v>77</v>
      </c>
      <c r="F1514" t="s">
        <v>1501</v>
      </c>
      <c r="G1514" t="s">
        <v>183</v>
      </c>
      <c r="H1514">
        <v>12</v>
      </c>
      <c r="I1514" t="s">
        <v>100</v>
      </c>
      <c r="J1514" t="s">
        <v>550</v>
      </c>
      <c r="K1514" t="s">
        <v>99</v>
      </c>
      <c r="M1514" t="s">
        <v>552</v>
      </c>
      <c r="N1514" t="s">
        <v>553</v>
      </c>
      <c r="O1514" t="s">
        <v>563</v>
      </c>
      <c r="P1514" t="s">
        <v>564</v>
      </c>
      <c r="Q1514" t="s">
        <v>1749</v>
      </c>
      <c r="R1514" t="s">
        <v>562</v>
      </c>
      <c r="S1514">
        <v>-2.3959999999999999E-2</v>
      </c>
      <c r="T1514">
        <v>5.7860000000000002E-2</v>
      </c>
      <c r="U1514">
        <v>8.3333329999999997E-2</v>
      </c>
      <c r="V1514">
        <v>9.8311499999999996E-2</v>
      </c>
    </row>
    <row r="1515" spans="1:22" x14ac:dyDescent="0.3">
      <c r="A1515" t="s">
        <v>1499</v>
      </c>
      <c r="B1515" t="s">
        <v>1500</v>
      </c>
      <c r="C1515" t="s">
        <v>574</v>
      </c>
      <c r="E1515" t="s">
        <v>77</v>
      </c>
      <c r="F1515" t="s">
        <v>1501</v>
      </c>
      <c r="G1515" t="s">
        <v>183</v>
      </c>
      <c r="H1515">
        <v>12</v>
      </c>
      <c r="I1515" t="s">
        <v>100</v>
      </c>
      <c r="J1515" t="s">
        <v>550</v>
      </c>
      <c r="K1515" t="s">
        <v>99</v>
      </c>
      <c r="M1515" t="s">
        <v>552</v>
      </c>
      <c r="N1515" t="s">
        <v>553</v>
      </c>
      <c r="O1515" t="s">
        <v>611</v>
      </c>
      <c r="P1515" t="s">
        <v>612</v>
      </c>
      <c r="Q1515" t="s">
        <v>613</v>
      </c>
      <c r="R1515" t="s">
        <v>562</v>
      </c>
      <c r="S1515">
        <v>-1.3774900000000001</v>
      </c>
      <c r="T1515">
        <v>1.43452</v>
      </c>
      <c r="U1515">
        <v>16.899999999999999</v>
      </c>
      <c r="V1515">
        <v>1.6225681000000001</v>
      </c>
    </row>
    <row r="1516" spans="1:22" x14ac:dyDescent="0.3">
      <c r="A1516" t="s">
        <v>1499</v>
      </c>
      <c r="B1516" t="s">
        <v>1500</v>
      </c>
      <c r="C1516" t="s">
        <v>574</v>
      </c>
      <c r="E1516" t="s">
        <v>77</v>
      </c>
      <c r="F1516" t="s">
        <v>1501</v>
      </c>
      <c r="G1516" t="s">
        <v>183</v>
      </c>
      <c r="H1516">
        <v>12</v>
      </c>
      <c r="I1516" t="s">
        <v>589</v>
      </c>
      <c r="J1516" t="s">
        <v>589</v>
      </c>
      <c r="K1516" t="s">
        <v>99</v>
      </c>
      <c r="M1516" t="s">
        <v>557</v>
      </c>
      <c r="N1516" t="s">
        <v>558</v>
      </c>
      <c r="R1516" t="s">
        <v>554</v>
      </c>
      <c r="S1516">
        <v>9.0211000000000006</v>
      </c>
      <c r="T1516">
        <v>9.3154000000000003</v>
      </c>
      <c r="U1516">
        <v>1</v>
      </c>
      <c r="V1516">
        <v>1</v>
      </c>
    </row>
    <row r="1517" spans="1:22" x14ac:dyDescent="0.3">
      <c r="A1517" t="s">
        <v>1499</v>
      </c>
      <c r="B1517" t="s">
        <v>1500</v>
      </c>
      <c r="C1517" t="s">
        <v>574</v>
      </c>
      <c r="E1517" t="s">
        <v>77</v>
      </c>
      <c r="F1517" t="s">
        <v>1501</v>
      </c>
      <c r="G1517" t="s">
        <v>183</v>
      </c>
      <c r="H1517">
        <v>12</v>
      </c>
      <c r="I1517" t="s">
        <v>589</v>
      </c>
      <c r="J1517" t="s">
        <v>589</v>
      </c>
      <c r="K1517" t="s">
        <v>99</v>
      </c>
      <c r="M1517" t="s">
        <v>557</v>
      </c>
      <c r="N1517" t="s">
        <v>558</v>
      </c>
      <c r="O1517" t="s">
        <v>559</v>
      </c>
      <c r="P1517" t="s">
        <v>560</v>
      </c>
      <c r="Q1517" t="s">
        <v>561</v>
      </c>
      <c r="R1517" t="s">
        <v>562</v>
      </c>
      <c r="S1517">
        <v>0.25919999999999999</v>
      </c>
      <c r="T1517">
        <v>0.21060000000000001</v>
      </c>
      <c r="U1517">
        <v>413.81670000000003</v>
      </c>
      <c r="V1517">
        <v>409.95141580000001</v>
      </c>
    </row>
    <row r="1518" spans="1:22" x14ac:dyDescent="0.3">
      <c r="A1518" t="s">
        <v>1649</v>
      </c>
      <c r="B1518" t="s">
        <v>1650</v>
      </c>
      <c r="C1518" t="s">
        <v>546</v>
      </c>
      <c r="E1518" t="s">
        <v>77</v>
      </c>
      <c r="F1518" t="s">
        <v>1651</v>
      </c>
      <c r="G1518" t="s">
        <v>170</v>
      </c>
      <c r="H1518">
        <v>12</v>
      </c>
      <c r="I1518" t="s">
        <v>1653</v>
      </c>
      <c r="J1518" t="s">
        <v>589</v>
      </c>
      <c r="K1518" t="s">
        <v>655</v>
      </c>
      <c r="M1518" t="s">
        <v>557</v>
      </c>
      <c r="N1518" t="s">
        <v>558</v>
      </c>
      <c r="O1518" t="s">
        <v>579</v>
      </c>
      <c r="P1518" t="s">
        <v>580</v>
      </c>
      <c r="Q1518" t="s">
        <v>581</v>
      </c>
      <c r="R1518" t="s">
        <v>562</v>
      </c>
      <c r="S1518">
        <v>-1.2943</v>
      </c>
      <c r="T1518">
        <v>3.5558999999999998</v>
      </c>
      <c r="U1518">
        <v>9.9491669999999992</v>
      </c>
      <c r="V1518">
        <v>0.62956635000000005</v>
      </c>
    </row>
    <row r="1519" spans="1:22" x14ac:dyDescent="0.3">
      <c r="A1519" t="s">
        <v>1499</v>
      </c>
      <c r="B1519" t="s">
        <v>1500</v>
      </c>
      <c r="C1519" t="s">
        <v>574</v>
      </c>
      <c r="E1519" t="s">
        <v>77</v>
      </c>
      <c r="F1519" t="s">
        <v>1501</v>
      </c>
      <c r="G1519" t="s">
        <v>183</v>
      </c>
      <c r="H1519">
        <v>12</v>
      </c>
      <c r="I1519" t="s">
        <v>589</v>
      </c>
      <c r="J1519" t="s">
        <v>589</v>
      </c>
      <c r="K1519" t="s">
        <v>99</v>
      </c>
      <c r="M1519" t="s">
        <v>557</v>
      </c>
      <c r="N1519" t="s">
        <v>558</v>
      </c>
      <c r="O1519" t="s">
        <v>563</v>
      </c>
      <c r="P1519" t="s">
        <v>564</v>
      </c>
      <c r="Q1519" t="s">
        <v>1749</v>
      </c>
      <c r="R1519" t="s">
        <v>562</v>
      </c>
      <c r="S1519">
        <v>0.20100000000000001</v>
      </c>
      <c r="T1519">
        <v>0.1283</v>
      </c>
      <c r="U1519">
        <v>8.3333329999999997E-2</v>
      </c>
      <c r="V1519">
        <v>9.8311499999999996E-2</v>
      </c>
    </row>
    <row r="1520" spans="1:22" x14ac:dyDescent="0.3">
      <c r="A1520" t="s">
        <v>1499</v>
      </c>
      <c r="B1520" t="s">
        <v>1500</v>
      </c>
      <c r="C1520" t="s">
        <v>574</v>
      </c>
      <c r="E1520" t="s">
        <v>77</v>
      </c>
      <c r="F1520" t="s">
        <v>1501</v>
      </c>
      <c r="G1520" t="s">
        <v>183</v>
      </c>
      <c r="H1520">
        <v>12</v>
      </c>
      <c r="I1520" t="s">
        <v>589</v>
      </c>
      <c r="J1520" t="s">
        <v>589</v>
      </c>
      <c r="K1520" t="s">
        <v>99</v>
      </c>
      <c r="M1520" t="s">
        <v>557</v>
      </c>
      <c r="N1520" t="s">
        <v>558</v>
      </c>
      <c r="O1520" t="s">
        <v>611</v>
      </c>
      <c r="P1520" t="s">
        <v>612</v>
      </c>
      <c r="Q1520" t="s">
        <v>613</v>
      </c>
      <c r="R1520" t="s">
        <v>562</v>
      </c>
      <c r="S1520">
        <v>-1.7546999999999999</v>
      </c>
      <c r="T1520">
        <v>2.7782</v>
      </c>
      <c r="U1520">
        <v>16.899999999999999</v>
      </c>
      <c r="V1520">
        <v>1.6225681000000001</v>
      </c>
    </row>
    <row r="1521" spans="1:22" x14ac:dyDescent="0.3">
      <c r="A1521" t="s">
        <v>1750</v>
      </c>
      <c r="B1521" t="s">
        <v>1751</v>
      </c>
      <c r="C1521" t="s">
        <v>546</v>
      </c>
      <c r="D1521" t="s">
        <v>1752</v>
      </c>
      <c r="E1521" t="s">
        <v>77</v>
      </c>
      <c r="F1521" t="s">
        <v>1753</v>
      </c>
      <c r="G1521" t="s">
        <v>149</v>
      </c>
      <c r="H1521">
        <v>6</v>
      </c>
      <c r="I1521" t="s">
        <v>847</v>
      </c>
      <c r="J1521" t="s">
        <v>550</v>
      </c>
      <c r="K1521" t="s">
        <v>19</v>
      </c>
      <c r="M1521" t="s">
        <v>552</v>
      </c>
      <c r="N1521" t="s">
        <v>553</v>
      </c>
      <c r="R1521" t="s">
        <v>554</v>
      </c>
      <c r="S1521">
        <v>15.5341</v>
      </c>
      <c r="T1521">
        <v>28.627099999999999</v>
      </c>
      <c r="U1521">
        <v>1</v>
      </c>
      <c r="V1521">
        <v>1</v>
      </c>
    </row>
    <row r="1522" spans="1:22" x14ac:dyDescent="0.3">
      <c r="A1522" t="s">
        <v>1750</v>
      </c>
      <c r="B1522" t="s">
        <v>1751</v>
      </c>
      <c r="C1522" t="s">
        <v>546</v>
      </c>
      <c r="D1522" t="s">
        <v>1752</v>
      </c>
      <c r="E1522" t="s">
        <v>77</v>
      </c>
      <c r="F1522" t="s">
        <v>1753</v>
      </c>
      <c r="G1522" t="s">
        <v>149</v>
      </c>
      <c r="H1522">
        <v>6</v>
      </c>
      <c r="I1522" t="s">
        <v>847</v>
      </c>
      <c r="J1522" t="s">
        <v>550</v>
      </c>
      <c r="K1522" t="s">
        <v>19</v>
      </c>
      <c r="M1522" t="s">
        <v>552</v>
      </c>
      <c r="N1522" t="s">
        <v>553</v>
      </c>
      <c r="O1522" t="s">
        <v>569</v>
      </c>
      <c r="P1522" t="s">
        <v>570</v>
      </c>
      <c r="Q1522" t="s">
        <v>653</v>
      </c>
      <c r="R1522" t="s">
        <v>562</v>
      </c>
      <c r="S1522">
        <v>-0.1545</v>
      </c>
      <c r="T1522">
        <v>0.4113</v>
      </c>
      <c r="U1522">
        <v>0.16833329999999999</v>
      </c>
      <c r="V1522">
        <v>5.6005949999999999E-2</v>
      </c>
    </row>
    <row r="1523" spans="1:22" x14ac:dyDescent="0.3">
      <c r="A1523" t="s">
        <v>1750</v>
      </c>
      <c r="B1523" t="s">
        <v>1751</v>
      </c>
      <c r="C1523" t="s">
        <v>546</v>
      </c>
      <c r="D1523" t="s">
        <v>1752</v>
      </c>
      <c r="E1523" t="s">
        <v>77</v>
      </c>
      <c r="F1523" t="s">
        <v>1753</v>
      </c>
      <c r="G1523" t="s">
        <v>149</v>
      </c>
      <c r="H1523">
        <v>6</v>
      </c>
      <c r="I1523" t="s">
        <v>847</v>
      </c>
      <c r="J1523" t="s">
        <v>550</v>
      </c>
      <c r="K1523" t="s">
        <v>19</v>
      </c>
      <c r="M1523" t="s">
        <v>552</v>
      </c>
      <c r="N1523" t="s">
        <v>553</v>
      </c>
      <c r="O1523" t="s">
        <v>611</v>
      </c>
      <c r="P1523" t="s">
        <v>612</v>
      </c>
      <c r="Q1523" t="s">
        <v>613</v>
      </c>
      <c r="R1523" t="s">
        <v>562</v>
      </c>
      <c r="S1523">
        <v>-4.6140999999999996</v>
      </c>
      <c r="T1523">
        <v>9.8099000000000007</v>
      </c>
      <c r="U1523">
        <v>18.725000000000001</v>
      </c>
      <c r="V1523">
        <v>0.27768686999999997</v>
      </c>
    </row>
    <row r="1524" spans="1:22" x14ac:dyDescent="0.3">
      <c r="A1524" t="s">
        <v>1750</v>
      </c>
      <c r="B1524" t="s">
        <v>1751</v>
      </c>
      <c r="C1524" t="s">
        <v>546</v>
      </c>
      <c r="D1524" t="s">
        <v>1754</v>
      </c>
      <c r="E1524" t="s">
        <v>77</v>
      </c>
      <c r="F1524" t="s">
        <v>1753</v>
      </c>
      <c r="G1524" t="s">
        <v>149</v>
      </c>
      <c r="H1524">
        <v>6</v>
      </c>
      <c r="I1524" t="s">
        <v>589</v>
      </c>
      <c r="J1524" t="s">
        <v>589</v>
      </c>
      <c r="K1524" t="s">
        <v>19</v>
      </c>
      <c r="M1524" t="s">
        <v>557</v>
      </c>
      <c r="N1524" t="s">
        <v>558</v>
      </c>
      <c r="R1524" t="s">
        <v>554</v>
      </c>
      <c r="S1524">
        <v>0.37359999999999999</v>
      </c>
      <c r="T1524">
        <v>0.44890000000000002</v>
      </c>
      <c r="U1524">
        <v>1</v>
      </c>
      <c r="V1524">
        <v>1</v>
      </c>
    </row>
    <row r="1525" spans="1:22" x14ac:dyDescent="0.3">
      <c r="A1525" t="s">
        <v>1750</v>
      </c>
      <c r="B1525" t="s">
        <v>1751</v>
      </c>
      <c r="C1525" t="s">
        <v>546</v>
      </c>
      <c r="D1525" t="s">
        <v>1754</v>
      </c>
      <c r="E1525" t="s">
        <v>77</v>
      </c>
      <c r="F1525" t="s">
        <v>1753</v>
      </c>
      <c r="G1525" t="s">
        <v>149</v>
      </c>
      <c r="H1525">
        <v>6</v>
      </c>
      <c r="I1525" t="s">
        <v>589</v>
      </c>
      <c r="J1525" t="s">
        <v>589</v>
      </c>
      <c r="K1525" t="s">
        <v>19</v>
      </c>
      <c r="M1525" t="s">
        <v>557</v>
      </c>
      <c r="N1525" t="s">
        <v>558</v>
      </c>
      <c r="O1525" t="s">
        <v>569</v>
      </c>
      <c r="P1525" t="s">
        <v>570</v>
      </c>
      <c r="Q1525" t="s">
        <v>653</v>
      </c>
      <c r="R1525" t="s">
        <v>562</v>
      </c>
      <c r="S1525">
        <v>0.2621</v>
      </c>
      <c r="T1525">
        <v>0.24079999999999999</v>
      </c>
      <c r="U1525">
        <v>0.16833329999999999</v>
      </c>
      <c r="V1525">
        <v>5.6005949999999999E-2</v>
      </c>
    </row>
    <row r="1526" spans="1:22" x14ac:dyDescent="0.3">
      <c r="A1526" t="s">
        <v>1185</v>
      </c>
      <c r="B1526" t="s">
        <v>1186</v>
      </c>
      <c r="C1526" t="s">
        <v>546</v>
      </c>
      <c r="D1526" t="s">
        <v>1187</v>
      </c>
      <c r="E1526" t="s">
        <v>77</v>
      </c>
      <c r="F1526" t="s">
        <v>1188</v>
      </c>
      <c r="G1526" t="s">
        <v>1189</v>
      </c>
      <c r="H1526">
        <v>6</v>
      </c>
      <c r="I1526" t="s">
        <v>589</v>
      </c>
      <c r="J1526" t="s">
        <v>589</v>
      </c>
      <c r="K1526" t="s">
        <v>14</v>
      </c>
      <c r="M1526" t="s">
        <v>557</v>
      </c>
      <c r="N1526" t="s">
        <v>558</v>
      </c>
      <c r="R1526" t="s">
        <v>554</v>
      </c>
      <c r="S1526">
        <v>-6.0255999999999998</v>
      </c>
      <c r="T1526">
        <v>6.0384000000000002</v>
      </c>
      <c r="U1526">
        <v>1</v>
      </c>
      <c r="V1526">
        <v>1</v>
      </c>
    </row>
    <row r="1527" spans="1:22" x14ac:dyDescent="0.3">
      <c r="A1527" t="s">
        <v>1185</v>
      </c>
      <c r="B1527" t="s">
        <v>1186</v>
      </c>
      <c r="C1527" t="s">
        <v>546</v>
      </c>
      <c r="D1527" t="s">
        <v>1187</v>
      </c>
      <c r="E1527" t="s">
        <v>77</v>
      </c>
      <c r="F1527" t="s">
        <v>1188</v>
      </c>
      <c r="G1527" t="s">
        <v>1189</v>
      </c>
      <c r="H1527">
        <v>6</v>
      </c>
      <c r="I1527" t="s">
        <v>589</v>
      </c>
      <c r="J1527" t="s">
        <v>589</v>
      </c>
      <c r="K1527" t="s">
        <v>14</v>
      </c>
      <c r="M1527" t="s">
        <v>557</v>
      </c>
      <c r="N1527" t="s">
        <v>558</v>
      </c>
      <c r="O1527" t="s">
        <v>559</v>
      </c>
      <c r="P1527" t="s">
        <v>560</v>
      </c>
      <c r="Q1527" t="s">
        <v>561</v>
      </c>
      <c r="R1527" t="s">
        <v>562</v>
      </c>
      <c r="S1527">
        <v>0.24099999999999999</v>
      </c>
      <c r="T1527">
        <v>1.2176</v>
      </c>
      <c r="U1527">
        <v>243.33333300000001</v>
      </c>
      <c r="V1527">
        <v>37.739457690000002</v>
      </c>
    </row>
    <row r="1528" spans="1:22" x14ac:dyDescent="0.3">
      <c r="A1528" t="s">
        <v>987</v>
      </c>
      <c r="B1528" t="s">
        <v>988</v>
      </c>
      <c r="C1528" t="s">
        <v>546</v>
      </c>
      <c r="E1528" t="s">
        <v>77</v>
      </c>
      <c r="F1528" t="s">
        <v>989</v>
      </c>
      <c r="G1528" t="s">
        <v>635</v>
      </c>
      <c r="H1528">
        <v>9</v>
      </c>
      <c r="I1528" t="s">
        <v>990</v>
      </c>
      <c r="J1528" t="s">
        <v>589</v>
      </c>
      <c r="K1528" t="s">
        <v>99</v>
      </c>
      <c r="M1528" t="s">
        <v>557</v>
      </c>
      <c r="N1528" t="s">
        <v>558</v>
      </c>
      <c r="O1528" t="s">
        <v>579</v>
      </c>
      <c r="P1528" t="s">
        <v>580</v>
      </c>
      <c r="Q1528" t="s">
        <v>581</v>
      </c>
      <c r="R1528" t="s">
        <v>562</v>
      </c>
      <c r="S1528">
        <v>-5.4021100000000004</v>
      </c>
      <c r="T1528">
        <v>2.8369900000000001</v>
      </c>
      <c r="U1528">
        <v>7.97</v>
      </c>
      <c r="V1528">
        <v>0.62815209999999999</v>
      </c>
    </row>
    <row r="1529" spans="1:22" x14ac:dyDescent="0.3">
      <c r="A1529" t="s">
        <v>1185</v>
      </c>
      <c r="B1529" t="s">
        <v>1186</v>
      </c>
      <c r="C1529" t="s">
        <v>546</v>
      </c>
      <c r="D1529" t="s">
        <v>1187</v>
      </c>
      <c r="E1529" t="s">
        <v>77</v>
      </c>
      <c r="F1529" t="s">
        <v>1188</v>
      </c>
      <c r="G1529" t="s">
        <v>1189</v>
      </c>
      <c r="H1529">
        <v>6</v>
      </c>
      <c r="I1529" t="s">
        <v>589</v>
      </c>
      <c r="J1529" t="s">
        <v>589</v>
      </c>
      <c r="K1529" t="s">
        <v>14</v>
      </c>
      <c r="M1529" t="s">
        <v>557</v>
      </c>
      <c r="N1529" t="s">
        <v>558</v>
      </c>
      <c r="O1529" t="s">
        <v>611</v>
      </c>
      <c r="P1529" t="s">
        <v>612</v>
      </c>
      <c r="Q1529" t="s">
        <v>613</v>
      </c>
      <c r="R1529" t="s">
        <v>562</v>
      </c>
      <c r="S1529">
        <v>1.9212</v>
      </c>
      <c r="T1529">
        <v>1.7663</v>
      </c>
      <c r="U1529">
        <v>27.89</v>
      </c>
      <c r="V1529">
        <v>0.93776329999999997</v>
      </c>
    </row>
    <row r="1530" spans="1:22" x14ac:dyDescent="0.3">
      <c r="A1530" t="s">
        <v>1545</v>
      </c>
      <c r="B1530" t="s">
        <v>1546</v>
      </c>
      <c r="C1530" t="s">
        <v>546</v>
      </c>
      <c r="D1530" t="s">
        <v>639</v>
      </c>
      <c r="E1530" t="s">
        <v>77</v>
      </c>
      <c r="F1530" t="s">
        <v>1547</v>
      </c>
      <c r="G1530" t="s">
        <v>671</v>
      </c>
      <c r="H1530">
        <v>8</v>
      </c>
      <c r="I1530" t="s">
        <v>652</v>
      </c>
      <c r="J1530" t="s">
        <v>550</v>
      </c>
      <c r="K1530" t="s">
        <v>99</v>
      </c>
      <c r="L1530" t="s">
        <v>551</v>
      </c>
      <c r="M1530" t="s">
        <v>552</v>
      </c>
      <c r="N1530" t="s">
        <v>553</v>
      </c>
      <c r="R1530" t="s">
        <v>554</v>
      </c>
      <c r="S1530">
        <v>-5.9576399999999996</v>
      </c>
      <c r="T1530">
        <v>7.4741900000000001</v>
      </c>
      <c r="U1530">
        <v>1</v>
      </c>
      <c r="V1530">
        <v>1</v>
      </c>
    </row>
    <row r="1531" spans="1:22" x14ac:dyDescent="0.3">
      <c r="A1531" t="s">
        <v>1545</v>
      </c>
      <c r="B1531" t="s">
        <v>1546</v>
      </c>
      <c r="C1531" t="s">
        <v>546</v>
      </c>
      <c r="D1531" t="s">
        <v>639</v>
      </c>
      <c r="E1531" t="s">
        <v>77</v>
      </c>
      <c r="F1531" t="s">
        <v>1547</v>
      </c>
      <c r="G1531" t="s">
        <v>671</v>
      </c>
      <c r="H1531">
        <v>8</v>
      </c>
      <c r="I1531" t="s">
        <v>652</v>
      </c>
      <c r="J1531" t="s">
        <v>550</v>
      </c>
      <c r="K1531" t="s">
        <v>99</v>
      </c>
      <c r="L1531" t="s">
        <v>551</v>
      </c>
      <c r="M1531" t="s">
        <v>552</v>
      </c>
      <c r="N1531" t="s">
        <v>553</v>
      </c>
      <c r="O1531" t="s">
        <v>559</v>
      </c>
      <c r="P1531" t="s">
        <v>560</v>
      </c>
      <c r="Q1531" t="s">
        <v>561</v>
      </c>
      <c r="R1531" t="s">
        <v>562</v>
      </c>
      <c r="S1531">
        <v>0.13389999999999999</v>
      </c>
      <c r="T1531">
        <v>0.12316000000000001</v>
      </c>
      <c r="U1531">
        <v>375.52499999999998</v>
      </c>
      <c r="V1531">
        <v>210.62388787</v>
      </c>
    </row>
    <row r="1532" spans="1:22" x14ac:dyDescent="0.3">
      <c r="A1532" t="s">
        <v>1545</v>
      </c>
      <c r="B1532" t="s">
        <v>1546</v>
      </c>
      <c r="C1532" t="s">
        <v>546</v>
      </c>
      <c r="D1532" t="s">
        <v>639</v>
      </c>
      <c r="E1532" t="s">
        <v>77</v>
      </c>
      <c r="F1532" t="s">
        <v>1547</v>
      </c>
      <c r="G1532" t="s">
        <v>671</v>
      </c>
      <c r="H1532">
        <v>8</v>
      </c>
      <c r="I1532" t="s">
        <v>652</v>
      </c>
      <c r="J1532" t="s">
        <v>550</v>
      </c>
      <c r="K1532" t="s">
        <v>99</v>
      </c>
      <c r="L1532" t="s">
        <v>551</v>
      </c>
      <c r="M1532" t="s">
        <v>552</v>
      </c>
      <c r="N1532" t="s">
        <v>553</v>
      </c>
      <c r="O1532" t="s">
        <v>569</v>
      </c>
      <c r="P1532" t="s">
        <v>570</v>
      </c>
      <c r="Q1532" t="s">
        <v>653</v>
      </c>
      <c r="R1532" t="s">
        <v>562</v>
      </c>
      <c r="S1532">
        <v>-3.1189999999999999E-2</v>
      </c>
      <c r="T1532">
        <v>0.46773999999999999</v>
      </c>
      <c r="U1532">
        <v>0.22</v>
      </c>
      <c r="V1532">
        <v>4.2594430000000003E-2</v>
      </c>
    </row>
    <row r="1533" spans="1:22" x14ac:dyDescent="0.3">
      <c r="A1533" t="s">
        <v>1545</v>
      </c>
      <c r="B1533" t="s">
        <v>1546</v>
      </c>
      <c r="C1533" t="s">
        <v>546</v>
      </c>
      <c r="D1533" t="s">
        <v>639</v>
      </c>
      <c r="E1533" t="s">
        <v>77</v>
      </c>
      <c r="F1533" t="s">
        <v>1547</v>
      </c>
      <c r="G1533" t="s">
        <v>671</v>
      </c>
      <c r="H1533">
        <v>8</v>
      </c>
      <c r="I1533" t="s">
        <v>652</v>
      </c>
      <c r="J1533" t="s">
        <v>550</v>
      </c>
      <c r="K1533" t="s">
        <v>99</v>
      </c>
      <c r="L1533" t="s">
        <v>551</v>
      </c>
      <c r="M1533" t="s">
        <v>552</v>
      </c>
      <c r="N1533" t="s">
        <v>553</v>
      </c>
      <c r="O1533" t="s">
        <v>611</v>
      </c>
      <c r="P1533" t="s">
        <v>612</v>
      </c>
      <c r="Q1533" t="s">
        <v>613</v>
      </c>
      <c r="R1533" t="s">
        <v>562</v>
      </c>
      <c r="S1533">
        <v>2.6154700000000002</v>
      </c>
      <c r="T1533">
        <v>2.0625900000000001</v>
      </c>
      <c r="U1533">
        <v>20.100000000000001</v>
      </c>
      <c r="V1533">
        <v>1.17594946</v>
      </c>
    </row>
    <row r="1534" spans="1:22" x14ac:dyDescent="0.3">
      <c r="A1534" t="s">
        <v>1545</v>
      </c>
      <c r="B1534" t="s">
        <v>1546</v>
      </c>
      <c r="C1534" t="s">
        <v>546</v>
      </c>
      <c r="D1534" t="s">
        <v>639</v>
      </c>
      <c r="E1534" t="s">
        <v>77</v>
      </c>
      <c r="F1534" t="s">
        <v>1547</v>
      </c>
      <c r="G1534" t="s">
        <v>671</v>
      </c>
      <c r="H1534">
        <v>8</v>
      </c>
      <c r="I1534" t="s">
        <v>652</v>
      </c>
      <c r="J1534" t="s">
        <v>550</v>
      </c>
      <c r="K1534" t="s">
        <v>99</v>
      </c>
      <c r="L1534" t="s">
        <v>551</v>
      </c>
      <c r="M1534" t="s">
        <v>552</v>
      </c>
      <c r="N1534" t="s">
        <v>553</v>
      </c>
      <c r="O1534" t="s">
        <v>566</v>
      </c>
      <c r="P1534" t="s">
        <v>567</v>
      </c>
      <c r="Q1534" t="s">
        <v>568</v>
      </c>
      <c r="R1534" t="s">
        <v>562</v>
      </c>
      <c r="S1534">
        <v>1.7430000000000001E-2</v>
      </c>
      <c r="T1534">
        <v>9.3780000000000002E-2</v>
      </c>
      <c r="U1534">
        <v>3.67</v>
      </c>
      <c r="V1534">
        <v>2.8676122500000001</v>
      </c>
    </row>
    <row r="1535" spans="1:22" x14ac:dyDescent="0.3">
      <c r="A1535" t="s">
        <v>1545</v>
      </c>
      <c r="B1535" t="s">
        <v>1546</v>
      </c>
      <c r="C1535" t="s">
        <v>546</v>
      </c>
      <c r="D1535" t="s">
        <v>639</v>
      </c>
      <c r="E1535" t="s">
        <v>77</v>
      </c>
      <c r="F1535" t="s">
        <v>1547</v>
      </c>
      <c r="G1535" t="s">
        <v>671</v>
      </c>
      <c r="H1535">
        <v>8</v>
      </c>
      <c r="I1535" t="s">
        <v>652</v>
      </c>
      <c r="J1535" t="s">
        <v>550</v>
      </c>
      <c r="K1535" t="s">
        <v>99</v>
      </c>
      <c r="L1535" t="s">
        <v>551</v>
      </c>
      <c r="M1535" t="s">
        <v>552</v>
      </c>
      <c r="N1535" t="s">
        <v>553</v>
      </c>
      <c r="O1535" t="s">
        <v>563</v>
      </c>
      <c r="P1535" t="s">
        <v>564</v>
      </c>
      <c r="Q1535" t="s">
        <v>565</v>
      </c>
      <c r="R1535" t="s">
        <v>562</v>
      </c>
      <c r="S1535">
        <v>-1.013E-2</v>
      </c>
      <c r="T1535">
        <v>0.1174</v>
      </c>
      <c r="U1535">
        <v>0.30875000000000002</v>
      </c>
      <c r="V1535">
        <v>0.72396601000000005</v>
      </c>
    </row>
    <row r="1536" spans="1:22" x14ac:dyDescent="0.3">
      <c r="A1536" t="s">
        <v>987</v>
      </c>
      <c r="B1536" t="s">
        <v>988</v>
      </c>
      <c r="C1536" t="s">
        <v>546</v>
      </c>
      <c r="E1536" t="s">
        <v>77</v>
      </c>
      <c r="F1536" t="s">
        <v>989</v>
      </c>
      <c r="G1536" t="s">
        <v>635</v>
      </c>
      <c r="H1536">
        <v>9</v>
      </c>
      <c r="I1536" t="s">
        <v>995</v>
      </c>
      <c r="J1536" t="s">
        <v>550</v>
      </c>
      <c r="K1536" t="s">
        <v>99</v>
      </c>
      <c r="M1536" t="s">
        <v>552</v>
      </c>
      <c r="N1536" t="s">
        <v>553</v>
      </c>
      <c r="O1536" t="s">
        <v>579</v>
      </c>
      <c r="P1536" t="s">
        <v>580</v>
      </c>
      <c r="Q1536" t="s">
        <v>581</v>
      </c>
      <c r="R1536" t="s">
        <v>562</v>
      </c>
      <c r="S1536">
        <v>-5.8888999999999996</v>
      </c>
      <c r="T1536">
        <v>3.4384399999999999</v>
      </c>
      <c r="U1536">
        <v>7.97</v>
      </c>
      <c r="V1536">
        <v>0.62815209999999999</v>
      </c>
    </row>
    <row r="1537" spans="1:22" x14ac:dyDescent="0.3">
      <c r="A1537" t="s">
        <v>1545</v>
      </c>
      <c r="B1537" t="s">
        <v>1546</v>
      </c>
      <c r="C1537" t="s">
        <v>546</v>
      </c>
      <c r="D1537" t="s">
        <v>639</v>
      </c>
      <c r="E1537" t="s">
        <v>77</v>
      </c>
      <c r="F1537" t="s">
        <v>1547</v>
      </c>
      <c r="G1537" t="s">
        <v>671</v>
      </c>
      <c r="H1537">
        <v>8</v>
      </c>
      <c r="I1537" t="s">
        <v>589</v>
      </c>
      <c r="J1537" t="s">
        <v>589</v>
      </c>
      <c r="K1537" t="s">
        <v>99</v>
      </c>
      <c r="L1537" t="s">
        <v>551</v>
      </c>
      <c r="M1537" t="s">
        <v>557</v>
      </c>
      <c r="N1537" t="s">
        <v>558</v>
      </c>
      <c r="R1537" t="s">
        <v>554</v>
      </c>
      <c r="S1537">
        <v>12.045249999999999</v>
      </c>
      <c r="T1537">
        <v>4.0553100000000004</v>
      </c>
      <c r="U1537">
        <v>1</v>
      </c>
      <c r="V1537">
        <v>1</v>
      </c>
    </row>
    <row r="1538" spans="1:22" x14ac:dyDescent="0.3">
      <c r="A1538" t="s">
        <v>1545</v>
      </c>
      <c r="B1538" t="s">
        <v>1546</v>
      </c>
      <c r="C1538" t="s">
        <v>546</v>
      </c>
      <c r="D1538" t="s">
        <v>639</v>
      </c>
      <c r="E1538" t="s">
        <v>77</v>
      </c>
      <c r="F1538" t="s">
        <v>1547</v>
      </c>
      <c r="G1538" t="s">
        <v>671</v>
      </c>
      <c r="H1538">
        <v>8</v>
      </c>
      <c r="I1538" t="s">
        <v>589</v>
      </c>
      <c r="J1538" t="s">
        <v>589</v>
      </c>
      <c r="K1538" t="s">
        <v>99</v>
      </c>
      <c r="L1538" t="s">
        <v>551</v>
      </c>
      <c r="M1538" t="s">
        <v>557</v>
      </c>
      <c r="N1538" t="s">
        <v>558</v>
      </c>
      <c r="O1538" t="s">
        <v>559</v>
      </c>
      <c r="P1538" t="s">
        <v>560</v>
      </c>
      <c r="Q1538" t="s">
        <v>561</v>
      </c>
      <c r="R1538" t="s">
        <v>562</v>
      </c>
      <c r="S1538">
        <v>-8.0159999999999995E-2</v>
      </c>
      <c r="T1538">
        <v>6.8680000000000005E-2</v>
      </c>
      <c r="U1538">
        <v>375.52499999999998</v>
      </c>
      <c r="V1538">
        <v>210.62388787</v>
      </c>
    </row>
    <row r="1539" spans="1:22" x14ac:dyDescent="0.3">
      <c r="A1539" t="s">
        <v>1545</v>
      </c>
      <c r="B1539" t="s">
        <v>1546</v>
      </c>
      <c r="C1539" t="s">
        <v>546</v>
      </c>
      <c r="D1539" t="s">
        <v>639</v>
      </c>
      <c r="E1539" t="s">
        <v>77</v>
      </c>
      <c r="F1539" t="s">
        <v>1547</v>
      </c>
      <c r="G1539" t="s">
        <v>671</v>
      </c>
      <c r="H1539">
        <v>8</v>
      </c>
      <c r="I1539" t="s">
        <v>589</v>
      </c>
      <c r="J1539" t="s">
        <v>589</v>
      </c>
      <c r="K1539" t="s">
        <v>99</v>
      </c>
      <c r="L1539" t="s">
        <v>551</v>
      </c>
      <c r="M1539" t="s">
        <v>557</v>
      </c>
      <c r="N1539" t="s">
        <v>558</v>
      </c>
      <c r="O1539" t="s">
        <v>569</v>
      </c>
      <c r="P1539" t="s">
        <v>570</v>
      </c>
      <c r="Q1539" t="s">
        <v>653</v>
      </c>
      <c r="R1539" t="s">
        <v>562</v>
      </c>
      <c r="S1539">
        <v>-0.19031999999999999</v>
      </c>
      <c r="T1539">
        <v>0.26079000000000002</v>
      </c>
      <c r="U1539">
        <v>0.22</v>
      </c>
      <c r="V1539">
        <v>4.2594430000000003E-2</v>
      </c>
    </row>
    <row r="1540" spans="1:22" x14ac:dyDescent="0.3">
      <c r="A1540" t="s">
        <v>1545</v>
      </c>
      <c r="B1540" t="s">
        <v>1546</v>
      </c>
      <c r="C1540" t="s">
        <v>546</v>
      </c>
      <c r="D1540" t="s">
        <v>639</v>
      </c>
      <c r="E1540" t="s">
        <v>77</v>
      </c>
      <c r="F1540" t="s">
        <v>1547</v>
      </c>
      <c r="G1540" t="s">
        <v>671</v>
      </c>
      <c r="H1540">
        <v>8</v>
      </c>
      <c r="I1540" t="s">
        <v>589</v>
      </c>
      <c r="J1540" t="s">
        <v>589</v>
      </c>
      <c r="K1540" t="s">
        <v>99</v>
      </c>
      <c r="L1540" t="s">
        <v>551</v>
      </c>
      <c r="M1540" t="s">
        <v>557</v>
      </c>
      <c r="N1540" t="s">
        <v>558</v>
      </c>
      <c r="O1540" t="s">
        <v>611</v>
      </c>
      <c r="P1540" t="s">
        <v>612</v>
      </c>
      <c r="Q1540" t="s">
        <v>613</v>
      </c>
      <c r="R1540" t="s">
        <v>562</v>
      </c>
      <c r="S1540">
        <v>-3.3072900000000001</v>
      </c>
      <c r="T1540">
        <v>1.11713</v>
      </c>
      <c r="U1540">
        <v>20.100000000000001</v>
      </c>
      <c r="V1540">
        <v>1.17594946</v>
      </c>
    </row>
    <row r="1541" spans="1:22" x14ac:dyDescent="0.3">
      <c r="A1541" t="s">
        <v>1545</v>
      </c>
      <c r="B1541" t="s">
        <v>1546</v>
      </c>
      <c r="C1541" t="s">
        <v>546</v>
      </c>
      <c r="D1541" t="s">
        <v>639</v>
      </c>
      <c r="E1541" t="s">
        <v>77</v>
      </c>
      <c r="F1541" t="s">
        <v>1547</v>
      </c>
      <c r="G1541" t="s">
        <v>671</v>
      </c>
      <c r="H1541">
        <v>8</v>
      </c>
      <c r="I1541" t="s">
        <v>589</v>
      </c>
      <c r="J1541" t="s">
        <v>589</v>
      </c>
      <c r="K1541" t="s">
        <v>99</v>
      </c>
      <c r="L1541" t="s">
        <v>551</v>
      </c>
      <c r="M1541" t="s">
        <v>557</v>
      </c>
      <c r="N1541" t="s">
        <v>558</v>
      </c>
      <c r="O1541" t="s">
        <v>566</v>
      </c>
      <c r="P1541" t="s">
        <v>567</v>
      </c>
      <c r="Q1541" t="s">
        <v>568</v>
      </c>
      <c r="R1541" t="s">
        <v>562</v>
      </c>
      <c r="S1541">
        <v>-0.14505000000000001</v>
      </c>
      <c r="T1541">
        <v>5.1450000000000003E-2</v>
      </c>
      <c r="U1541">
        <v>3.67</v>
      </c>
      <c r="V1541">
        <v>2.8676122500000001</v>
      </c>
    </row>
    <row r="1542" spans="1:22" x14ac:dyDescent="0.3">
      <c r="A1542" t="s">
        <v>1545</v>
      </c>
      <c r="B1542" t="s">
        <v>1546</v>
      </c>
      <c r="C1542" t="s">
        <v>546</v>
      </c>
      <c r="D1542" t="s">
        <v>639</v>
      </c>
      <c r="E1542" t="s">
        <v>77</v>
      </c>
      <c r="F1542" t="s">
        <v>1547</v>
      </c>
      <c r="G1542" t="s">
        <v>671</v>
      </c>
      <c r="H1542">
        <v>8</v>
      </c>
      <c r="I1542" t="s">
        <v>589</v>
      </c>
      <c r="J1542" t="s">
        <v>589</v>
      </c>
      <c r="K1542" t="s">
        <v>99</v>
      </c>
      <c r="L1542" t="s">
        <v>551</v>
      </c>
      <c r="M1542" t="s">
        <v>557</v>
      </c>
      <c r="N1542" t="s">
        <v>558</v>
      </c>
      <c r="O1542" t="s">
        <v>563</v>
      </c>
      <c r="P1542" t="s">
        <v>564</v>
      </c>
      <c r="Q1542" t="s">
        <v>565</v>
      </c>
      <c r="R1542" t="s">
        <v>562</v>
      </c>
      <c r="S1542">
        <v>-8.2530000000000006E-2</v>
      </c>
      <c r="T1542">
        <v>6.4729999999999996E-2</v>
      </c>
      <c r="U1542">
        <v>0.30875000000000002</v>
      </c>
      <c r="V1542">
        <v>0.72396601000000005</v>
      </c>
    </row>
    <row r="1543" spans="1:22" x14ac:dyDescent="0.3">
      <c r="A1543" t="s">
        <v>987</v>
      </c>
      <c r="B1543" t="s">
        <v>988</v>
      </c>
      <c r="C1543" t="s">
        <v>546</v>
      </c>
      <c r="E1543" t="s">
        <v>77</v>
      </c>
      <c r="F1543" t="s">
        <v>989</v>
      </c>
      <c r="G1543" t="s">
        <v>635</v>
      </c>
      <c r="H1543">
        <v>9</v>
      </c>
      <c r="I1543" t="s">
        <v>614</v>
      </c>
      <c r="J1543" t="s">
        <v>556</v>
      </c>
      <c r="K1543" t="s">
        <v>99</v>
      </c>
      <c r="M1543" t="s">
        <v>557</v>
      </c>
      <c r="N1543" t="s">
        <v>558</v>
      </c>
      <c r="O1543" t="s">
        <v>579</v>
      </c>
      <c r="P1543" t="s">
        <v>580</v>
      </c>
      <c r="Q1543" t="s">
        <v>581</v>
      </c>
      <c r="R1543" t="s">
        <v>562</v>
      </c>
      <c r="S1543">
        <v>10.928129999999999</v>
      </c>
      <c r="T1543">
        <v>2.48882</v>
      </c>
      <c r="U1543">
        <v>7.97</v>
      </c>
      <c r="V1543">
        <v>0.62815209999999999</v>
      </c>
    </row>
    <row r="1544" spans="1:22" x14ac:dyDescent="0.3">
      <c r="A1544" t="s">
        <v>1744</v>
      </c>
      <c r="B1544" t="s">
        <v>1745</v>
      </c>
      <c r="C1544" t="s">
        <v>574</v>
      </c>
      <c r="D1544" t="s">
        <v>1746</v>
      </c>
      <c r="E1544" t="s">
        <v>576</v>
      </c>
      <c r="F1544" t="s">
        <v>1747</v>
      </c>
      <c r="G1544" t="s">
        <v>168</v>
      </c>
      <c r="H1544">
        <v>22</v>
      </c>
      <c r="I1544" t="s">
        <v>1748</v>
      </c>
      <c r="J1544" t="s">
        <v>550</v>
      </c>
      <c r="K1544" t="s">
        <v>99</v>
      </c>
      <c r="M1544" t="s">
        <v>552</v>
      </c>
      <c r="N1544" t="s">
        <v>553</v>
      </c>
      <c r="R1544" t="s">
        <v>554</v>
      </c>
      <c r="S1544">
        <v>1.3208800000000001</v>
      </c>
      <c r="T1544">
        <v>1.6460900000000001</v>
      </c>
      <c r="U1544">
        <v>1</v>
      </c>
      <c r="V1544">
        <v>1</v>
      </c>
    </row>
    <row r="1545" spans="1:22" x14ac:dyDescent="0.3">
      <c r="A1545" t="s">
        <v>1744</v>
      </c>
      <c r="B1545" t="s">
        <v>1745</v>
      </c>
      <c r="C1545" t="s">
        <v>574</v>
      </c>
      <c r="D1545" t="s">
        <v>1755</v>
      </c>
      <c r="E1545" t="s">
        <v>576</v>
      </c>
      <c r="F1545" t="s">
        <v>1747</v>
      </c>
      <c r="G1545" t="s">
        <v>168</v>
      </c>
      <c r="H1545">
        <v>22</v>
      </c>
      <c r="I1545" t="s">
        <v>1748</v>
      </c>
      <c r="J1545" t="s">
        <v>550</v>
      </c>
      <c r="K1545" t="s">
        <v>99</v>
      </c>
      <c r="M1545" t="s">
        <v>552</v>
      </c>
      <c r="N1545" t="s">
        <v>553</v>
      </c>
      <c r="O1545" t="s">
        <v>559</v>
      </c>
      <c r="P1545" t="s">
        <v>560</v>
      </c>
      <c r="Q1545" t="s">
        <v>561</v>
      </c>
      <c r="R1545" t="s">
        <v>562</v>
      </c>
      <c r="S1545">
        <v>3.8219999999999997E-2</v>
      </c>
      <c r="T1545">
        <v>0.20047999999999999</v>
      </c>
      <c r="U1545">
        <v>711.13639999999998</v>
      </c>
      <c r="V1545">
        <v>345.63858021999999</v>
      </c>
    </row>
    <row r="1546" spans="1:22" x14ac:dyDescent="0.3">
      <c r="A1546" t="s">
        <v>1744</v>
      </c>
      <c r="B1546" t="s">
        <v>1745</v>
      </c>
      <c r="C1546" t="s">
        <v>574</v>
      </c>
      <c r="D1546" t="s">
        <v>1746</v>
      </c>
      <c r="E1546" t="s">
        <v>576</v>
      </c>
      <c r="F1546" t="s">
        <v>1747</v>
      </c>
      <c r="G1546" t="s">
        <v>168</v>
      </c>
      <c r="H1546">
        <v>22</v>
      </c>
      <c r="I1546" t="s">
        <v>1748</v>
      </c>
      <c r="J1546" t="s">
        <v>550</v>
      </c>
      <c r="K1546" t="s">
        <v>99</v>
      </c>
      <c r="M1546" t="s">
        <v>552</v>
      </c>
      <c r="N1546" t="s">
        <v>553</v>
      </c>
      <c r="O1546" t="s">
        <v>569</v>
      </c>
      <c r="P1546" t="s">
        <v>570</v>
      </c>
      <c r="Q1546" t="s">
        <v>571</v>
      </c>
      <c r="R1546" t="s">
        <v>562</v>
      </c>
      <c r="S1546">
        <v>0.20208999999999999</v>
      </c>
      <c r="T1546">
        <v>0.10458000000000001</v>
      </c>
      <c r="U1546">
        <v>0.41290640000000001</v>
      </c>
      <c r="V1546">
        <v>0.31807057999999999</v>
      </c>
    </row>
    <row r="1547" spans="1:22" x14ac:dyDescent="0.3">
      <c r="A1547" t="s">
        <v>1744</v>
      </c>
      <c r="B1547" t="s">
        <v>1745</v>
      </c>
      <c r="C1547" t="s">
        <v>574</v>
      </c>
      <c r="D1547" t="s">
        <v>1746</v>
      </c>
      <c r="E1547" t="s">
        <v>576</v>
      </c>
      <c r="F1547" t="s">
        <v>1747</v>
      </c>
      <c r="G1547" t="s">
        <v>168</v>
      </c>
      <c r="H1547">
        <v>22</v>
      </c>
      <c r="I1547" t="s">
        <v>1748</v>
      </c>
      <c r="J1547" t="s">
        <v>550</v>
      </c>
      <c r="K1547" t="s">
        <v>99</v>
      </c>
      <c r="M1547" t="s">
        <v>552</v>
      </c>
      <c r="N1547" t="s">
        <v>553</v>
      </c>
      <c r="O1547" t="s">
        <v>611</v>
      </c>
      <c r="P1547" t="s">
        <v>612</v>
      </c>
      <c r="Q1547" t="s">
        <v>613</v>
      </c>
      <c r="R1547" t="s">
        <v>562</v>
      </c>
      <c r="S1547">
        <v>0.42579</v>
      </c>
      <c r="T1547">
        <v>0.27034000000000002</v>
      </c>
      <c r="U1547">
        <v>10.417730000000001</v>
      </c>
      <c r="V1547">
        <v>2.8730918000000001</v>
      </c>
    </row>
    <row r="1548" spans="1:22" x14ac:dyDescent="0.3">
      <c r="A1548" t="s">
        <v>1744</v>
      </c>
      <c r="B1548" t="s">
        <v>1745</v>
      </c>
      <c r="C1548" t="s">
        <v>574</v>
      </c>
      <c r="D1548" t="s">
        <v>1746</v>
      </c>
      <c r="E1548" t="s">
        <v>576</v>
      </c>
      <c r="F1548" t="s">
        <v>1747</v>
      </c>
      <c r="G1548" t="s">
        <v>168</v>
      </c>
      <c r="H1548">
        <v>22</v>
      </c>
      <c r="I1548" t="s">
        <v>1748</v>
      </c>
      <c r="J1548" t="s">
        <v>550</v>
      </c>
      <c r="K1548" t="s">
        <v>99</v>
      </c>
      <c r="M1548" t="s">
        <v>552</v>
      </c>
      <c r="N1548" t="s">
        <v>553</v>
      </c>
      <c r="O1548" t="s">
        <v>566</v>
      </c>
      <c r="P1548" t="s">
        <v>567</v>
      </c>
      <c r="Q1548" t="s">
        <v>724</v>
      </c>
      <c r="R1548" t="s">
        <v>562</v>
      </c>
      <c r="S1548">
        <v>-2.1700000000000001E-2</v>
      </c>
      <c r="T1548">
        <v>0.31648999999999999</v>
      </c>
      <c r="U1548">
        <v>3.5217269999999998</v>
      </c>
      <c r="V1548">
        <v>1.8075277000000001</v>
      </c>
    </row>
    <row r="1549" spans="1:22" x14ac:dyDescent="0.3">
      <c r="A1549" t="s">
        <v>1744</v>
      </c>
      <c r="B1549" t="s">
        <v>1745</v>
      </c>
      <c r="C1549" t="s">
        <v>574</v>
      </c>
      <c r="D1549" t="s">
        <v>1746</v>
      </c>
      <c r="E1549" t="s">
        <v>576</v>
      </c>
      <c r="F1549" t="s">
        <v>1747</v>
      </c>
      <c r="G1549" t="s">
        <v>168</v>
      </c>
      <c r="H1549">
        <v>22</v>
      </c>
      <c r="I1549" t="s">
        <v>1748</v>
      </c>
      <c r="J1549" t="s">
        <v>550</v>
      </c>
      <c r="K1549" t="s">
        <v>99</v>
      </c>
      <c r="M1549" t="s">
        <v>552</v>
      </c>
      <c r="N1549" t="s">
        <v>553</v>
      </c>
      <c r="O1549" t="s">
        <v>563</v>
      </c>
      <c r="P1549" t="s">
        <v>564</v>
      </c>
      <c r="Q1549" t="s">
        <v>720</v>
      </c>
      <c r="R1549" t="s">
        <v>562</v>
      </c>
      <c r="S1549">
        <v>-0.20918</v>
      </c>
      <c r="T1549">
        <v>0.1011</v>
      </c>
      <c r="U1549">
        <v>9.6545450000000005E-2</v>
      </c>
      <c r="V1549">
        <v>7.0705779999999996E-2</v>
      </c>
    </row>
    <row r="1550" spans="1:22" x14ac:dyDescent="0.3">
      <c r="A1550" t="s">
        <v>708</v>
      </c>
      <c r="B1550" t="s">
        <v>709</v>
      </c>
      <c r="C1550" t="s">
        <v>546</v>
      </c>
      <c r="E1550" t="s">
        <v>77</v>
      </c>
      <c r="F1550" t="s">
        <v>710</v>
      </c>
      <c r="G1550" t="s">
        <v>149</v>
      </c>
      <c r="H1550">
        <v>6</v>
      </c>
      <c r="I1550" t="s">
        <v>578</v>
      </c>
      <c r="J1550" t="s">
        <v>550</v>
      </c>
      <c r="K1550" t="s">
        <v>14</v>
      </c>
      <c r="M1550" t="s">
        <v>552</v>
      </c>
      <c r="N1550" t="s">
        <v>553</v>
      </c>
      <c r="O1550" t="s">
        <v>579</v>
      </c>
      <c r="P1550" t="s">
        <v>580</v>
      </c>
      <c r="Q1550" t="s">
        <v>581</v>
      </c>
      <c r="R1550" t="s">
        <v>562</v>
      </c>
      <c r="S1550">
        <v>0.83709999999999996</v>
      </c>
      <c r="T1550">
        <v>4.3673999999999999</v>
      </c>
      <c r="U1550">
        <v>6.5</v>
      </c>
      <c r="V1550">
        <v>0.60332412999999996</v>
      </c>
    </row>
    <row r="1551" spans="1:22" x14ac:dyDescent="0.3">
      <c r="A1551" t="s">
        <v>1744</v>
      </c>
      <c r="B1551" t="s">
        <v>1745</v>
      </c>
      <c r="C1551" t="s">
        <v>574</v>
      </c>
      <c r="D1551" t="s">
        <v>1746</v>
      </c>
      <c r="E1551" t="s">
        <v>576</v>
      </c>
      <c r="F1551" t="s">
        <v>1747</v>
      </c>
      <c r="G1551" t="s">
        <v>168</v>
      </c>
      <c r="H1551">
        <v>22</v>
      </c>
      <c r="I1551" t="s">
        <v>589</v>
      </c>
      <c r="J1551" t="s">
        <v>589</v>
      </c>
      <c r="K1551" t="s">
        <v>99</v>
      </c>
      <c r="M1551" t="s">
        <v>557</v>
      </c>
      <c r="N1551" t="s">
        <v>558</v>
      </c>
      <c r="R1551" t="s">
        <v>554</v>
      </c>
      <c r="S1551">
        <v>2.83866</v>
      </c>
      <c r="T1551">
        <v>2.1594199999999999</v>
      </c>
      <c r="U1551">
        <v>1</v>
      </c>
      <c r="V1551">
        <v>1</v>
      </c>
    </row>
    <row r="1552" spans="1:22" x14ac:dyDescent="0.3">
      <c r="A1552" t="s">
        <v>1744</v>
      </c>
      <c r="B1552" t="s">
        <v>1745</v>
      </c>
      <c r="C1552" t="s">
        <v>574</v>
      </c>
      <c r="D1552" t="s">
        <v>1746</v>
      </c>
      <c r="E1552" t="s">
        <v>576</v>
      </c>
      <c r="F1552" t="s">
        <v>1747</v>
      </c>
      <c r="G1552" t="s">
        <v>168</v>
      </c>
      <c r="H1552">
        <v>22</v>
      </c>
      <c r="I1552" t="s">
        <v>589</v>
      </c>
      <c r="J1552" t="s">
        <v>589</v>
      </c>
      <c r="K1552" t="s">
        <v>99</v>
      </c>
      <c r="M1552" t="s">
        <v>557</v>
      </c>
      <c r="N1552" t="s">
        <v>558</v>
      </c>
      <c r="O1552" t="s">
        <v>559</v>
      </c>
      <c r="P1552" t="s">
        <v>560</v>
      </c>
      <c r="Q1552" t="s">
        <v>561</v>
      </c>
      <c r="R1552" t="s">
        <v>562</v>
      </c>
      <c r="S1552">
        <v>-3.5900000000000001E-2</v>
      </c>
      <c r="T1552">
        <v>0.25508999999999998</v>
      </c>
      <c r="U1552">
        <v>711.13639999999998</v>
      </c>
      <c r="V1552">
        <v>345.63858021999999</v>
      </c>
    </row>
    <row r="1553" spans="1:22" x14ac:dyDescent="0.3">
      <c r="A1553" t="s">
        <v>1744</v>
      </c>
      <c r="B1553" t="s">
        <v>1745</v>
      </c>
      <c r="C1553" t="s">
        <v>574</v>
      </c>
      <c r="D1553" t="s">
        <v>1746</v>
      </c>
      <c r="E1553" t="s">
        <v>576</v>
      </c>
      <c r="F1553" t="s">
        <v>1747</v>
      </c>
      <c r="G1553" t="s">
        <v>168</v>
      </c>
      <c r="H1553">
        <v>22</v>
      </c>
      <c r="I1553" t="s">
        <v>589</v>
      </c>
      <c r="J1553" t="s">
        <v>589</v>
      </c>
      <c r="K1553" t="s">
        <v>99</v>
      </c>
      <c r="M1553" t="s">
        <v>557</v>
      </c>
      <c r="N1553" t="s">
        <v>558</v>
      </c>
      <c r="O1553" t="s">
        <v>569</v>
      </c>
      <c r="P1553" t="s">
        <v>570</v>
      </c>
      <c r="Q1553" t="s">
        <v>571</v>
      </c>
      <c r="R1553" t="s">
        <v>562</v>
      </c>
      <c r="S1553">
        <v>-0.10804999999999999</v>
      </c>
      <c r="T1553">
        <v>0.13639000000000001</v>
      </c>
      <c r="U1553">
        <v>0.41290640000000001</v>
      </c>
      <c r="V1553">
        <v>0.31807057999999999</v>
      </c>
    </row>
    <row r="1554" spans="1:22" x14ac:dyDescent="0.3">
      <c r="A1554" t="s">
        <v>1744</v>
      </c>
      <c r="B1554" t="s">
        <v>1745</v>
      </c>
      <c r="C1554" t="s">
        <v>574</v>
      </c>
      <c r="D1554" t="s">
        <v>1746</v>
      </c>
      <c r="E1554" t="s">
        <v>576</v>
      </c>
      <c r="F1554" t="s">
        <v>1747</v>
      </c>
      <c r="G1554" t="s">
        <v>168</v>
      </c>
      <c r="H1554">
        <v>22</v>
      </c>
      <c r="I1554" t="s">
        <v>589</v>
      </c>
      <c r="J1554" t="s">
        <v>589</v>
      </c>
      <c r="K1554" t="s">
        <v>99</v>
      </c>
      <c r="M1554" t="s">
        <v>557</v>
      </c>
      <c r="N1554" t="s">
        <v>558</v>
      </c>
      <c r="O1554" t="s">
        <v>611</v>
      </c>
      <c r="P1554" t="s">
        <v>612</v>
      </c>
      <c r="Q1554" t="s">
        <v>613</v>
      </c>
      <c r="R1554" t="s">
        <v>562</v>
      </c>
      <c r="S1554">
        <v>-2.8129999999999999E-2</v>
      </c>
      <c r="T1554">
        <v>0.34031</v>
      </c>
      <c r="U1554">
        <v>10.417730000000001</v>
      </c>
      <c r="V1554">
        <v>2.8730918000000001</v>
      </c>
    </row>
    <row r="1555" spans="1:22" x14ac:dyDescent="0.3">
      <c r="A1555" t="s">
        <v>1744</v>
      </c>
      <c r="B1555" t="s">
        <v>1745</v>
      </c>
      <c r="C1555" t="s">
        <v>574</v>
      </c>
      <c r="D1555" t="s">
        <v>1746</v>
      </c>
      <c r="E1555" t="s">
        <v>576</v>
      </c>
      <c r="F1555" t="s">
        <v>1747</v>
      </c>
      <c r="G1555" t="s">
        <v>168</v>
      </c>
      <c r="H1555">
        <v>22</v>
      </c>
      <c r="I1555" t="s">
        <v>589</v>
      </c>
      <c r="J1555" t="s">
        <v>589</v>
      </c>
      <c r="K1555" t="s">
        <v>99</v>
      </c>
      <c r="M1555" t="s">
        <v>557</v>
      </c>
      <c r="N1555" t="s">
        <v>558</v>
      </c>
      <c r="O1555" t="s">
        <v>566</v>
      </c>
      <c r="P1555" t="s">
        <v>567</v>
      </c>
      <c r="Q1555" t="s">
        <v>724</v>
      </c>
      <c r="R1555" t="s">
        <v>562</v>
      </c>
      <c r="S1555">
        <v>0.55696999999999997</v>
      </c>
      <c r="T1555">
        <v>0.39903</v>
      </c>
      <c r="U1555">
        <v>3.5217269999999998</v>
      </c>
      <c r="V1555">
        <v>1.8075277000000001</v>
      </c>
    </row>
    <row r="1556" spans="1:22" x14ac:dyDescent="0.3">
      <c r="A1556" t="s">
        <v>1744</v>
      </c>
      <c r="B1556" t="s">
        <v>1745</v>
      </c>
      <c r="C1556" t="s">
        <v>574</v>
      </c>
      <c r="D1556" t="s">
        <v>1746</v>
      </c>
      <c r="E1556" t="s">
        <v>576</v>
      </c>
      <c r="F1556" t="s">
        <v>1747</v>
      </c>
      <c r="G1556" t="s">
        <v>168</v>
      </c>
      <c r="H1556">
        <v>22</v>
      </c>
      <c r="I1556" t="s">
        <v>589</v>
      </c>
      <c r="J1556" t="s">
        <v>589</v>
      </c>
      <c r="K1556" t="s">
        <v>99</v>
      </c>
      <c r="M1556" t="s">
        <v>557</v>
      </c>
      <c r="N1556" t="s">
        <v>558</v>
      </c>
      <c r="O1556" t="s">
        <v>563</v>
      </c>
      <c r="P1556" t="s">
        <v>564</v>
      </c>
      <c r="Q1556" t="s">
        <v>720</v>
      </c>
      <c r="R1556" t="s">
        <v>562</v>
      </c>
      <c r="S1556">
        <v>-6.2890000000000001E-2</v>
      </c>
      <c r="T1556">
        <v>0.12687999999999999</v>
      </c>
      <c r="U1556">
        <v>9.6545450000000005E-2</v>
      </c>
      <c r="V1556">
        <v>7.0705779999999996E-2</v>
      </c>
    </row>
    <row r="1557" spans="1:22" x14ac:dyDescent="0.3">
      <c r="A1557" t="s">
        <v>708</v>
      </c>
      <c r="B1557" t="s">
        <v>709</v>
      </c>
      <c r="C1557" t="s">
        <v>546</v>
      </c>
      <c r="E1557" t="s">
        <v>77</v>
      </c>
      <c r="F1557" t="s">
        <v>710</v>
      </c>
      <c r="G1557" t="s">
        <v>149</v>
      </c>
      <c r="H1557">
        <v>6</v>
      </c>
      <c r="I1557" t="s">
        <v>589</v>
      </c>
      <c r="J1557" t="s">
        <v>589</v>
      </c>
      <c r="K1557" t="s">
        <v>14</v>
      </c>
      <c r="M1557" t="s">
        <v>557</v>
      </c>
      <c r="N1557" t="s">
        <v>558</v>
      </c>
      <c r="O1557" t="s">
        <v>579</v>
      </c>
      <c r="P1557" t="s">
        <v>580</v>
      </c>
      <c r="Q1557" t="s">
        <v>581</v>
      </c>
      <c r="R1557" t="s">
        <v>562</v>
      </c>
      <c r="S1557">
        <v>-1.1040000000000001</v>
      </c>
      <c r="T1557">
        <v>2.2669999999999999</v>
      </c>
      <c r="U1557">
        <v>6.5</v>
      </c>
      <c r="V1557">
        <v>0.60332412999999996</v>
      </c>
    </row>
    <row r="1558" spans="1:22" x14ac:dyDescent="0.3">
      <c r="A1558" t="s">
        <v>1744</v>
      </c>
      <c r="B1558" t="s">
        <v>1745</v>
      </c>
      <c r="C1558" t="s">
        <v>574</v>
      </c>
      <c r="D1558" t="s">
        <v>1756</v>
      </c>
      <c r="E1558" t="s">
        <v>576</v>
      </c>
      <c r="F1558" t="s">
        <v>1747</v>
      </c>
      <c r="G1558" t="s">
        <v>168</v>
      </c>
      <c r="H1558">
        <v>8</v>
      </c>
      <c r="I1558" t="s">
        <v>636</v>
      </c>
      <c r="J1558" t="s">
        <v>550</v>
      </c>
      <c r="K1558" t="s">
        <v>14</v>
      </c>
      <c r="M1558" t="s">
        <v>552</v>
      </c>
      <c r="N1558" t="s">
        <v>553</v>
      </c>
      <c r="R1558" t="s">
        <v>554</v>
      </c>
      <c r="S1558">
        <v>-6.0517000000000003</v>
      </c>
      <c r="T1558">
        <v>17.969799999999999</v>
      </c>
      <c r="U1558">
        <v>1</v>
      </c>
      <c r="V1558">
        <v>1</v>
      </c>
    </row>
    <row r="1559" spans="1:22" x14ac:dyDescent="0.3">
      <c r="A1559" t="s">
        <v>1744</v>
      </c>
      <c r="B1559" t="s">
        <v>1745</v>
      </c>
      <c r="C1559" t="s">
        <v>574</v>
      </c>
      <c r="D1559" t="s">
        <v>1756</v>
      </c>
      <c r="E1559" t="s">
        <v>576</v>
      </c>
      <c r="F1559" t="s">
        <v>1747</v>
      </c>
      <c r="G1559" t="s">
        <v>168</v>
      </c>
      <c r="H1559">
        <v>8</v>
      </c>
      <c r="I1559" t="s">
        <v>636</v>
      </c>
      <c r="J1559" t="s">
        <v>550</v>
      </c>
      <c r="K1559" t="s">
        <v>14</v>
      </c>
      <c r="M1559" t="s">
        <v>552</v>
      </c>
      <c r="N1559" t="s">
        <v>553</v>
      </c>
      <c r="O1559" t="s">
        <v>569</v>
      </c>
      <c r="P1559" t="s">
        <v>570</v>
      </c>
      <c r="Q1559" t="s">
        <v>571</v>
      </c>
      <c r="R1559" t="s">
        <v>562</v>
      </c>
      <c r="S1559">
        <v>0.2482</v>
      </c>
      <c r="T1559">
        <v>1.5463</v>
      </c>
      <c r="U1559">
        <v>0.67148110000000005</v>
      </c>
      <c r="V1559">
        <v>0.32018818999999998</v>
      </c>
    </row>
    <row r="1560" spans="1:22" x14ac:dyDescent="0.3">
      <c r="A1560" t="s">
        <v>1744</v>
      </c>
      <c r="B1560" t="s">
        <v>1745</v>
      </c>
      <c r="C1560" t="s">
        <v>574</v>
      </c>
      <c r="D1560" t="s">
        <v>1756</v>
      </c>
      <c r="E1560" t="s">
        <v>576</v>
      </c>
      <c r="F1560" t="s">
        <v>1747</v>
      </c>
      <c r="G1560" t="s">
        <v>168</v>
      </c>
      <c r="H1560">
        <v>8</v>
      </c>
      <c r="I1560" t="s">
        <v>636</v>
      </c>
      <c r="J1560" t="s">
        <v>550</v>
      </c>
      <c r="K1560" t="s">
        <v>14</v>
      </c>
      <c r="M1560" t="s">
        <v>552</v>
      </c>
      <c r="N1560" t="s">
        <v>553</v>
      </c>
      <c r="O1560" t="s">
        <v>611</v>
      </c>
      <c r="P1560" t="s">
        <v>612</v>
      </c>
      <c r="Q1560" t="s">
        <v>613</v>
      </c>
      <c r="R1560" t="s">
        <v>562</v>
      </c>
      <c r="S1560">
        <v>2.5547</v>
      </c>
      <c r="T1560">
        <v>6.6444999999999999</v>
      </c>
      <c r="U1560">
        <v>8.03125</v>
      </c>
      <c r="V1560">
        <v>0.25770622999999998</v>
      </c>
    </row>
    <row r="1561" spans="1:22" x14ac:dyDescent="0.3">
      <c r="A1561" t="s">
        <v>1744</v>
      </c>
      <c r="B1561" t="s">
        <v>1745</v>
      </c>
      <c r="C1561" t="s">
        <v>574</v>
      </c>
      <c r="D1561" t="s">
        <v>1756</v>
      </c>
      <c r="E1561" t="s">
        <v>576</v>
      </c>
      <c r="F1561" t="s">
        <v>1747</v>
      </c>
      <c r="G1561" t="s">
        <v>168</v>
      </c>
      <c r="H1561">
        <v>8</v>
      </c>
      <c r="I1561" t="s">
        <v>636</v>
      </c>
      <c r="J1561" t="s">
        <v>550</v>
      </c>
      <c r="K1561" t="s">
        <v>14</v>
      </c>
      <c r="M1561" t="s">
        <v>552</v>
      </c>
      <c r="N1561" t="s">
        <v>553</v>
      </c>
      <c r="O1561" t="s">
        <v>566</v>
      </c>
      <c r="P1561" t="s">
        <v>567</v>
      </c>
      <c r="Q1561" t="s">
        <v>724</v>
      </c>
      <c r="R1561" t="s">
        <v>562</v>
      </c>
      <c r="S1561">
        <v>-0.4652</v>
      </c>
      <c r="T1561">
        <v>1.851</v>
      </c>
      <c r="U1561">
        <v>3.6538750000000002</v>
      </c>
      <c r="V1561">
        <v>1.7101103099999999</v>
      </c>
    </row>
    <row r="1562" spans="1:22" x14ac:dyDescent="0.3">
      <c r="A1562" t="s">
        <v>1744</v>
      </c>
      <c r="B1562" t="s">
        <v>1745</v>
      </c>
      <c r="C1562" t="s">
        <v>574</v>
      </c>
      <c r="D1562" t="s">
        <v>1756</v>
      </c>
      <c r="E1562" t="s">
        <v>576</v>
      </c>
      <c r="F1562" t="s">
        <v>1747</v>
      </c>
      <c r="G1562" t="s">
        <v>168</v>
      </c>
      <c r="H1562">
        <v>8</v>
      </c>
      <c r="I1562" t="s">
        <v>636</v>
      </c>
      <c r="J1562" t="s">
        <v>550</v>
      </c>
      <c r="K1562" t="s">
        <v>14</v>
      </c>
      <c r="M1562" t="s">
        <v>552</v>
      </c>
      <c r="N1562" t="s">
        <v>553</v>
      </c>
      <c r="O1562" t="s">
        <v>563</v>
      </c>
      <c r="P1562" t="s">
        <v>564</v>
      </c>
      <c r="Q1562" t="s">
        <v>720</v>
      </c>
      <c r="R1562" t="s">
        <v>562</v>
      </c>
      <c r="S1562">
        <v>0.2092</v>
      </c>
      <c r="T1562">
        <v>0.36890000000000001</v>
      </c>
      <c r="U1562">
        <v>0.1095</v>
      </c>
      <c r="V1562">
        <v>7.4825509999999998E-2</v>
      </c>
    </row>
    <row r="1563" spans="1:22" x14ac:dyDescent="0.3">
      <c r="A1563" t="s">
        <v>1596</v>
      </c>
      <c r="B1563" t="s">
        <v>1597</v>
      </c>
      <c r="C1563" t="s">
        <v>574</v>
      </c>
      <c r="D1563" t="s">
        <v>1598</v>
      </c>
      <c r="E1563" t="s">
        <v>576</v>
      </c>
      <c r="F1563" t="s">
        <v>1599</v>
      </c>
      <c r="G1563" t="s">
        <v>635</v>
      </c>
      <c r="H1563">
        <v>22</v>
      </c>
      <c r="I1563" t="s">
        <v>1600</v>
      </c>
      <c r="J1563" t="s">
        <v>550</v>
      </c>
      <c r="K1563" t="s">
        <v>99</v>
      </c>
      <c r="L1563" t="s">
        <v>551</v>
      </c>
      <c r="M1563" t="s">
        <v>552</v>
      </c>
      <c r="N1563" t="s">
        <v>553</v>
      </c>
      <c r="O1563" t="s">
        <v>579</v>
      </c>
      <c r="P1563" t="s">
        <v>580</v>
      </c>
      <c r="Q1563" t="s">
        <v>581</v>
      </c>
      <c r="R1563" t="s">
        <v>562</v>
      </c>
      <c r="S1563">
        <v>-0.45576</v>
      </c>
      <c r="T1563">
        <v>2.14045</v>
      </c>
      <c r="U1563">
        <v>7.8790909090000003</v>
      </c>
      <c r="V1563">
        <v>0.55265514199999999</v>
      </c>
    </row>
    <row r="1564" spans="1:22" x14ac:dyDescent="0.3">
      <c r="A1564" t="s">
        <v>1744</v>
      </c>
      <c r="B1564" t="s">
        <v>1745</v>
      </c>
      <c r="C1564" t="s">
        <v>574</v>
      </c>
      <c r="D1564" t="s">
        <v>1746</v>
      </c>
      <c r="E1564" t="s">
        <v>576</v>
      </c>
      <c r="F1564" t="s">
        <v>1747</v>
      </c>
      <c r="G1564" t="s">
        <v>168</v>
      </c>
      <c r="H1564">
        <v>8</v>
      </c>
      <c r="I1564" t="s">
        <v>589</v>
      </c>
      <c r="J1564" t="s">
        <v>589</v>
      </c>
      <c r="K1564" t="s">
        <v>14</v>
      </c>
      <c r="M1564" t="s">
        <v>557</v>
      </c>
      <c r="N1564" t="s">
        <v>558</v>
      </c>
      <c r="R1564" t="s">
        <v>554</v>
      </c>
      <c r="S1564">
        <v>-6.4797500000000001</v>
      </c>
      <c r="T1564">
        <v>18.09299</v>
      </c>
      <c r="U1564">
        <v>1</v>
      </c>
      <c r="V1564">
        <v>1</v>
      </c>
    </row>
    <row r="1565" spans="1:22" x14ac:dyDescent="0.3">
      <c r="A1565" t="s">
        <v>1744</v>
      </c>
      <c r="B1565" t="s">
        <v>1745</v>
      </c>
      <c r="C1565" t="s">
        <v>574</v>
      </c>
      <c r="D1565" t="s">
        <v>1746</v>
      </c>
      <c r="E1565" t="s">
        <v>576</v>
      </c>
      <c r="F1565" t="s">
        <v>1747</v>
      </c>
      <c r="G1565" t="s">
        <v>168</v>
      </c>
      <c r="H1565">
        <v>8</v>
      </c>
      <c r="I1565" t="s">
        <v>589</v>
      </c>
      <c r="J1565" t="s">
        <v>589</v>
      </c>
      <c r="K1565" t="s">
        <v>14</v>
      </c>
      <c r="M1565" t="s">
        <v>557</v>
      </c>
      <c r="N1565" t="s">
        <v>558</v>
      </c>
      <c r="O1565" t="s">
        <v>559</v>
      </c>
      <c r="P1565" t="s">
        <v>560</v>
      </c>
      <c r="Q1565" t="s">
        <v>561</v>
      </c>
      <c r="R1565" t="s">
        <v>562</v>
      </c>
      <c r="S1565">
        <v>9.4820000000000002E-2</v>
      </c>
      <c r="T1565">
        <v>1.3818699999999999</v>
      </c>
      <c r="U1565">
        <v>700.375</v>
      </c>
      <c r="V1565">
        <v>316.02302695999998</v>
      </c>
    </row>
    <row r="1566" spans="1:22" x14ac:dyDescent="0.3">
      <c r="A1566" t="s">
        <v>1744</v>
      </c>
      <c r="B1566" t="s">
        <v>1745</v>
      </c>
      <c r="C1566" t="s">
        <v>574</v>
      </c>
      <c r="D1566" t="s">
        <v>1746</v>
      </c>
      <c r="E1566" t="s">
        <v>576</v>
      </c>
      <c r="F1566" t="s">
        <v>1747</v>
      </c>
      <c r="G1566" t="s">
        <v>168</v>
      </c>
      <c r="H1566">
        <v>8</v>
      </c>
      <c r="I1566" t="s">
        <v>589</v>
      </c>
      <c r="J1566" t="s">
        <v>589</v>
      </c>
      <c r="K1566" t="s">
        <v>14</v>
      </c>
      <c r="M1566" t="s">
        <v>557</v>
      </c>
      <c r="N1566" t="s">
        <v>558</v>
      </c>
      <c r="O1566" t="s">
        <v>569</v>
      </c>
      <c r="P1566" t="s">
        <v>570</v>
      </c>
      <c r="Q1566" t="s">
        <v>571</v>
      </c>
      <c r="R1566" t="s">
        <v>562</v>
      </c>
      <c r="S1566">
        <v>0.61456</v>
      </c>
      <c r="T1566">
        <v>0.24032000000000001</v>
      </c>
      <c r="U1566">
        <v>0.67148110000000005</v>
      </c>
      <c r="V1566">
        <v>0.32018818999999998</v>
      </c>
    </row>
    <row r="1567" spans="1:22" x14ac:dyDescent="0.3">
      <c r="A1567" t="s">
        <v>1744</v>
      </c>
      <c r="B1567" t="s">
        <v>1745</v>
      </c>
      <c r="C1567" t="s">
        <v>574</v>
      </c>
      <c r="D1567" t="s">
        <v>1746</v>
      </c>
      <c r="E1567" t="s">
        <v>576</v>
      </c>
      <c r="F1567" t="s">
        <v>1747</v>
      </c>
      <c r="G1567" t="s">
        <v>168</v>
      </c>
      <c r="H1567">
        <v>8</v>
      </c>
      <c r="I1567" t="s">
        <v>589</v>
      </c>
      <c r="J1567" t="s">
        <v>589</v>
      </c>
      <c r="K1567" t="s">
        <v>14</v>
      </c>
      <c r="M1567" t="s">
        <v>557</v>
      </c>
      <c r="N1567" t="s">
        <v>558</v>
      </c>
      <c r="O1567" t="s">
        <v>611</v>
      </c>
      <c r="P1567" t="s">
        <v>612</v>
      </c>
      <c r="Q1567" t="s">
        <v>613</v>
      </c>
      <c r="R1567" t="s">
        <v>562</v>
      </c>
      <c r="S1567">
        <v>4.6441800000000004</v>
      </c>
      <c r="T1567">
        <v>11.750959999999999</v>
      </c>
      <c r="U1567">
        <v>8.03125</v>
      </c>
      <c r="V1567">
        <v>0.25770622999999998</v>
      </c>
    </row>
    <row r="1568" spans="1:22" x14ac:dyDescent="0.3">
      <c r="A1568" t="s">
        <v>1744</v>
      </c>
      <c r="B1568" t="s">
        <v>1745</v>
      </c>
      <c r="C1568" t="s">
        <v>574</v>
      </c>
      <c r="D1568" t="s">
        <v>1746</v>
      </c>
      <c r="E1568" t="s">
        <v>576</v>
      </c>
      <c r="F1568" t="s">
        <v>1747</v>
      </c>
      <c r="G1568" t="s">
        <v>168</v>
      </c>
      <c r="H1568">
        <v>8</v>
      </c>
      <c r="I1568" t="s">
        <v>589</v>
      </c>
      <c r="J1568" t="s">
        <v>589</v>
      </c>
      <c r="K1568" t="s">
        <v>14</v>
      </c>
      <c r="M1568" t="s">
        <v>557</v>
      </c>
      <c r="N1568" t="s">
        <v>558</v>
      </c>
      <c r="O1568" t="s">
        <v>566</v>
      </c>
      <c r="P1568" t="s">
        <v>567</v>
      </c>
      <c r="Q1568" t="s">
        <v>724</v>
      </c>
      <c r="R1568" t="s">
        <v>562</v>
      </c>
      <c r="S1568">
        <v>-0.43128</v>
      </c>
      <c r="T1568">
        <v>1.07856</v>
      </c>
      <c r="U1568">
        <v>3.6538750000000002</v>
      </c>
      <c r="V1568">
        <v>1.7101103099999999</v>
      </c>
    </row>
    <row r="1569" spans="1:22" x14ac:dyDescent="0.3">
      <c r="A1569" t="s">
        <v>1744</v>
      </c>
      <c r="B1569" t="s">
        <v>1745</v>
      </c>
      <c r="C1569" t="s">
        <v>574</v>
      </c>
      <c r="D1569" t="s">
        <v>1746</v>
      </c>
      <c r="E1569" t="s">
        <v>576</v>
      </c>
      <c r="F1569" t="s">
        <v>1747</v>
      </c>
      <c r="G1569" t="s">
        <v>168</v>
      </c>
      <c r="H1569">
        <v>8</v>
      </c>
      <c r="I1569" t="s">
        <v>589</v>
      </c>
      <c r="J1569" t="s">
        <v>589</v>
      </c>
      <c r="K1569" t="s">
        <v>14</v>
      </c>
      <c r="M1569" t="s">
        <v>557</v>
      </c>
      <c r="N1569" t="s">
        <v>558</v>
      </c>
      <c r="O1569" t="s">
        <v>563</v>
      </c>
      <c r="P1569" t="s">
        <v>564</v>
      </c>
      <c r="Q1569" t="s">
        <v>720</v>
      </c>
      <c r="R1569" t="s">
        <v>562</v>
      </c>
      <c r="S1569">
        <v>-0.18634000000000001</v>
      </c>
      <c r="T1569">
        <v>5.577E-2</v>
      </c>
      <c r="U1569">
        <v>0.1095</v>
      </c>
      <c r="V1569">
        <v>7.4825509999999998E-2</v>
      </c>
    </row>
    <row r="1570" spans="1:22" x14ac:dyDescent="0.3">
      <c r="A1570" t="s">
        <v>1432</v>
      </c>
      <c r="B1570" t="s">
        <v>1433</v>
      </c>
      <c r="C1570" t="s">
        <v>546</v>
      </c>
      <c r="E1570" t="s">
        <v>77</v>
      </c>
      <c r="F1570" t="s">
        <v>1434</v>
      </c>
      <c r="G1570" t="s">
        <v>170</v>
      </c>
      <c r="H1570">
        <v>10</v>
      </c>
      <c r="I1570" t="s">
        <v>578</v>
      </c>
      <c r="J1570" t="s">
        <v>550</v>
      </c>
      <c r="K1570" t="s">
        <v>99</v>
      </c>
      <c r="M1570" t="s">
        <v>552</v>
      </c>
      <c r="N1570" t="s">
        <v>553</v>
      </c>
      <c r="O1570" t="s">
        <v>579</v>
      </c>
      <c r="P1570" t="s">
        <v>580</v>
      </c>
      <c r="Q1570" t="s">
        <v>581</v>
      </c>
      <c r="R1570" t="s">
        <v>562</v>
      </c>
      <c r="S1570">
        <v>1.3062400000000001</v>
      </c>
      <c r="T1570">
        <v>4.2761199999999997</v>
      </c>
      <c r="U1570">
        <v>9.92</v>
      </c>
      <c r="V1570">
        <v>0.53913509999999998</v>
      </c>
    </row>
    <row r="1571" spans="1:22" x14ac:dyDescent="0.3">
      <c r="A1571" t="s">
        <v>1596</v>
      </c>
      <c r="B1571" t="s">
        <v>1597</v>
      </c>
      <c r="C1571" t="s">
        <v>574</v>
      </c>
      <c r="D1571" t="s">
        <v>1598</v>
      </c>
      <c r="E1571" t="s">
        <v>576</v>
      </c>
      <c r="F1571" t="s">
        <v>1599</v>
      </c>
      <c r="G1571" t="s">
        <v>635</v>
      </c>
      <c r="H1571">
        <v>22</v>
      </c>
      <c r="I1571" t="s">
        <v>1600</v>
      </c>
      <c r="J1571" t="s">
        <v>550</v>
      </c>
      <c r="K1571" t="s">
        <v>99</v>
      </c>
      <c r="L1571" t="s">
        <v>551</v>
      </c>
      <c r="M1571" t="s">
        <v>552</v>
      </c>
      <c r="N1571" t="s">
        <v>553</v>
      </c>
      <c r="R1571" t="s">
        <v>554</v>
      </c>
      <c r="S1571">
        <v>17.954719999999998</v>
      </c>
      <c r="T1571">
        <v>9.1040799999999997</v>
      </c>
      <c r="U1571">
        <v>1</v>
      </c>
      <c r="V1571">
        <v>1</v>
      </c>
    </row>
    <row r="1572" spans="1:22" x14ac:dyDescent="0.3">
      <c r="A1572" t="s">
        <v>1596</v>
      </c>
      <c r="B1572" t="s">
        <v>1597</v>
      </c>
      <c r="C1572" t="s">
        <v>574</v>
      </c>
      <c r="D1572" t="s">
        <v>1598</v>
      </c>
      <c r="E1572" t="s">
        <v>576</v>
      </c>
      <c r="F1572" t="s">
        <v>1599</v>
      </c>
      <c r="G1572" t="s">
        <v>635</v>
      </c>
      <c r="H1572">
        <v>22</v>
      </c>
      <c r="I1572" t="s">
        <v>1600</v>
      </c>
      <c r="J1572" t="s">
        <v>550</v>
      </c>
      <c r="K1572" t="s">
        <v>99</v>
      </c>
      <c r="L1572" t="s">
        <v>551</v>
      </c>
      <c r="M1572" t="s">
        <v>552</v>
      </c>
      <c r="N1572" t="s">
        <v>553</v>
      </c>
      <c r="O1572" t="s">
        <v>559</v>
      </c>
      <c r="P1572" t="s">
        <v>560</v>
      </c>
      <c r="Q1572" t="s">
        <v>561</v>
      </c>
      <c r="R1572" t="s">
        <v>562</v>
      </c>
      <c r="S1572">
        <v>0.37896999999999997</v>
      </c>
      <c r="T1572">
        <v>0.52229999999999999</v>
      </c>
      <c r="U1572">
        <v>39.723636364000001</v>
      </c>
      <c r="V1572">
        <v>12.125231680000001</v>
      </c>
    </row>
    <row r="1573" spans="1:22" x14ac:dyDescent="0.3">
      <c r="A1573" t="s">
        <v>1462</v>
      </c>
      <c r="B1573" t="s">
        <v>1463</v>
      </c>
      <c r="C1573" t="s">
        <v>546</v>
      </c>
      <c r="D1573" t="s">
        <v>1464</v>
      </c>
      <c r="E1573" t="s">
        <v>77</v>
      </c>
      <c r="F1573" t="s">
        <v>1465</v>
      </c>
      <c r="G1573" t="s">
        <v>1355</v>
      </c>
      <c r="H1573">
        <v>21</v>
      </c>
      <c r="I1573" t="s">
        <v>1466</v>
      </c>
      <c r="J1573" t="s">
        <v>550</v>
      </c>
      <c r="K1573" t="s">
        <v>655</v>
      </c>
      <c r="L1573" t="s">
        <v>551</v>
      </c>
      <c r="M1573" t="s">
        <v>647</v>
      </c>
      <c r="N1573" t="s">
        <v>553</v>
      </c>
      <c r="O1573" t="s">
        <v>586</v>
      </c>
      <c r="P1573" t="s">
        <v>587</v>
      </c>
      <c r="Q1573" t="s">
        <v>1757</v>
      </c>
      <c r="R1573" t="s">
        <v>562</v>
      </c>
      <c r="S1573">
        <v>-0.34849999999999998</v>
      </c>
      <c r="T1573">
        <v>0.42980000000000002</v>
      </c>
      <c r="U1573">
        <v>6.5714289999999995E-2</v>
      </c>
      <c r="V1573">
        <v>3.8415030000000003E-2</v>
      </c>
    </row>
    <row r="1574" spans="1:22" x14ac:dyDescent="0.3">
      <c r="A1574" t="s">
        <v>1596</v>
      </c>
      <c r="B1574" t="s">
        <v>1597</v>
      </c>
      <c r="C1574" t="s">
        <v>574</v>
      </c>
      <c r="D1574" t="s">
        <v>1598</v>
      </c>
      <c r="E1574" t="s">
        <v>576</v>
      </c>
      <c r="F1574" t="s">
        <v>1599</v>
      </c>
      <c r="G1574" t="s">
        <v>635</v>
      </c>
      <c r="H1574">
        <v>22</v>
      </c>
      <c r="I1574" t="s">
        <v>1600</v>
      </c>
      <c r="J1574" t="s">
        <v>550</v>
      </c>
      <c r="K1574" t="s">
        <v>99</v>
      </c>
      <c r="L1574" t="s">
        <v>551</v>
      </c>
      <c r="M1574" t="s">
        <v>552</v>
      </c>
      <c r="N1574" t="s">
        <v>553</v>
      </c>
      <c r="O1574" t="s">
        <v>611</v>
      </c>
      <c r="P1574" t="s">
        <v>612</v>
      </c>
      <c r="Q1574" t="s">
        <v>613</v>
      </c>
      <c r="R1574" t="s">
        <v>562</v>
      </c>
      <c r="S1574">
        <v>-6.6886700000000001</v>
      </c>
      <c r="T1574">
        <v>1.9011199999999999</v>
      </c>
      <c r="U1574">
        <v>19.601060454999999</v>
      </c>
      <c r="V1574">
        <v>1.774940736</v>
      </c>
    </row>
    <row r="1575" spans="1:22" x14ac:dyDescent="0.3">
      <c r="A1575" t="s">
        <v>1596</v>
      </c>
      <c r="B1575" t="s">
        <v>1597</v>
      </c>
      <c r="C1575" t="s">
        <v>574</v>
      </c>
      <c r="D1575" t="s">
        <v>1598</v>
      </c>
      <c r="E1575" t="s">
        <v>576</v>
      </c>
      <c r="F1575" t="s">
        <v>1599</v>
      </c>
      <c r="G1575" t="s">
        <v>635</v>
      </c>
      <c r="H1575">
        <v>22</v>
      </c>
      <c r="I1575" t="s">
        <v>1600</v>
      </c>
      <c r="J1575" t="s">
        <v>550</v>
      </c>
      <c r="K1575" t="s">
        <v>99</v>
      </c>
      <c r="L1575" t="s">
        <v>551</v>
      </c>
      <c r="M1575" t="s">
        <v>552</v>
      </c>
      <c r="N1575" t="s">
        <v>553</v>
      </c>
      <c r="O1575" t="s">
        <v>566</v>
      </c>
      <c r="P1575" t="s">
        <v>567</v>
      </c>
      <c r="Q1575" t="s">
        <v>568</v>
      </c>
      <c r="R1575" t="s">
        <v>562</v>
      </c>
      <c r="S1575">
        <v>0.24659</v>
      </c>
      <c r="T1575">
        <v>0.39676</v>
      </c>
      <c r="U1575">
        <v>0.35407272699999998</v>
      </c>
      <c r="V1575">
        <v>0.17279814600000001</v>
      </c>
    </row>
    <row r="1576" spans="1:22" x14ac:dyDescent="0.3">
      <c r="A1576" t="s">
        <v>1596</v>
      </c>
      <c r="B1576" t="s">
        <v>1597</v>
      </c>
      <c r="C1576" t="s">
        <v>574</v>
      </c>
      <c r="D1576" t="s">
        <v>1598</v>
      </c>
      <c r="E1576" t="s">
        <v>576</v>
      </c>
      <c r="F1576" t="s">
        <v>1599</v>
      </c>
      <c r="G1576" t="s">
        <v>635</v>
      </c>
      <c r="H1576">
        <v>22</v>
      </c>
      <c r="I1576" t="s">
        <v>1600</v>
      </c>
      <c r="J1576" t="s">
        <v>550</v>
      </c>
      <c r="K1576" t="s">
        <v>99</v>
      </c>
      <c r="L1576" t="s">
        <v>551</v>
      </c>
      <c r="M1576" t="s">
        <v>552</v>
      </c>
      <c r="N1576" t="s">
        <v>553</v>
      </c>
      <c r="O1576" t="s">
        <v>563</v>
      </c>
      <c r="P1576" t="s">
        <v>564</v>
      </c>
      <c r="Q1576" t="s">
        <v>937</v>
      </c>
      <c r="R1576" t="s">
        <v>562</v>
      </c>
      <c r="S1576">
        <v>-0.95343999999999995</v>
      </c>
      <c r="T1576">
        <v>0.27789999999999998</v>
      </c>
      <c r="U1576">
        <v>7.9768789999999992E-3</v>
      </c>
      <c r="V1576">
        <v>4.8078280000000001E-3</v>
      </c>
    </row>
    <row r="1577" spans="1:22" x14ac:dyDescent="0.3">
      <c r="A1577" t="s">
        <v>1758</v>
      </c>
      <c r="B1577" t="s">
        <v>1759</v>
      </c>
      <c r="C1577" t="s">
        <v>546</v>
      </c>
      <c r="D1577" t="s">
        <v>1760</v>
      </c>
      <c r="E1577" t="s">
        <v>77</v>
      </c>
      <c r="F1577" t="s">
        <v>1761</v>
      </c>
      <c r="G1577" t="s">
        <v>830</v>
      </c>
      <c r="H1577">
        <v>8</v>
      </c>
      <c r="I1577" t="s">
        <v>578</v>
      </c>
      <c r="J1577" t="s">
        <v>550</v>
      </c>
      <c r="K1577" t="s">
        <v>14</v>
      </c>
      <c r="M1577" t="s">
        <v>552</v>
      </c>
      <c r="N1577" t="s">
        <v>553</v>
      </c>
      <c r="O1577" t="s">
        <v>579</v>
      </c>
      <c r="P1577" t="s">
        <v>580</v>
      </c>
      <c r="Q1577" t="s">
        <v>581</v>
      </c>
      <c r="R1577" t="s">
        <v>562</v>
      </c>
      <c r="S1577">
        <v>-0.76200000000000001</v>
      </c>
      <c r="T1577">
        <v>2.9908000000000001</v>
      </c>
      <c r="U1577">
        <v>10.1677605</v>
      </c>
      <c r="V1577">
        <v>0.53222946999999998</v>
      </c>
    </row>
    <row r="1578" spans="1:22" x14ac:dyDescent="0.3">
      <c r="A1578" t="s">
        <v>837</v>
      </c>
      <c r="B1578" t="s">
        <v>838</v>
      </c>
      <c r="C1578" t="s">
        <v>574</v>
      </c>
      <c r="D1578" t="s">
        <v>839</v>
      </c>
      <c r="E1578" t="s">
        <v>576</v>
      </c>
      <c r="F1578" t="s">
        <v>840</v>
      </c>
      <c r="G1578" t="s">
        <v>635</v>
      </c>
      <c r="H1578">
        <v>120</v>
      </c>
      <c r="I1578" t="s">
        <v>578</v>
      </c>
      <c r="J1578" t="s">
        <v>550</v>
      </c>
      <c r="K1578" t="s">
        <v>99</v>
      </c>
      <c r="L1578" t="s">
        <v>551</v>
      </c>
      <c r="M1578" t="s">
        <v>552</v>
      </c>
      <c r="N1578" t="s">
        <v>553</v>
      </c>
      <c r="R1578" t="s">
        <v>554</v>
      </c>
      <c r="S1578">
        <v>4.0030299999999999</v>
      </c>
      <c r="T1578">
        <v>2.1630600000000002</v>
      </c>
      <c r="U1578">
        <v>1</v>
      </c>
      <c r="V1578">
        <v>1</v>
      </c>
    </row>
    <row r="1579" spans="1:22" x14ac:dyDescent="0.3">
      <c r="A1579" t="s">
        <v>837</v>
      </c>
      <c r="B1579" t="s">
        <v>838</v>
      </c>
      <c r="C1579" t="s">
        <v>574</v>
      </c>
      <c r="D1579" t="s">
        <v>839</v>
      </c>
      <c r="E1579" t="s">
        <v>576</v>
      </c>
      <c r="F1579" t="s">
        <v>840</v>
      </c>
      <c r="G1579" t="s">
        <v>635</v>
      </c>
      <c r="H1579">
        <v>120</v>
      </c>
      <c r="I1579" t="s">
        <v>578</v>
      </c>
      <c r="J1579" t="s">
        <v>550</v>
      </c>
      <c r="K1579" t="s">
        <v>99</v>
      </c>
      <c r="L1579" t="s">
        <v>551</v>
      </c>
      <c r="M1579" t="s">
        <v>552</v>
      </c>
      <c r="N1579" t="s">
        <v>553</v>
      </c>
      <c r="O1579" t="s">
        <v>559</v>
      </c>
      <c r="P1579" t="s">
        <v>560</v>
      </c>
      <c r="Q1579" t="s">
        <v>561</v>
      </c>
      <c r="R1579" t="s">
        <v>562</v>
      </c>
      <c r="S1579">
        <v>4.3310000000000001E-2</v>
      </c>
      <c r="T1579">
        <v>9.7119999999999998E-2</v>
      </c>
      <c r="U1579">
        <v>31.027999999999999</v>
      </c>
      <c r="V1579">
        <v>15.530150053</v>
      </c>
    </row>
    <row r="1580" spans="1:22" x14ac:dyDescent="0.3">
      <c r="A1580" t="s">
        <v>1197</v>
      </c>
      <c r="B1580" t="s">
        <v>1198</v>
      </c>
      <c r="C1580" t="s">
        <v>546</v>
      </c>
      <c r="E1580" t="s">
        <v>77</v>
      </c>
      <c r="F1580" t="s">
        <v>1199</v>
      </c>
      <c r="G1580" t="s">
        <v>1076</v>
      </c>
      <c r="H1580">
        <v>6</v>
      </c>
      <c r="I1580" t="s">
        <v>1200</v>
      </c>
      <c r="J1580" t="s">
        <v>550</v>
      </c>
      <c r="K1580" t="s">
        <v>14</v>
      </c>
      <c r="M1580" t="s">
        <v>552</v>
      </c>
      <c r="N1580" t="s">
        <v>553</v>
      </c>
      <c r="O1580" t="s">
        <v>586</v>
      </c>
      <c r="P1580" t="s">
        <v>587</v>
      </c>
      <c r="Q1580" t="s">
        <v>1706</v>
      </c>
      <c r="R1580" t="s">
        <v>562</v>
      </c>
      <c r="S1580">
        <v>0.2621</v>
      </c>
      <c r="T1580">
        <v>0.16689999999999999</v>
      </c>
      <c r="U1580">
        <v>5.6666670000000002E-2</v>
      </c>
      <c r="V1580">
        <v>4.8853519999999998E-2</v>
      </c>
    </row>
    <row r="1581" spans="1:22" x14ac:dyDescent="0.3">
      <c r="A1581" t="s">
        <v>837</v>
      </c>
      <c r="B1581" t="s">
        <v>838</v>
      </c>
      <c r="C1581" t="s">
        <v>574</v>
      </c>
      <c r="D1581" t="s">
        <v>839</v>
      </c>
      <c r="E1581" t="s">
        <v>576</v>
      </c>
      <c r="F1581" t="s">
        <v>840</v>
      </c>
      <c r="G1581" t="s">
        <v>635</v>
      </c>
      <c r="H1581">
        <v>120</v>
      </c>
      <c r="I1581" t="s">
        <v>578</v>
      </c>
      <c r="J1581" t="s">
        <v>550</v>
      </c>
      <c r="K1581" t="s">
        <v>99</v>
      </c>
      <c r="L1581" t="s">
        <v>551</v>
      </c>
      <c r="M1581" t="s">
        <v>552</v>
      </c>
      <c r="N1581" t="s">
        <v>553</v>
      </c>
      <c r="O1581" t="s">
        <v>611</v>
      </c>
      <c r="P1581" t="s">
        <v>612</v>
      </c>
      <c r="Q1581" t="s">
        <v>613</v>
      </c>
      <c r="R1581" t="s">
        <v>562</v>
      </c>
      <c r="S1581">
        <v>-1.05826</v>
      </c>
      <c r="T1581">
        <v>0.52558000000000005</v>
      </c>
      <c r="U1581">
        <v>20.210833333</v>
      </c>
      <c r="V1581">
        <v>2.321441375</v>
      </c>
    </row>
    <row r="1582" spans="1:22" x14ac:dyDescent="0.3">
      <c r="A1582" t="s">
        <v>837</v>
      </c>
      <c r="B1582" t="s">
        <v>838</v>
      </c>
      <c r="C1582" t="s">
        <v>574</v>
      </c>
      <c r="D1582" t="s">
        <v>839</v>
      </c>
      <c r="E1582" t="s">
        <v>576</v>
      </c>
      <c r="F1582" t="s">
        <v>840</v>
      </c>
      <c r="G1582" t="s">
        <v>635</v>
      </c>
      <c r="H1582">
        <v>120</v>
      </c>
      <c r="I1582" t="s">
        <v>578</v>
      </c>
      <c r="J1582" t="s">
        <v>550</v>
      </c>
      <c r="K1582" t="s">
        <v>99</v>
      </c>
      <c r="L1582" t="s">
        <v>551</v>
      </c>
      <c r="M1582" t="s">
        <v>552</v>
      </c>
      <c r="N1582" t="s">
        <v>553</v>
      </c>
      <c r="O1582" t="s">
        <v>566</v>
      </c>
      <c r="P1582" t="s">
        <v>567</v>
      </c>
      <c r="Q1582" t="s">
        <v>724</v>
      </c>
      <c r="R1582" t="s">
        <v>562</v>
      </c>
      <c r="S1582">
        <v>0.29696</v>
      </c>
      <c r="T1582">
        <v>0.42993999999999999</v>
      </c>
      <c r="U1582">
        <v>0.27428574</v>
      </c>
      <c r="V1582">
        <v>0.118084993</v>
      </c>
    </row>
    <row r="1583" spans="1:22" x14ac:dyDescent="0.3">
      <c r="A1583" t="s">
        <v>837</v>
      </c>
      <c r="B1583" t="s">
        <v>838</v>
      </c>
      <c r="C1583" t="s">
        <v>574</v>
      </c>
      <c r="D1583" t="s">
        <v>839</v>
      </c>
      <c r="E1583" t="s">
        <v>576</v>
      </c>
      <c r="F1583" t="s">
        <v>840</v>
      </c>
      <c r="G1583" t="s">
        <v>635</v>
      </c>
      <c r="H1583">
        <v>120</v>
      </c>
      <c r="I1583" t="s">
        <v>578</v>
      </c>
      <c r="J1583" t="s">
        <v>550</v>
      </c>
      <c r="K1583" t="s">
        <v>99</v>
      </c>
      <c r="L1583" t="s">
        <v>551</v>
      </c>
      <c r="M1583" t="s">
        <v>552</v>
      </c>
      <c r="N1583" t="s">
        <v>553</v>
      </c>
      <c r="O1583" t="s">
        <v>563</v>
      </c>
      <c r="P1583" t="s">
        <v>564</v>
      </c>
      <c r="Q1583" t="s">
        <v>720</v>
      </c>
      <c r="R1583" t="s">
        <v>562</v>
      </c>
      <c r="S1583">
        <v>-0.80791000000000002</v>
      </c>
      <c r="T1583">
        <v>0.42082999999999998</v>
      </c>
      <c r="U1583">
        <v>0.149082196</v>
      </c>
      <c r="V1583">
        <v>6.6440177000000003E-2</v>
      </c>
    </row>
    <row r="1584" spans="1:22" x14ac:dyDescent="0.3">
      <c r="A1584" t="s">
        <v>1758</v>
      </c>
      <c r="B1584" t="s">
        <v>1759</v>
      </c>
      <c r="C1584" t="s">
        <v>546</v>
      </c>
      <c r="D1584" t="s">
        <v>1762</v>
      </c>
      <c r="E1584" t="s">
        <v>77</v>
      </c>
      <c r="F1584" t="s">
        <v>1761</v>
      </c>
      <c r="G1584" t="s">
        <v>830</v>
      </c>
      <c r="H1584">
        <v>8</v>
      </c>
      <c r="I1584" t="s">
        <v>589</v>
      </c>
      <c r="J1584" t="s">
        <v>589</v>
      </c>
      <c r="K1584" t="s">
        <v>14</v>
      </c>
      <c r="M1584" t="s">
        <v>557</v>
      </c>
      <c r="N1584" t="s">
        <v>558</v>
      </c>
      <c r="O1584" t="s">
        <v>579</v>
      </c>
      <c r="P1584" t="s">
        <v>580</v>
      </c>
      <c r="Q1584" t="s">
        <v>581</v>
      </c>
      <c r="R1584" t="s">
        <v>562</v>
      </c>
      <c r="S1584">
        <v>0.83040000000000003</v>
      </c>
      <c r="T1584">
        <v>1.8257000000000001</v>
      </c>
      <c r="U1584">
        <v>10.1677605</v>
      </c>
      <c r="V1584">
        <v>0.53222946999999998</v>
      </c>
    </row>
    <row r="1585" spans="1:22" x14ac:dyDescent="0.3">
      <c r="A1585" t="s">
        <v>837</v>
      </c>
      <c r="B1585" t="s">
        <v>838</v>
      </c>
      <c r="C1585" t="s">
        <v>574</v>
      </c>
      <c r="D1585" t="s">
        <v>839</v>
      </c>
      <c r="E1585" t="s">
        <v>576</v>
      </c>
      <c r="F1585" t="s">
        <v>840</v>
      </c>
      <c r="G1585" t="s">
        <v>635</v>
      </c>
      <c r="H1585">
        <v>120</v>
      </c>
      <c r="I1585" t="s">
        <v>578</v>
      </c>
      <c r="J1585" t="s">
        <v>550</v>
      </c>
      <c r="K1585" t="s">
        <v>99</v>
      </c>
      <c r="L1585" t="s">
        <v>551</v>
      </c>
      <c r="M1585" t="s">
        <v>552</v>
      </c>
      <c r="N1585" t="s">
        <v>553</v>
      </c>
      <c r="O1585" t="s">
        <v>569</v>
      </c>
      <c r="P1585" t="s">
        <v>570</v>
      </c>
      <c r="Q1585" t="s">
        <v>571</v>
      </c>
      <c r="R1585" t="s">
        <v>562</v>
      </c>
      <c r="S1585">
        <v>17.827940000000002</v>
      </c>
      <c r="T1585">
        <v>20.138500000000001</v>
      </c>
      <c r="U1585">
        <v>9.461667E-3</v>
      </c>
      <c r="V1585">
        <v>3.819415E-3</v>
      </c>
    </row>
    <row r="1586" spans="1:22" x14ac:dyDescent="0.3">
      <c r="A1586" t="s">
        <v>837</v>
      </c>
      <c r="B1586" t="s">
        <v>838</v>
      </c>
      <c r="C1586" t="s">
        <v>574</v>
      </c>
      <c r="D1586" t="s">
        <v>848</v>
      </c>
      <c r="E1586" t="s">
        <v>576</v>
      </c>
      <c r="F1586" t="s">
        <v>840</v>
      </c>
      <c r="G1586" t="s">
        <v>635</v>
      </c>
      <c r="H1586">
        <v>120</v>
      </c>
      <c r="I1586" t="s">
        <v>589</v>
      </c>
      <c r="J1586" t="s">
        <v>589</v>
      </c>
      <c r="K1586" t="s">
        <v>99</v>
      </c>
      <c r="L1586" t="s">
        <v>551</v>
      </c>
      <c r="M1586" t="s">
        <v>592</v>
      </c>
      <c r="N1586" t="s">
        <v>558</v>
      </c>
      <c r="R1586" t="s">
        <v>554</v>
      </c>
      <c r="S1586">
        <v>8.7597199999999997</v>
      </c>
      <c r="T1586">
        <v>3.67239</v>
      </c>
      <c r="U1586">
        <v>1</v>
      </c>
      <c r="V1586">
        <v>1</v>
      </c>
    </row>
    <row r="1587" spans="1:22" x14ac:dyDescent="0.3">
      <c r="A1587" t="s">
        <v>1197</v>
      </c>
      <c r="B1587" t="s">
        <v>1198</v>
      </c>
      <c r="C1587" t="s">
        <v>546</v>
      </c>
      <c r="E1587" t="s">
        <v>77</v>
      </c>
      <c r="F1587" t="s">
        <v>1199</v>
      </c>
      <c r="G1587" t="s">
        <v>1076</v>
      </c>
      <c r="H1587">
        <v>6</v>
      </c>
      <c r="I1587" t="s">
        <v>589</v>
      </c>
      <c r="J1587" t="s">
        <v>589</v>
      </c>
      <c r="K1587" t="s">
        <v>14</v>
      </c>
      <c r="M1587" t="s">
        <v>557</v>
      </c>
      <c r="N1587" t="s">
        <v>558</v>
      </c>
      <c r="O1587" t="s">
        <v>586</v>
      </c>
      <c r="P1587" t="s">
        <v>587</v>
      </c>
      <c r="Q1587" t="s">
        <v>1706</v>
      </c>
      <c r="R1587" t="s">
        <v>562</v>
      </c>
      <c r="S1587">
        <v>-0.32200000000000001</v>
      </c>
      <c r="T1587">
        <v>0.10580000000000001</v>
      </c>
      <c r="U1587">
        <v>5.6666670000000002E-2</v>
      </c>
      <c r="V1587">
        <v>4.8853519999999998E-2</v>
      </c>
    </row>
    <row r="1588" spans="1:22" x14ac:dyDescent="0.3">
      <c r="A1588" t="s">
        <v>837</v>
      </c>
      <c r="B1588" t="s">
        <v>838</v>
      </c>
      <c r="C1588" t="s">
        <v>574</v>
      </c>
      <c r="D1588" t="s">
        <v>848</v>
      </c>
      <c r="E1588" t="s">
        <v>576</v>
      </c>
      <c r="F1588" t="s">
        <v>840</v>
      </c>
      <c r="G1588" t="s">
        <v>635</v>
      </c>
      <c r="H1588">
        <v>120</v>
      </c>
      <c r="I1588" t="s">
        <v>589</v>
      </c>
      <c r="J1588" t="s">
        <v>589</v>
      </c>
      <c r="K1588" t="s">
        <v>99</v>
      </c>
      <c r="L1588" t="s">
        <v>551</v>
      </c>
      <c r="M1588" t="s">
        <v>592</v>
      </c>
      <c r="N1588" t="s">
        <v>558</v>
      </c>
      <c r="O1588" t="s">
        <v>611</v>
      </c>
      <c r="P1588" t="s">
        <v>612</v>
      </c>
      <c r="Q1588" t="s">
        <v>613</v>
      </c>
      <c r="R1588" t="s">
        <v>562</v>
      </c>
      <c r="S1588">
        <v>1.4400299999999999</v>
      </c>
      <c r="T1588">
        <v>0.97170000000000001</v>
      </c>
      <c r="U1588">
        <v>20.210833333</v>
      </c>
      <c r="V1588">
        <v>2.321441375</v>
      </c>
    </row>
    <row r="1589" spans="1:22" x14ac:dyDescent="0.3">
      <c r="A1589" t="s">
        <v>837</v>
      </c>
      <c r="B1589" t="s">
        <v>838</v>
      </c>
      <c r="C1589" t="s">
        <v>574</v>
      </c>
      <c r="D1589" t="s">
        <v>848</v>
      </c>
      <c r="E1589" t="s">
        <v>576</v>
      </c>
      <c r="F1589" t="s">
        <v>840</v>
      </c>
      <c r="G1589" t="s">
        <v>635</v>
      </c>
      <c r="H1589">
        <v>120</v>
      </c>
      <c r="I1589" t="s">
        <v>589</v>
      </c>
      <c r="J1589" t="s">
        <v>589</v>
      </c>
      <c r="K1589" t="s">
        <v>99</v>
      </c>
      <c r="L1589" t="s">
        <v>551</v>
      </c>
      <c r="M1589" t="s">
        <v>592</v>
      </c>
      <c r="N1589" t="s">
        <v>558</v>
      </c>
      <c r="O1589" t="s">
        <v>566</v>
      </c>
      <c r="P1589" t="s">
        <v>567</v>
      </c>
      <c r="Q1589" t="s">
        <v>724</v>
      </c>
      <c r="R1589" t="s">
        <v>562</v>
      </c>
      <c r="S1589">
        <v>-0.86604999999999999</v>
      </c>
      <c r="T1589">
        <v>0.43369000000000002</v>
      </c>
      <c r="U1589">
        <v>0.27428574</v>
      </c>
      <c r="V1589">
        <v>0.118084993</v>
      </c>
    </row>
    <row r="1590" spans="1:22" x14ac:dyDescent="0.3">
      <c r="A1590" t="s">
        <v>837</v>
      </c>
      <c r="B1590" t="s">
        <v>838</v>
      </c>
      <c r="C1590" t="s">
        <v>574</v>
      </c>
      <c r="D1590" t="s">
        <v>848</v>
      </c>
      <c r="E1590" t="s">
        <v>576</v>
      </c>
      <c r="F1590" t="s">
        <v>840</v>
      </c>
      <c r="G1590" t="s">
        <v>635</v>
      </c>
      <c r="H1590">
        <v>120</v>
      </c>
      <c r="I1590" t="s">
        <v>589</v>
      </c>
      <c r="J1590" t="s">
        <v>589</v>
      </c>
      <c r="K1590" t="s">
        <v>99</v>
      </c>
      <c r="L1590" t="s">
        <v>551</v>
      </c>
      <c r="M1590" t="s">
        <v>592</v>
      </c>
      <c r="N1590" t="s">
        <v>558</v>
      </c>
      <c r="O1590" t="s">
        <v>563</v>
      </c>
      <c r="P1590" t="s">
        <v>564</v>
      </c>
      <c r="Q1590" t="s">
        <v>720</v>
      </c>
      <c r="R1590" t="s">
        <v>562</v>
      </c>
      <c r="S1590">
        <v>-0.83645000000000003</v>
      </c>
      <c r="T1590">
        <v>0.43024000000000001</v>
      </c>
      <c r="U1590">
        <v>0.149082196</v>
      </c>
      <c r="V1590">
        <v>6.6440177000000003E-2</v>
      </c>
    </row>
    <row r="1591" spans="1:22" x14ac:dyDescent="0.3">
      <c r="A1591" t="s">
        <v>1239</v>
      </c>
      <c r="B1591" t="s">
        <v>1240</v>
      </c>
      <c r="C1591" t="s">
        <v>546</v>
      </c>
      <c r="D1591" t="s">
        <v>818</v>
      </c>
      <c r="E1591" t="s">
        <v>77</v>
      </c>
      <c r="F1591" t="s">
        <v>1241</v>
      </c>
      <c r="G1591" t="s">
        <v>149</v>
      </c>
      <c r="H1591">
        <v>14</v>
      </c>
      <c r="I1591" t="s">
        <v>578</v>
      </c>
      <c r="J1591" t="s">
        <v>550</v>
      </c>
      <c r="K1591" t="s">
        <v>99</v>
      </c>
      <c r="L1591" t="s">
        <v>551</v>
      </c>
      <c r="M1591" t="s">
        <v>552</v>
      </c>
      <c r="N1591" t="s">
        <v>553</v>
      </c>
      <c r="O1591" t="s">
        <v>579</v>
      </c>
      <c r="P1591" t="s">
        <v>580</v>
      </c>
      <c r="Q1591" t="s">
        <v>581</v>
      </c>
      <c r="R1591" t="s">
        <v>562</v>
      </c>
      <c r="S1591">
        <v>-0.30959999999999999</v>
      </c>
      <c r="T1591">
        <v>1.8845000000000001</v>
      </c>
      <c r="U1591">
        <v>8.4</v>
      </c>
      <c r="V1591">
        <v>0.53060200000000002</v>
      </c>
    </row>
    <row r="1592" spans="1:22" x14ac:dyDescent="0.3">
      <c r="A1592" t="s">
        <v>837</v>
      </c>
      <c r="B1592" t="s">
        <v>838</v>
      </c>
      <c r="C1592" t="s">
        <v>574</v>
      </c>
      <c r="D1592" t="s">
        <v>848</v>
      </c>
      <c r="E1592" t="s">
        <v>576</v>
      </c>
      <c r="F1592" t="s">
        <v>840</v>
      </c>
      <c r="G1592" t="s">
        <v>635</v>
      </c>
      <c r="H1592">
        <v>120</v>
      </c>
      <c r="I1592" t="s">
        <v>589</v>
      </c>
      <c r="J1592" t="s">
        <v>589</v>
      </c>
      <c r="K1592" t="s">
        <v>99</v>
      </c>
      <c r="L1592" t="s">
        <v>551</v>
      </c>
      <c r="M1592" t="s">
        <v>592</v>
      </c>
      <c r="N1592" t="s">
        <v>558</v>
      </c>
      <c r="O1592" t="s">
        <v>569</v>
      </c>
      <c r="P1592" t="s">
        <v>570</v>
      </c>
      <c r="Q1592" t="s">
        <v>571</v>
      </c>
      <c r="R1592" t="s">
        <v>562</v>
      </c>
      <c r="S1592">
        <v>33.997779999999999</v>
      </c>
      <c r="T1592">
        <v>36.513190000000002</v>
      </c>
      <c r="U1592">
        <v>9.461667E-3</v>
      </c>
      <c r="V1592">
        <v>3.819415E-3</v>
      </c>
    </row>
    <row r="1593" spans="1:22" x14ac:dyDescent="0.3">
      <c r="A1593" t="s">
        <v>837</v>
      </c>
      <c r="B1593" t="s">
        <v>838</v>
      </c>
      <c r="C1593" t="s">
        <v>574</v>
      </c>
      <c r="D1593" t="s">
        <v>848</v>
      </c>
      <c r="E1593" t="s">
        <v>576</v>
      </c>
      <c r="F1593" t="s">
        <v>840</v>
      </c>
      <c r="G1593" t="s">
        <v>635</v>
      </c>
      <c r="H1593">
        <v>120</v>
      </c>
      <c r="I1593" t="s">
        <v>874</v>
      </c>
      <c r="J1593" t="s">
        <v>657</v>
      </c>
      <c r="K1593" t="s">
        <v>655</v>
      </c>
      <c r="L1593" t="s">
        <v>551</v>
      </c>
      <c r="M1593" t="s">
        <v>592</v>
      </c>
      <c r="N1593" t="s">
        <v>558</v>
      </c>
      <c r="R1593" t="s">
        <v>554</v>
      </c>
      <c r="S1593">
        <v>-2.923054</v>
      </c>
      <c r="T1593">
        <v>1.051412</v>
      </c>
      <c r="U1593">
        <v>1</v>
      </c>
      <c r="V1593">
        <v>1</v>
      </c>
    </row>
    <row r="1594" spans="1:22" x14ac:dyDescent="0.3">
      <c r="A1594" t="s">
        <v>837</v>
      </c>
      <c r="B1594" t="s">
        <v>838</v>
      </c>
      <c r="C1594" t="s">
        <v>574</v>
      </c>
      <c r="D1594" t="s">
        <v>848</v>
      </c>
      <c r="E1594" t="s">
        <v>576</v>
      </c>
      <c r="F1594" t="s">
        <v>840</v>
      </c>
      <c r="G1594" t="s">
        <v>635</v>
      </c>
      <c r="H1594">
        <v>120</v>
      </c>
      <c r="I1594" t="s">
        <v>874</v>
      </c>
      <c r="J1594" t="s">
        <v>657</v>
      </c>
      <c r="K1594" t="s">
        <v>655</v>
      </c>
      <c r="L1594" t="s">
        <v>551</v>
      </c>
      <c r="M1594" t="s">
        <v>592</v>
      </c>
      <c r="N1594" t="s">
        <v>558</v>
      </c>
      <c r="O1594" t="s">
        <v>559</v>
      </c>
      <c r="P1594" t="s">
        <v>560</v>
      </c>
      <c r="Q1594" t="s">
        <v>561</v>
      </c>
      <c r="R1594" t="s">
        <v>562</v>
      </c>
      <c r="S1594">
        <v>7.4390000000000003E-3</v>
      </c>
      <c r="T1594">
        <v>2.7520000000000001E-3</v>
      </c>
      <c r="U1594">
        <v>31.027999999999999</v>
      </c>
      <c r="V1594">
        <v>15.530150053</v>
      </c>
    </row>
    <row r="1595" spans="1:22" x14ac:dyDescent="0.3">
      <c r="A1595" t="s">
        <v>837</v>
      </c>
      <c r="B1595" t="s">
        <v>838</v>
      </c>
      <c r="C1595" t="s">
        <v>574</v>
      </c>
      <c r="D1595" t="s">
        <v>848</v>
      </c>
      <c r="E1595" t="s">
        <v>576</v>
      </c>
      <c r="F1595" t="s">
        <v>840</v>
      </c>
      <c r="G1595" t="s">
        <v>635</v>
      </c>
      <c r="H1595">
        <v>120</v>
      </c>
      <c r="I1595" t="s">
        <v>874</v>
      </c>
      <c r="J1595" t="s">
        <v>657</v>
      </c>
      <c r="K1595" t="s">
        <v>655</v>
      </c>
      <c r="L1595" t="s">
        <v>551</v>
      </c>
      <c r="M1595" t="s">
        <v>592</v>
      </c>
      <c r="N1595" t="s">
        <v>558</v>
      </c>
      <c r="O1595" t="s">
        <v>611</v>
      </c>
      <c r="P1595" t="s">
        <v>612</v>
      </c>
      <c r="Q1595" t="s">
        <v>613</v>
      </c>
      <c r="R1595" t="s">
        <v>562</v>
      </c>
      <c r="S1595">
        <v>4.2183999999999999E-2</v>
      </c>
      <c r="T1595">
        <v>2.4118000000000001E-2</v>
      </c>
      <c r="U1595">
        <v>20.210833333</v>
      </c>
      <c r="V1595">
        <v>2.321441375</v>
      </c>
    </row>
    <row r="1596" spans="1:22" x14ac:dyDescent="0.3">
      <c r="A1596" t="s">
        <v>837</v>
      </c>
      <c r="B1596" t="s">
        <v>838</v>
      </c>
      <c r="C1596" t="s">
        <v>574</v>
      </c>
      <c r="D1596" t="s">
        <v>848</v>
      </c>
      <c r="E1596" t="s">
        <v>576</v>
      </c>
      <c r="F1596" t="s">
        <v>840</v>
      </c>
      <c r="G1596" t="s">
        <v>635</v>
      </c>
      <c r="H1596">
        <v>120</v>
      </c>
      <c r="I1596" t="s">
        <v>874</v>
      </c>
      <c r="J1596" t="s">
        <v>657</v>
      </c>
      <c r="K1596" t="s">
        <v>655</v>
      </c>
      <c r="L1596" t="s">
        <v>551</v>
      </c>
      <c r="M1596" t="s">
        <v>592</v>
      </c>
      <c r="N1596" t="s">
        <v>558</v>
      </c>
      <c r="O1596" t="s">
        <v>566</v>
      </c>
      <c r="P1596" t="s">
        <v>567</v>
      </c>
      <c r="Q1596" t="s">
        <v>724</v>
      </c>
      <c r="R1596" t="s">
        <v>562</v>
      </c>
      <c r="S1596">
        <v>2.9472000000000002E-2</v>
      </c>
      <c r="T1596">
        <v>1.3136999999999999E-2</v>
      </c>
      <c r="U1596">
        <v>0.27428574</v>
      </c>
      <c r="V1596">
        <v>0.118084993</v>
      </c>
    </row>
    <row r="1597" spans="1:22" x14ac:dyDescent="0.3">
      <c r="A1597" t="s">
        <v>837</v>
      </c>
      <c r="B1597" t="s">
        <v>838</v>
      </c>
      <c r="C1597" t="s">
        <v>574</v>
      </c>
      <c r="D1597" t="s">
        <v>848</v>
      </c>
      <c r="E1597" t="s">
        <v>576</v>
      </c>
      <c r="F1597" t="s">
        <v>840</v>
      </c>
      <c r="G1597" t="s">
        <v>635</v>
      </c>
      <c r="H1597">
        <v>120</v>
      </c>
      <c r="I1597" t="s">
        <v>874</v>
      </c>
      <c r="J1597" t="s">
        <v>657</v>
      </c>
      <c r="K1597" t="s">
        <v>655</v>
      </c>
      <c r="L1597" t="s">
        <v>551</v>
      </c>
      <c r="M1597" t="s">
        <v>592</v>
      </c>
      <c r="N1597" t="s">
        <v>558</v>
      </c>
      <c r="O1597" t="s">
        <v>563</v>
      </c>
      <c r="P1597" t="s">
        <v>564</v>
      </c>
      <c r="Q1597" t="s">
        <v>720</v>
      </c>
      <c r="R1597" t="s">
        <v>562</v>
      </c>
      <c r="S1597">
        <v>3.1833E-2</v>
      </c>
      <c r="T1597">
        <v>1.132E-2</v>
      </c>
      <c r="U1597">
        <v>0.149082196</v>
      </c>
      <c r="V1597">
        <v>6.6440177000000003E-2</v>
      </c>
    </row>
    <row r="1598" spans="1:22" x14ac:dyDescent="0.3">
      <c r="A1598" t="s">
        <v>1239</v>
      </c>
      <c r="B1598" t="s">
        <v>1240</v>
      </c>
      <c r="C1598" t="s">
        <v>546</v>
      </c>
      <c r="D1598" t="s">
        <v>818</v>
      </c>
      <c r="E1598" t="s">
        <v>77</v>
      </c>
      <c r="F1598" t="s">
        <v>1241</v>
      </c>
      <c r="G1598" t="s">
        <v>149</v>
      </c>
      <c r="H1598">
        <v>14</v>
      </c>
      <c r="I1598" t="s">
        <v>589</v>
      </c>
      <c r="J1598" t="s">
        <v>589</v>
      </c>
      <c r="K1598" t="s">
        <v>99</v>
      </c>
      <c r="L1598" t="s">
        <v>551</v>
      </c>
      <c r="M1598" t="s">
        <v>557</v>
      </c>
      <c r="N1598" t="s">
        <v>558</v>
      </c>
      <c r="O1598" t="s">
        <v>579</v>
      </c>
      <c r="P1598" t="s">
        <v>580</v>
      </c>
      <c r="Q1598" t="s">
        <v>581</v>
      </c>
      <c r="R1598" t="s">
        <v>562</v>
      </c>
      <c r="S1598">
        <v>3.3218999999999999</v>
      </c>
      <c r="T1598">
        <v>3.6107999999999998</v>
      </c>
      <c r="U1598">
        <v>8.4</v>
      </c>
      <c r="V1598">
        <v>0.53060200000000002</v>
      </c>
    </row>
    <row r="1599" spans="1:22" x14ac:dyDescent="0.3">
      <c r="A1599" t="s">
        <v>837</v>
      </c>
      <c r="B1599" t="s">
        <v>838</v>
      </c>
      <c r="C1599" t="s">
        <v>574</v>
      </c>
      <c r="D1599" t="s">
        <v>848</v>
      </c>
      <c r="E1599" t="s">
        <v>576</v>
      </c>
      <c r="F1599" t="s">
        <v>840</v>
      </c>
      <c r="G1599" t="s">
        <v>635</v>
      </c>
      <c r="H1599">
        <v>120</v>
      </c>
      <c r="I1599" t="s">
        <v>874</v>
      </c>
      <c r="J1599" t="s">
        <v>657</v>
      </c>
      <c r="K1599" t="s">
        <v>655</v>
      </c>
      <c r="L1599" t="s">
        <v>551</v>
      </c>
      <c r="M1599" t="s">
        <v>592</v>
      </c>
      <c r="N1599" t="s">
        <v>558</v>
      </c>
      <c r="O1599" t="s">
        <v>569</v>
      </c>
      <c r="P1599" t="s">
        <v>570</v>
      </c>
      <c r="Q1599" t="s">
        <v>571</v>
      </c>
      <c r="R1599" t="s">
        <v>562</v>
      </c>
      <c r="S1599">
        <v>-0.87487400000000004</v>
      </c>
      <c r="T1599">
        <v>0.88817900000000005</v>
      </c>
      <c r="U1599">
        <v>9.461667E-3</v>
      </c>
      <c r="V1599">
        <v>3.819415E-3</v>
      </c>
    </row>
    <row r="1600" spans="1:22" x14ac:dyDescent="0.3">
      <c r="A1600" t="s">
        <v>1763</v>
      </c>
      <c r="B1600" t="s">
        <v>942</v>
      </c>
      <c r="C1600" t="s">
        <v>546</v>
      </c>
      <c r="D1600" t="s">
        <v>1764</v>
      </c>
      <c r="E1600" t="s">
        <v>576</v>
      </c>
      <c r="F1600" t="s">
        <v>1765</v>
      </c>
      <c r="G1600" t="s">
        <v>206</v>
      </c>
      <c r="H1600">
        <v>112</v>
      </c>
      <c r="I1600" t="s">
        <v>1766</v>
      </c>
      <c r="J1600" t="s">
        <v>550</v>
      </c>
      <c r="K1600" t="s">
        <v>14</v>
      </c>
      <c r="L1600" t="s">
        <v>551</v>
      </c>
      <c r="M1600" t="s">
        <v>552</v>
      </c>
      <c r="N1600" t="s">
        <v>553</v>
      </c>
      <c r="R1600" t="s">
        <v>554</v>
      </c>
      <c r="S1600">
        <v>1.1608099999999999</v>
      </c>
      <c r="T1600">
        <v>0.15656</v>
      </c>
      <c r="U1600">
        <v>1</v>
      </c>
      <c r="V1600">
        <v>1</v>
      </c>
    </row>
    <row r="1601" spans="1:22" x14ac:dyDescent="0.3">
      <c r="A1601" t="s">
        <v>1763</v>
      </c>
      <c r="B1601" t="s">
        <v>942</v>
      </c>
      <c r="C1601" t="s">
        <v>546</v>
      </c>
      <c r="D1601" t="s">
        <v>1764</v>
      </c>
      <c r="E1601" t="s">
        <v>576</v>
      </c>
      <c r="F1601" t="s">
        <v>1765</v>
      </c>
      <c r="G1601" t="s">
        <v>206</v>
      </c>
      <c r="H1601">
        <v>112</v>
      </c>
      <c r="I1601" t="s">
        <v>1766</v>
      </c>
      <c r="J1601" t="s">
        <v>550</v>
      </c>
      <c r="K1601" t="s">
        <v>14</v>
      </c>
      <c r="L1601" t="s">
        <v>551</v>
      </c>
      <c r="M1601" t="s">
        <v>552</v>
      </c>
      <c r="N1601" t="s">
        <v>553</v>
      </c>
      <c r="O1601" t="s">
        <v>569</v>
      </c>
      <c r="P1601" t="s">
        <v>570</v>
      </c>
      <c r="Q1601" t="s">
        <v>653</v>
      </c>
      <c r="R1601" t="s">
        <v>562</v>
      </c>
      <c r="S1601">
        <v>0.10959000000000001</v>
      </c>
      <c r="T1601">
        <v>2.7490000000000001E-2</v>
      </c>
      <c r="U1601">
        <v>0.22802589286</v>
      </c>
      <c r="V1601">
        <v>0.19359343609999999</v>
      </c>
    </row>
    <row r="1602" spans="1:22" x14ac:dyDescent="0.3">
      <c r="A1602" t="s">
        <v>1763</v>
      </c>
      <c r="B1602" t="s">
        <v>942</v>
      </c>
      <c r="C1602" t="s">
        <v>546</v>
      </c>
      <c r="D1602" t="s">
        <v>1764</v>
      </c>
      <c r="E1602" t="s">
        <v>576</v>
      </c>
      <c r="F1602" t="s">
        <v>1765</v>
      </c>
      <c r="G1602" t="s">
        <v>206</v>
      </c>
      <c r="H1602">
        <v>112</v>
      </c>
      <c r="I1602" t="s">
        <v>589</v>
      </c>
      <c r="J1602" t="s">
        <v>589</v>
      </c>
      <c r="K1602" t="s">
        <v>14</v>
      </c>
      <c r="L1602" t="s">
        <v>551</v>
      </c>
      <c r="M1602" t="s">
        <v>815</v>
      </c>
      <c r="N1602" t="s">
        <v>558</v>
      </c>
      <c r="R1602" t="s">
        <v>554</v>
      </c>
      <c r="S1602">
        <v>1.0976399999999999</v>
      </c>
      <c r="T1602">
        <v>0.11876</v>
      </c>
      <c r="U1602">
        <v>1</v>
      </c>
      <c r="V1602">
        <v>1</v>
      </c>
    </row>
    <row r="1603" spans="1:22" x14ac:dyDescent="0.3">
      <c r="A1603" t="s">
        <v>1763</v>
      </c>
      <c r="B1603" t="s">
        <v>942</v>
      </c>
      <c r="C1603" t="s">
        <v>546</v>
      </c>
      <c r="D1603" t="s">
        <v>1764</v>
      </c>
      <c r="E1603" t="s">
        <v>576</v>
      </c>
      <c r="F1603" t="s">
        <v>1765</v>
      </c>
      <c r="G1603" t="s">
        <v>206</v>
      </c>
      <c r="H1603">
        <v>112</v>
      </c>
      <c r="I1603" t="s">
        <v>589</v>
      </c>
      <c r="J1603" t="s">
        <v>589</v>
      </c>
      <c r="K1603" t="s">
        <v>14</v>
      </c>
      <c r="L1603" t="s">
        <v>551</v>
      </c>
      <c r="M1603" t="s">
        <v>815</v>
      </c>
      <c r="N1603" t="s">
        <v>558</v>
      </c>
      <c r="O1603" t="s">
        <v>569</v>
      </c>
      <c r="P1603" t="s">
        <v>570</v>
      </c>
      <c r="Q1603" t="s">
        <v>653</v>
      </c>
      <c r="R1603" t="s">
        <v>562</v>
      </c>
      <c r="S1603">
        <v>5.1830000000000001E-2</v>
      </c>
      <c r="T1603">
        <v>3.7530000000000001E-2</v>
      </c>
      <c r="U1603">
        <v>0.22802589286</v>
      </c>
      <c r="V1603">
        <v>0.19359343609999999</v>
      </c>
    </row>
    <row r="1604" spans="1:22" x14ac:dyDescent="0.3">
      <c r="A1604" t="s">
        <v>1767</v>
      </c>
      <c r="B1604" t="s">
        <v>1768</v>
      </c>
      <c r="C1604" t="s">
        <v>546</v>
      </c>
      <c r="D1604" t="s">
        <v>1769</v>
      </c>
      <c r="E1604" t="s">
        <v>596</v>
      </c>
      <c r="F1604" t="s">
        <v>1770</v>
      </c>
      <c r="G1604" t="s">
        <v>1771</v>
      </c>
      <c r="H1604">
        <v>100</v>
      </c>
      <c r="I1604" t="s">
        <v>578</v>
      </c>
      <c r="J1604" t="s">
        <v>550</v>
      </c>
      <c r="K1604" t="s">
        <v>14</v>
      </c>
      <c r="M1604" t="s">
        <v>552</v>
      </c>
      <c r="N1604" t="s">
        <v>553</v>
      </c>
      <c r="R1604" t="s">
        <v>554</v>
      </c>
      <c r="S1604">
        <v>1.73254</v>
      </c>
      <c r="T1604">
        <v>0.25735999999999998</v>
      </c>
      <c r="U1604">
        <v>1</v>
      </c>
      <c r="V1604">
        <v>1</v>
      </c>
    </row>
    <row r="1605" spans="1:22" x14ac:dyDescent="0.3">
      <c r="A1605" t="s">
        <v>1767</v>
      </c>
      <c r="B1605" t="s">
        <v>1768</v>
      </c>
      <c r="C1605" t="s">
        <v>546</v>
      </c>
      <c r="D1605" t="s">
        <v>1769</v>
      </c>
      <c r="E1605" t="s">
        <v>596</v>
      </c>
      <c r="F1605" t="s">
        <v>1770</v>
      </c>
      <c r="G1605" t="s">
        <v>1771</v>
      </c>
      <c r="H1605">
        <v>100</v>
      </c>
      <c r="I1605" t="s">
        <v>578</v>
      </c>
      <c r="J1605" t="s">
        <v>550</v>
      </c>
      <c r="K1605" t="s">
        <v>14</v>
      </c>
      <c r="M1605" t="s">
        <v>552</v>
      </c>
      <c r="N1605" t="s">
        <v>553</v>
      </c>
      <c r="O1605" t="s">
        <v>569</v>
      </c>
      <c r="P1605" t="s">
        <v>570</v>
      </c>
      <c r="Q1605" t="s">
        <v>571</v>
      </c>
      <c r="R1605" t="s">
        <v>562</v>
      </c>
      <c r="S1605">
        <v>0.35799999999999998</v>
      </c>
      <c r="T1605">
        <v>3.5479999999999998E-2</v>
      </c>
      <c r="U1605">
        <v>13846.243930000001</v>
      </c>
      <c r="V1605">
        <v>60595.75</v>
      </c>
    </row>
    <row r="1606" spans="1:22" x14ac:dyDescent="0.3">
      <c r="A1606" t="s">
        <v>1772</v>
      </c>
      <c r="B1606" t="s">
        <v>1773</v>
      </c>
      <c r="C1606" t="s">
        <v>546</v>
      </c>
      <c r="E1606" t="s">
        <v>596</v>
      </c>
      <c r="F1606" t="s">
        <v>1774</v>
      </c>
      <c r="G1606" t="s">
        <v>183</v>
      </c>
      <c r="H1606">
        <v>49</v>
      </c>
      <c r="I1606" t="s">
        <v>100</v>
      </c>
      <c r="J1606" t="s">
        <v>550</v>
      </c>
      <c r="K1606" t="s">
        <v>99</v>
      </c>
      <c r="M1606" t="s">
        <v>552</v>
      </c>
      <c r="N1606" t="s">
        <v>553</v>
      </c>
      <c r="R1606" t="s">
        <v>554</v>
      </c>
      <c r="S1606">
        <v>3.4898600000000002</v>
      </c>
      <c r="T1606">
        <v>6.0060000000000002E-2</v>
      </c>
      <c r="U1606">
        <v>1</v>
      </c>
      <c r="V1606">
        <v>1</v>
      </c>
    </row>
    <row r="1607" spans="1:22" x14ac:dyDescent="0.3">
      <c r="A1607" t="s">
        <v>1772</v>
      </c>
      <c r="B1607" t="s">
        <v>1773</v>
      </c>
      <c r="C1607" t="s">
        <v>546</v>
      </c>
      <c r="E1607" t="s">
        <v>596</v>
      </c>
      <c r="F1607" t="s">
        <v>1774</v>
      </c>
      <c r="G1607" t="s">
        <v>183</v>
      </c>
      <c r="H1607">
        <v>49</v>
      </c>
      <c r="I1607" t="s">
        <v>100</v>
      </c>
      <c r="J1607" t="s">
        <v>550</v>
      </c>
      <c r="K1607" t="s">
        <v>99</v>
      </c>
      <c r="M1607" t="s">
        <v>552</v>
      </c>
      <c r="N1607" t="s">
        <v>553</v>
      </c>
      <c r="O1607" t="s">
        <v>566</v>
      </c>
      <c r="P1607" t="s">
        <v>567</v>
      </c>
      <c r="Q1607" t="s">
        <v>1367</v>
      </c>
      <c r="R1607" t="s">
        <v>562</v>
      </c>
      <c r="S1607">
        <v>-0.13966000000000001</v>
      </c>
      <c r="T1607">
        <v>4.1340000000000002E-2</v>
      </c>
      <c r="U1607">
        <v>1.124895</v>
      </c>
      <c r="V1607">
        <v>1.1397360000000001</v>
      </c>
    </row>
    <row r="1608" spans="1:22" x14ac:dyDescent="0.3">
      <c r="A1608" t="s">
        <v>1772</v>
      </c>
      <c r="B1608" t="s">
        <v>1773</v>
      </c>
      <c r="C1608" t="s">
        <v>546</v>
      </c>
      <c r="E1608" t="s">
        <v>596</v>
      </c>
      <c r="F1608" t="s">
        <v>1774</v>
      </c>
      <c r="G1608" t="s">
        <v>183</v>
      </c>
      <c r="H1608">
        <v>50</v>
      </c>
      <c r="I1608" t="s">
        <v>100</v>
      </c>
      <c r="J1608" t="s">
        <v>550</v>
      </c>
      <c r="K1608" t="s">
        <v>99</v>
      </c>
      <c r="M1608" t="s">
        <v>552</v>
      </c>
      <c r="N1608" t="s">
        <v>553</v>
      </c>
      <c r="R1608" t="s">
        <v>554</v>
      </c>
      <c r="S1608">
        <v>7.2900999999999998</v>
      </c>
      <c r="T1608">
        <v>1.4109</v>
      </c>
      <c r="U1608">
        <v>1</v>
      </c>
      <c r="V1608">
        <v>1</v>
      </c>
    </row>
    <row r="1609" spans="1:22" x14ac:dyDescent="0.3">
      <c r="A1609" t="s">
        <v>1772</v>
      </c>
      <c r="B1609" t="s">
        <v>1773</v>
      </c>
      <c r="C1609" t="s">
        <v>546</v>
      </c>
      <c r="E1609" t="s">
        <v>596</v>
      </c>
      <c r="F1609" t="s">
        <v>1774</v>
      </c>
      <c r="G1609" t="s">
        <v>183</v>
      </c>
      <c r="H1609">
        <v>50</v>
      </c>
      <c r="I1609" t="s">
        <v>100</v>
      </c>
      <c r="J1609" t="s">
        <v>550</v>
      </c>
      <c r="K1609" t="s">
        <v>99</v>
      </c>
      <c r="M1609" t="s">
        <v>552</v>
      </c>
      <c r="N1609" t="s">
        <v>553</v>
      </c>
      <c r="O1609" t="s">
        <v>611</v>
      </c>
      <c r="P1609" t="s">
        <v>612</v>
      </c>
      <c r="Q1609" t="s">
        <v>613</v>
      </c>
      <c r="R1609" t="s">
        <v>562</v>
      </c>
      <c r="S1609">
        <v>-1.2047000000000001</v>
      </c>
      <c r="T1609">
        <v>0.4602</v>
      </c>
      <c r="U1609">
        <v>21.68</v>
      </c>
      <c r="V1609">
        <v>2.9995919999999998</v>
      </c>
    </row>
    <row r="1610" spans="1:22" x14ac:dyDescent="0.3">
      <c r="A1610" t="s">
        <v>1696</v>
      </c>
      <c r="B1610" t="s">
        <v>1697</v>
      </c>
      <c r="C1610" t="s">
        <v>546</v>
      </c>
      <c r="D1610" t="s">
        <v>1698</v>
      </c>
      <c r="E1610" t="s">
        <v>576</v>
      </c>
      <c r="F1610" t="s">
        <v>1699</v>
      </c>
      <c r="G1610" t="s">
        <v>1355</v>
      </c>
      <c r="H1610">
        <v>56</v>
      </c>
      <c r="I1610" t="s">
        <v>618</v>
      </c>
      <c r="J1610" t="s">
        <v>619</v>
      </c>
      <c r="K1610" t="s">
        <v>19</v>
      </c>
      <c r="L1610" t="s">
        <v>551</v>
      </c>
      <c r="M1610" t="s">
        <v>815</v>
      </c>
      <c r="N1610" t="s">
        <v>558</v>
      </c>
      <c r="R1610" t="s">
        <v>554</v>
      </c>
      <c r="S1610">
        <v>24.973299999999998</v>
      </c>
      <c r="T1610">
        <v>6.7727000000000004</v>
      </c>
      <c r="U1610">
        <v>1</v>
      </c>
      <c r="V1610">
        <v>1</v>
      </c>
    </row>
    <row r="1611" spans="1:22" x14ac:dyDescent="0.3">
      <c r="A1611" t="s">
        <v>1696</v>
      </c>
      <c r="B1611" t="s">
        <v>1697</v>
      </c>
      <c r="C1611" t="s">
        <v>546</v>
      </c>
      <c r="D1611" t="s">
        <v>1698</v>
      </c>
      <c r="E1611" t="s">
        <v>576</v>
      </c>
      <c r="F1611" t="s">
        <v>1699</v>
      </c>
      <c r="G1611" t="s">
        <v>1355</v>
      </c>
      <c r="H1611">
        <v>56</v>
      </c>
      <c r="I1611" t="s">
        <v>618</v>
      </c>
      <c r="J1611" t="s">
        <v>619</v>
      </c>
      <c r="K1611" t="s">
        <v>19</v>
      </c>
      <c r="L1611" t="s">
        <v>551</v>
      </c>
      <c r="M1611" t="s">
        <v>815</v>
      </c>
      <c r="N1611" t="s">
        <v>558</v>
      </c>
      <c r="O1611" t="s">
        <v>559</v>
      </c>
      <c r="P1611" t="s">
        <v>560</v>
      </c>
      <c r="Q1611" t="s">
        <v>561</v>
      </c>
      <c r="R1611" t="s">
        <v>562</v>
      </c>
      <c r="S1611">
        <v>-0.99729999999999996</v>
      </c>
      <c r="T1611">
        <v>0.35570000000000002</v>
      </c>
      <c r="U1611">
        <v>231.27500000000001</v>
      </c>
      <c r="V1611">
        <v>163.43782719999999</v>
      </c>
    </row>
    <row r="1612" spans="1:22" x14ac:dyDescent="0.3">
      <c r="A1612" t="s">
        <v>1239</v>
      </c>
      <c r="B1612" t="s">
        <v>1240</v>
      </c>
      <c r="C1612" t="s">
        <v>546</v>
      </c>
      <c r="D1612" t="s">
        <v>818</v>
      </c>
      <c r="E1612" t="s">
        <v>77</v>
      </c>
      <c r="F1612" t="s">
        <v>1241</v>
      </c>
      <c r="G1612" t="s">
        <v>149</v>
      </c>
      <c r="H1612">
        <v>14</v>
      </c>
      <c r="I1612" t="s">
        <v>1242</v>
      </c>
      <c r="J1612" t="s">
        <v>556</v>
      </c>
      <c r="K1612" t="s">
        <v>99</v>
      </c>
      <c r="L1612" t="s">
        <v>551</v>
      </c>
      <c r="M1612" t="s">
        <v>557</v>
      </c>
      <c r="N1612" t="s">
        <v>558</v>
      </c>
      <c r="O1612" t="s">
        <v>579</v>
      </c>
      <c r="P1612" t="s">
        <v>580</v>
      </c>
      <c r="Q1612" t="s">
        <v>581</v>
      </c>
      <c r="R1612" t="s">
        <v>562</v>
      </c>
      <c r="S1612">
        <v>4.51675</v>
      </c>
      <c r="T1612">
        <v>4.6090499999999999</v>
      </c>
      <c r="U1612">
        <v>8.4</v>
      </c>
      <c r="V1612">
        <v>0.53060200000000002</v>
      </c>
    </row>
    <row r="1613" spans="1:22" x14ac:dyDescent="0.3">
      <c r="A1613" t="s">
        <v>1696</v>
      </c>
      <c r="B1613" t="s">
        <v>1697</v>
      </c>
      <c r="C1613" t="s">
        <v>546</v>
      </c>
      <c r="D1613" t="s">
        <v>1698</v>
      </c>
      <c r="E1613" t="s">
        <v>576</v>
      </c>
      <c r="F1613" t="s">
        <v>1699</v>
      </c>
      <c r="G1613" t="s">
        <v>1355</v>
      </c>
      <c r="H1613">
        <v>56</v>
      </c>
      <c r="I1613" t="s">
        <v>618</v>
      </c>
      <c r="J1613" t="s">
        <v>619</v>
      </c>
      <c r="K1613" t="s">
        <v>19</v>
      </c>
      <c r="L1613" t="s">
        <v>551</v>
      </c>
      <c r="M1613" t="s">
        <v>815</v>
      </c>
      <c r="N1613" t="s">
        <v>558</v>
      </c>
      <c r="O1613" t="s">
        <v>566</v>
      </c>
      <c r="P1613" t="s">
        <v>567</v>
      </c>
      <c r="Q1613" t="s">
        <v>568</v>
      </c>
      <c r="R1613" t="s">
        <v>562</v>
      </c>
      <c r="S1613">
        <v>0.18720000000000001</v>
      </c>
      <c r="T1613">
        <v>0.27729999999999999</v>
      </c>
      <c r="U1613">
        <v>3.64764</v>
      </c>
      <c r="V1613">
        <v>1.7835376000000001</v>
      </c>
    </row>
    <row r="1614" spans="1:22" x14ac:dyDescent="0.3">
      <c r="A1614" t="s">
        <v>1696</v>
      </c>
      <c r="B1614" t="s">
        <v>1697</v>
      </c>
      <c r="C1614" t="s">
        <v>546</v>
      </c>
      <c r="D1614" t="s">
        <v>1698</v>
      </c>
      <c r="E1614" t="s">
        <v>576</v>
      </c>
      <c r="F1614" t="s">
        <v>1699</v>
      </c>
      <c r="G1614" t="s">
        <v>1355</v>
      </c>
      <c r="H1614">
        <v>56</v>
      </c>
      <c r="I1614" t="s">
        <v>618</v>
      </c>
      <c r="J1614" t="s">
        <v>619</v>
      </c>
      <c r="K1614" t="s">
        <v>19</v>
      </c>
      <c r="L1614" t="s">
        <v>551</v>
      </c>
      <c r="M1614" t="s">
        <v>815</v>
      </c>
      <c r="N1614" t="s">
        <v>558</v>
      </c>
      <c r="O1614" t="s">
        <v>611</v>
      </c>
      <c r="P1614" t="s">
        <v>612</v>
      </c>
      <c r="Q1614" t="s">
        <v>613</v>
      </c>
      <c r="R1614" t="s">
        <v>562</v>
      </c>
      <c r="S1614">
        <v>1.5507</v>
      </c>
      <c r="T1614">
        <v>0.55389999999999995</v>
      </c>
      <c r="U1614">
        <v>7.3360709999999996</v>
      </c>
      <c r="V1614">
        <v>2.8255140999999999</v>
      </c>
    </row>
    <row r="1615" spans="1:22" x14ac:dyDescent="0.3">
      <c r="A1615" t="s">
        <v>1775</v>
      </c>
      <c r="B1615" t="s">
        <v>1776</v>
      </c>
      <c r="C1615" t="s">
        <v>546</v>
      </c>
      <c r="D1615" t="s">
        <v>1777</v>
      </c>
      <c r="E1615" t="s">
        <v>596</v>
      </c>
      <c r="F1615" t="s">
        <v>1778</v>
      </c>
      <c r="G1615" t="s">
        <v>1779</v>
      </c>
      <c r="H1615">
        <v>8</v>
      </c>
      <c r="I1615" t="s">
        <v>652</v>
      </c>
      <c r="J1615" t="s">
        <v>550</v>
      </c>
      <c r="K1615" t="s">
        <v>99</v>
      </c>
      <c r="L1615" t="s">
        <v>551</v>
      </c>
      <c r="M1615" t="s">
        <v>552</v>
      </c>
      <c r="N1615" t="s">
        <v>553</v>
      </c>
      <c r="R1615" t="s">
        <v>554</v>
      </c>
      <c r="S1615">
        <v>2.0560809999999998</v>
      </c>
      <c r="T1615">
        <v>0.58333199999999996</v>
      </c>
      <c r="U1615">
        <v>1</v>
      </c>
      <c r="V1615">
        <v>1</v>
      </c>
    </row>
    <row r="1616" spans="1:22" x14ac:dyDescent="0.3">
      <c r="A1616" t="s">
        <v>1775</v>
      </c>
      <c r="B1616" t="s">
        <v>1776</v>
      </c>
      <c r="C1616" t="s">
        <v>546</v>
      </c>
      <c r="D1616" t="s">
        <v>1777</v>
      </c>
      <c r="E1616" t="s">
        <v>596</v>
      </c>
      <c r="F1616" t="s">
        <v>1778</v>
      </c>
      <c r="G1616" t="s">
        <v>1779</v>
      </c>
      <c r="H1616">
        <v>8</v>
      </c>
      <c r="I1616" t="s">
        <v>652</v>
      </c>
      <c r="J1616" t="s">
        <v>550</v>
      </c>
      <c r="K1616" t="s">
        <v>99</v>
      </c>
      <c r="L1616" t="s">
        <v>551</v>
      </c>
      <c r="M1616" t="s">
        <v>552</v>
      </c>
      <c r="N1616" t="s">
        <v>553</v>
      </c>
      <c r="O1616" t="s">
        <v>569</v>
      </c>
      <c r="P1616" t="s">
        <v>570</v>
      </c>
      <c r="Q1616" t="s">
        <v>653</v>
      </c>
      <c r="R1616" t="s">
        <v>562</v>
      </c>
      <c r="S1616">
        <v>8.574E-3</v>
      </c>
      <c r="T1616">
        <v>0.19894400000000001</v>
      </c>
      <c r="U1616">
        <v>6.9893990000000003E-2</v>
      </c>
      <c r="V1616">
        <v>4.0159760000000003E-2</v>
      </c>
    </row>
    <row r="1617" spans="1:22" x14ac:dyDescent="0.3">
      <c r="A1617" t="s">
        <v>1775</v>
      </c>
      <c r="B1617" t="s">
        <v>1776</v>
      </c>
      <c r="C1617" t="s">
        <v>546</v>
      </c>
      <c r="D1617" t="s">
        <v>1780</v>
      </c>
      <c r="E1617" t="s">
        <v>596</v>
      </c>
      <c r="F1617" t="s">
        <v>1778</v>
      </c>
      <c r="G1617" t="s">
        <v>1779</v>
      </c>
      <c r="H1617">
        <v>8</v>
      </c>
      <c r="I1617" t="s">
        <v>1781</v>
      </c>
      <c r="J1617" t="s">
        <v>589</v>
      </c>
      <c r="K1617" t="s">
        <v>99</v>
      </c>
      <c r="L1617" t="s">
        <v>551</v>
      </c>
      <c r="M1617" t="s">
        <v>557</v>
      </c>
      <c r="N1617" t="s">
        <v>558</v>
      </c>
      <c r="R1617" t="s">
        <v>554</v>
      </c>
      <c r="S1617">
        <v>-0.18129999999999999</v>
      </c>
      <c r="T1617">
        <v>0.77390000000000003</v>
      </c>
      <c r="U1617">
        <v>1</v>
      </c>
      <c r="V1617">
        <v>1</v>
      </c>
    </row>
    <row r="1618" spans="1:22" x14ac:dyDescent="0.3">
      <c r="A1618" t="s">
        <v>1775</v>
      </c>
      <c r="B1618" t="s">
        <v>1776</v>
      </c>
      <c r="C1618" t="s">
        <v>546</v>
      </c>
      <c r="D1618" t="s">
        <v>1780</v>
      </c>
      <c r="E1618" t="s">
        <v>596</v>
      </c>
      <c r="F1618" t="s">
        <v>1778</v>
      </c>
      <c r="G1618" t="s">
        <v>1779</v>
      </c>
      <c r="H1618">
        <v>8</v>
      </c>
      <c r="I1618" t="s">
        <v>1781</v>
      </c>
      <c r="J1618" t="s">
        <v>589</v>
      </c>
      <c r="K1618" t="s">
        <v>99</v>
      </c>
      <c r="L1618" t="s">
        <v>551</v>
      </c>
      <c r="M1618" t="s">
        <v>557</v>
      </c>
      <c r="N1618" t="s">
        <v>558</v>
      </c>
      <c r="O1618" t="s">
        <v>569</v>
      </c>
      <c r="P1618" t="s">
        <v>570</v>
      </c>
      <c r="Q1618" t="s">
        <v>653</v>
      </c>
      <c r="R1618" t="s">
        <v>562</v>
      </c>
      <c r="S1618">
        <v>-0.39169999999999999</v>
      </c>
      <c r="T1618">
        <v>0.2707</v>
      </c>
      <c r="U1618">
        <v>6.9893990000000003E-2</v>
      </c>
      <c r="V1618">
        <v>4.0159760000000003E-2</v>
      </c>
    </row>
    <row r="1619" spans="1:22" x14ac:dyDescent="0.3">
      <c r="A1619" t="s">
        <v>694</v>
      </c>
      <c r="B1619" t="s">
        <v>695</v>
      </c>
      <c r="C1619" t="s">
        <v>546</v>
      </c>
      <c r="D1619" t="s">
        <v>696</v>
      </c>
      <c r="E1619" t="s">
        <v>77</v>
      </c>
      <c r="F1619" t="s">
        <v>697</v>
      </c>
      <c r="G1619" t="s">
        <v>187</v>
      </c>
      <c r="H1619">
        <v>18</v>
      </c>
      <c r="I1619" t="s">
        <v>698</v>
      </c>
      <c r="J1619" t="s">
        <v>589</v>
      </c>
      <c r="K1619" t="s">
        <v>177</v>
      </c>
      <c r="L1619" t="s">
        <v>551</v>
      </c>
      <c r="M1619" t="s">
        <v>557</v>
      </c>
      <c r="N1619" t="s">
        <v>558</v>
      </c>
      <c r="R1619" t="s">
        <v>554</v>
      </c>
      <c r="S1619">
        <v>1.8127</v>
      </c>
      <c r="T1619">
        <v>2.0423</v>
      </c>
      <c r="U1619">
        <v>1</v>
      </c>
      <c r="V1619">
        <v>1</v>
      </c>
    </row>
    <row r="1620" spans="1:22" x14ac:dyDescent="0.3">
      <c r="A1620" t="s">
        <v>1462</v>
      </c>
      <c r="B1620" t="s">
        <v>1463</v>
      </c>
      <c r="C1620" t="s">
        <v>546</v>
      </c>
      <c r="D1620" t="s">
        <v>1464</v>
      </c>
      <c r="E1620" t="s">
        <v>77</v>
      </c>
      <c r="F1620" t="s">
        <v>1465</v>
      </c>
      <c r="G1620" t="s">
        <v>1355</v>
      </c>
      <c r="H1620">
        <v>21</v>
      </c>
      <c r="I1620" t="s">
        <v>1466</v>
      </c>
      <c r="J1620" t="s">
        <v>550</v>
      </c>
      <c r="K1620" t="s">
        <v>655</v>
      </c>
      <c r="L1620" t="s">
        <v>551</v>
      </c>
      <c r="M1620" t="s">
        <v>647</v>
      </c>
      <c r="N1620" t="s">
        <v>553</v>
      </c>
      <c r="O1620" t="s">
        <v>579</v>
      </c>
      <c r="P1620" t="s">
        <v>580</v>
      </c>
      <c r="Q1620" t="s">
        <v>581</v>
      </c>
      <c r="R1620" t="s">
        <v>562</v>
      </c>
      <c r="S1620">
        <v>1.7778</v>
      </c>
      <c r="T1620">
        <v>3.6135999999999999</v>
      </c>
      <c r="U1620">
        <v>8.9904759999999992</v>
      </c>
      <c r="V1620">
        <v>0.53000449999999999</v>
      </c>
    </row>
    <row r="1621" spans="1:22" x14ac:dyDescent="0.3">
      <c r="A1621" t="s">
        <v>694</v>
      </c>
      <c r="B1621" t="s">
        <v>695</v>
      </c>
      <c r="C1621" t="s">
        <v>546</v>
      </c>
      <c r="D1621" t="s">
        <v>696</v>
      </c>
      <c r="E1621" t="s">
        <v>77</v>
      </c>
      <c r="F1621" t="s">
        <v>697</v>
      </c>
      <c r="G1621" t="s">
        <v>187</v>
      </c>
      <c r="H1621">
        <v>18</v>
      </c>
      <c r="I1621" t="s">
        <v>698</v>
      </c>
      <c r="J1621" t="s">
        <v>589</v>
      </c>
      <c r="K1621" t="s">
        <v>177</v>
      </c>
      <c r="L1621" t="s">
        <v>551</v>
      </c>
      <c r="M1621" t="s">
        <v>557</v>
      </c>
      <c r="N1621" t="s">
        <v>558</v>
      </c>
      <c r="O1621" t="s">
        <v>566</v>
      </c>
      <c r="P1621" t="s">
        <v>567</v>
      </c>
      <c r="Q1621" t="s">
        <v>724</v>
      </c>
      <c r="R1621" t="s">
        <v>562</v>
      </c>
      <c r="S1621">
        <v>-0.28310000000000002</v>
      </c>
      <c r="T1621">
        <v>0.6986</v>
      </c>
      <c r="U1621">
        <v>7.9944439999999997</v>
      </c>
      <c r="V1621">
        <v>1.6583131799999999</v>
      </c>
    </row>
    <row r="1622" spans="1:22" x14ac:dyDescent="0.3">
      <c r="A1622" t="s">
        <v>694</v>
      </c>
      <c r="B1622" t="s">
        <v>695</v>
      </c>
      <c r="C1622" t="s">
        <v>546</v>
      </c>
      <c r="D1622" t="s">
        <v>696</v>
      </c>
      <c r="E1622" t="s">
        <v>77</v>
      </c>
      <c r="F1622" t="s">
        <v>697</v>
      </c>
      <c r="G1622" t="s">
        <v>187</v>
      </c>
      <c r="H1622">
        <v>18</v>
      </c>
      <c r="I1622" t="s">
        <v>698</v>
      </c>
      <c r="J1622" t="s">
        <v>589</v>
      </c>
      <c r="K1622" t="s">
        <v>177</v>
      </c>
      <c r="L1622" t="s">
        <v>551</v>
      </c>
      <c r="M1622" t="s">
        <v>557</v>
      </c>
      <c r="N1622" t="s">
        <v>558</v>
      </c>
      <c r="O1622" t="s">
        <v>563</v>
      </c>
      <c r="P1622" t="s">
        <v>564</v>
      </c>
      <c r="Q1622" t="s">
        <v>720</v>
      </c>
      <c r="R1622" t="s">
        <v>562</v>
      </c>
      <c r="S1622">
        <v>-0.27300000000000002</v>
      </c>
      <c r="T1622">
        <v>0.15509999999999999</v>
      </c>
      <c r="U1622">
        <v>1.5016670000000001</v>
      </c>
      <c r="V1622">
        <v>0.90917060000000005</v>
      </c>
    </row>
    <row r="1623" spans="1:22" x14ac:dyDescent="0.3">
      <c r="A1623" t="s">
        <v>1782</v>
      </c>
      <c r="B1623" t="s">
        <v>1783</v>
      </c>
      <c r="C1623" t="s">
        <v>546</v>
      </c>
      <c r="D1623" t="s">
        <v>1784</v>
      </c>
      <c r="E1623" t="s">
        <v>77</v>
      </c>
      <c r="F1623" t="s">
        <v>1785</v>
      </c>
      <c r="G1623" t="s">
        <v>187</v>
      </c>
      <c r="H1623">
        <v>24</v>
      </c>
      <c r="I1623" t="s">
        <v>648</v>
      </c>
      <c r="J1623" t="s">
        <v>550</v>
      </c>
      <c r="K1623" t="s">
        <v>177</v>
      </c>
      <c r="M1623" t="s">
        <v>552</v>
      </c>
      <c r="N1623" t="s">
        <v>553</v>
      </c>
      <c r="R1623" t="s">
        <v>554</v>
      </c>
      <c r="S1623">
        <v>4.1612</v>
      </c>
      <c r="T1623">
        <v>0.57640000000000002</v>
      </c>
      <c r="U1623">
        <v>1</v>
      </c>
      <c r="V1623">
        <v>1</v>
      </c>
    </row>
    <row r="1624" spans="1:22" x14ac:dyDescent="0.3">
      <c r="A1624" t="s">
        <v>1782</v>
      </c>
      <c r="B1624" t="s">
        <v>1783</v>
      </c>
      <c r="C1624" t="s">
        <v>546</v>
      </c>
      <c r="D1624" t="s">
        <v>1784</v>
      </c>
      <c r="E1624" t="s">
        <v>77</v>
      </c>
      <c r="F1624" t="s">
        <v>1785</v>
      </c>
      <c r="G1624" t="s">
        <v>187</v>
      </c>
      <c r="H1624">
        <v>24</v>
      </c>
      <c r="I1624" t="s">
        <v>648</v>
      </c>
      <c r="J1624" t="s">
        <v>550</v>
      </c>
      <c r="K1624" t="s">
        <v>177</v>
      </c>
      <c r="M1624" t="s">
        <v>552</v>
      </c>
      <c r="N1624" t="s">
        <v>553</v>
      </c>
      <c r="O1624" t="s">
        <v>611</v>
      </c>
      <c r="P1624" t="s">
        <v>612</v>
      </c>
      <c r="Q1624" t="s">
        <v>613</v>
      </c>
      <c r="R1624" t="s">
        <v>562</v>
      </c>
      <c r="S1624">
        <v>1.2512000000000001</v>
      </c>
      <c r="T1624">
        <v>0.21579999999999999</v>
      </c>
      <c r="U1624">
        <v>14.7475</v>
      </c>
      <c r="V1624">
        <v>3.5148470999999999</v>
      </c>
    </row>
    <row r="1625" spans="1:22" x14ac:dyDescent="0.3">
      <c r="A1625" t="s">
        <v>1782</v>
      </c>
      <c r="B1625" t="s">
        <v>1783</v>
      </c>
      <c r="C1625" t="s">
        <v>546</v>
      </c>
      <c r="D1625" t="s">
        <v>1784</v>
      </c>
      <c r="E1625" t="s">
        <v>77</v>
      </c>
      <c r="F1625" t="s">
        <v>1785</v>
      </c>
      <c r="G1625" t="s">
        <v>187</v>
      </c>
      <c r="H1625">
        <v>24</v>
      </c>
      <c r="I1625" t="s">
        <v>589</v>
      </c>
      <c r="J1625" t="s">
        <v>589</v>
      </c>
      <c r="K1625" t="s">
        <v>177</v>
      </c>
      <c r="M1625" t="s">
        <v>557</v>
      </c>
      <c r="N1625" t="s">
        <v>558</v>
      </c>
      <c r="R1625" t="s">
        <v>554</v>
      </c>
      <c r="S1625">
        <v>-3.2195999999999998</v>
      </c>
      <c r="T1625">
        <v>0.87660000000000005</v>
      </c>
      <c r="U1625">
        <v>1</v>
      </c>
      <c r="V1625">
        <v>1</v>
      </c>
    </row>
    <row r="1626" spans="1:22" x14ac:dyDescent="0.3">
      <c r="A1626" t="s">
        <v>1782</v>
      </c>
      <c r="B1626" t="s">
        <v>1783</v>
      </c>
      <c r="C1626" t="s">
        <v>546</v>
      </c>
      <c r="D1626" t="s">
        <v>1784</v>
      </c>
      <c r="E1626" t="s">
        <v>77</v>
      </c>
      <c r="F1626" t="s">
        <v>1785</v>
      </c>
      <c r="G1626" t="s">
        <v>187</v>
      </c>
      <c r="H1626">
        <v>24</v>
      </c>
      <c r="I1626" t="s">
        <v>589</v>
      </c>
      <c r="J1626" t="s">
        <v>589</v>
      </c>
      <c r="K1626" t="s">
        <v>177</v>
      </c>
      <c r="M1626" t="s">
        <v>557</v>
      </c>
      <c r="N1626" t="s">
        <v>558</v>
      </c>
      <c r="O1626" t="s">
        <v>611</v>
      </c>
      <c r="P1626" t="s">
        <v>612</v>
      </c>
      <c r="Q1626" t="s">
        <v>613</v>
      </c>
      <c r="R1626" t="s">
        <v>562</v>
      </c>
      <c r="S1626">
        <v>0.96940000000000004</v>
      </c>
      <c r="T1626">
        <v>0.32469999999999999</v>
      </c>
      <c r="U1626">
        <v>14.7475</v>
      </c>
      <c r="V1626">
        <v>3.5148470999999999</v>
      </c>
    </row>
    <row r="1627" spans="1:22" x14ac:dyDescent="0.3">
      <c r="A1627" t="s">
        <v>991</v>
      </c>
      <c r="B1627" t="s">
        <v>992</v>
      </c>
      <c r="C1627" t="s">
        <v>546</v>
      </c>
      <c r="E1627" t="s">
        <v>77</v>
      </c>
      <c r="F1627" t="s">
        <v>993</v>
      </c>
      <c r="G1627" t="s">
        <v>623</v>
      </c>
      <c r="H1627">
        <v>10</v>
      </c>
      <c r="I1627" t="s">
        <v>994</v>
      </c>
      <c r="J1627" t="s">
        <v>550</v>
      </c>
      <c r="K1627" t="s">
        <v>19</v>
      </c>
      <c r="M1627" t="s">
        <v>552</v>
      </c>
      <c r="N1627" t="s">
        <v>553</v>
      </c>
      <c r="R1627" t="s">
        <v>554</v>
      </c>
      <c r="S1627">
        <v>-8.2376000000000005</v>
      </c>
      <c r="T1627">
        <v>9.2361000000000004</v>
      </c>
      <c r="U1627">
        <v>1</v>
      </c>
      <c r="V1627">
        <v>1</v>
      </c>
    </row>
    <row r="1628" spans="1:22" x14ac:dyDescent="0.3">
      <c r="A1628" t="s">
        <v>1095</v>
      </c>
      <c r="B1628" t="s">
        <v>1096</v>
      </c>
      <c r="C1628" t="s">
        <v>546</v>
      </c>
      <c r="E1628" t="s">
        <v>77</v>
      </c>
      <c r="F1628" t="s">
        <v>1097</v>
      </c>
      <c r="G1628" t="s">
        <v>810</v>
      </c>
      <c r="H1628">
        <v>11</v>
      </c>
      <c r="I1628" t="s">
        <v>578</v>
      </c>
      <c r="J1628" t="s">
        <v>550</v>
      </c>
      <c r="K1628" t="s">
        <v>14</v>
      </c>
      <c r="M1628" t="s">
        <v>552</v>
      </c>
      <c r="N1628" t="s">
        <v>553</v>
      </c>
      <c r="O1628" t="s">
        <v>579</v>
      </c>
      <c r="P1628" t="s">
        <v>580</v>
      </c>
      <c r="Q1628" t="s">
        <v>581</v>
      </c>
      <c r="R1628" t="s">
        <v>562</v>
      </c>
      <c r="S1628">
        <v>7.4653900000000002</v>
      </c>
      <c r="T1628">
        <v>3.6505200000000002</v>
      </c>
      <c r="U1628">
        <v>7.93272727</v>
      </c>
      <c r="V1628">
        <v>0.49753575</v>
      </c>
    </row>
    <row r="1629" spans="1:22" x14ac:dyDescent="0.3">
      <c r="A1629" t="s">
        <v>991</v>
      </c>
      <c r="B1629" t="s">
        <v>992</v>
      </c>
      <c r="C1629" t="s">
        <v>546</v>
      </c>
      <c r="E1629" t="s">
        <v>77</v>
      </c>
      <c r="F1629" t="s">
        <v>993</v>
      </c>
      <c r="G1629" t="s">
        <v>623</v>
      </c>
      <c r="H1629">
        <v>10</v>
      </c>
      <c r="I1629" t="s">
        <v>994</v>
      </c>
      <c r="J1629" t="s">
        <v>550</v>
      </c>
      <c r="K1629" t="s">
        <v>19</v>
      </c>
      <c r="M1629" t="s">
        <v>552</v>
      </c>
      <c r="N1629" t="s">
        <v>553</v>
      </c>
      <c r="O1629" t="s">
        <v>611</v>
      </c>
      <c r="P1629" t="s">
        <v>612</v>
      </c>
      <c r="Q1629" t="s">
        <v>613</v>
      </c>
      <c r="R1629" t="s">
        <v>562</v>
      </c>
      <c r="S1629">
        <v>3.0520999999999998</v>
      </c>
      <c r="T1629">
        <v>2.6966000000000001</v>
      </c>
      <c r="U1629">
        <v>30.59</v>
      </c>
      <c r="V1629">
        <v>3.4030870000000002</v>
      </c>
    </row>
    <row r="1630" spans="1:22" x14ac:dyDescent="0.3">
      <c r="A1630" t="s">
        <v>991</v>
      </c>
      <c r="B1630" t="s">
        <v>992</v>
      </c>
      <c r="C1630" t="s">
        <v>546</v>
      </c>
      <c r="E1630" t="s">
        <v>77</v>
      </c>
      <c r="F1630" t="s">
        <v>993</v>
      </c>
      <c r="G1630" t="s">
        <v>623</v>
      </c>
      <c r="H1630">
        <v>10</v>
      </c>
      <c r="I1630" t="s">
        <v>929</v>
      </c>
      <c r="J1630" t="s">
        <v>550</v>
      </c>
      <c r="K1630" t="s">
        <v>99</v>
      </c>
      <c r="M1630" t="s">
        <v>552</v>
      </c>
      <c r="N1630" t="s">
        <v>553</v>
      </c>
      <c r="R1630" t="s">
        <v>554</v>
      </c>
      <c r="S1630">
        <v>-3.2757000000000001</v>
      </c>
      <c r="T1630">
        <v>6.2662000000000004</v>
      </c>
      <c r="U1630">
        <v>1</v>
      </c>
      <c r="V1630">
        <v>1</v>
      </c>
    </row>
    <row r="1631" spans="1:22" x14ac:dyDescent="0.3">
      <c r="A1631" t="s">
        <v>1786</v>
      </c>
      <c r="B1631" t="s">
        <v>1787</v>
      </c>
      <c r="C1631" t="s">
        <v>546</v>
      </c>
      <c r="D1631" t="s">
        <v>1788</v>
      </c>
      <c r="E1631" t="s">
        <v>77</v>
      </c>
      <c r="F1631" t="s">
        <v>1789</v>
      </c>
      <c r="G1631" t="s">
        <v>187</v>
      </c>
      <c r="H1631">
        <v>18</v>
      </c>
      <c r="I1631" t="s">
        <v>1790</v>
      </c>
      <c r="J1631" t="s">
        <v>550</v>
      </c>
      <c r="K1631" t="s">
        <v>19</v>
      </c>
      <c r="L1631" t="s">
        <v>551</v>
      </c>
      <c r="M1631" t="s">
        <v>552</v>
      </c>
      <c r="N1631" t="s">
        <v>553</v>
      </c>
      <c r="O1631" t="s">
        <v>579</v>
      </c>
      <c r="P1631" t="s">
        <v>580</v>
      </c>
      <c r="Q1631" t="s">
        <v>581</v>
      </c>
      <c r="R1631" t="s">
        <v>562</v>
      </c>
      <c r="S1631">
        <v>-1.5374000000000001E-2</v>
      </c>
      <c r="T1631">
        <v>1.603335</v>
      </c>
      <c r="U1631">
        <v>6.39444444</v>
      </c>
      <c r="V1631">
        <v>0.49642512999999999</v>
      </c>
    </row>
    <row r="1632" spans="1:22" x14ac:dyDescent="0.3">
      <c r="A1632" t="s">
        <v>991</v>
      </c>
      <c r="B1632" t="s">
        <v>992</v>
      </c>
      <c r="C1632" t="s">
        <v>546</v>
      </c>
      <c r="E1632" t="s">
        <v>77</v>
      </c>
      <c r="F1632" t="s">
        <v>993</v>
      </c>
      <c r="G1632" t="s">
        <v>623</v>
      </c>
      <c r="H1632">
        <v>10</v>
      </c>
      <c r="I1632" t="s">
        <v>929</v>
      </c>
      <c r="J1632" t="s">
        <v>550</v>
      </c>
      <c r="K1632" t="s">
        <v>99</v>
      </c>
      <c r="M1632" t="s">
        <v>552</v>
      </c>
      <c r="N1632" t="s">
        <v>553</v>
      </c>
      <c r="O1632" t="s">
        <v>611</v>
      </c>
      <c r="P1632" t="s">
        <v>612</v>
      </c>
      <c r="Q1632" t="s">
        <v>613</v>
      </c>
      <c r="R1632" t="s">
        <v>562</v>
      </c>
      <c r="S1632">
        <v>1.5082</v>
      </c>
      <c r="T1632">
        <v>1.8224</v>
      </c>
      <c r="U1632">
        <v>30.59</v>
      </c>
      <c r="V1632">
        <v>3.4030870000000002</v>
      </c>
    </row>
    <row r="1633" spans="1:22" x14ac:dyDescent="0.3">
      <c r="A1633" t="s">
        <v>991</v>
      </c>
      <c r="B1633" t="s">
        <v>992</v>
      </c>
      <c r="C1633" t="s">
        <v>546</v>
      </c>
      <c r="E1633" t="s">
        <v>77</v>
      </c>
      <c r="F1633" t="s">
        <v>993</v>
      </c>
      <c r="G1633" t="s">
        <v>623</v>
      </c>
      <c r="H1633">
        <v>10</v>
      </c>
      <c r="I1633" t="s">
        <v>996</v>
      </c>
      <c r="J1633" t="s">
        <v>550</v>
      </c>
      <c r="K1633" t="s">
        <v>14</v>
      </c>
      <c r="M1633" t="s">
        <v>552</v>
      </c>
      <c r="N1633" t="s">
        <v>553</v>
      </c>
      <c r="R1633" t="s">
        <v>554</v>
      </c>
      <c r="S1633">
        <v>-7.2045000000000003</v>
      </c>
      <c r="T1633">
        <v>8.3013999999999992</v>
      </c>
      <c r="U1633">
        <v>1</v>
      </c>
      <c r="V1633">
        <v>1</v>
      </c>
    </row>
    <row r="1634" spans="1:22" x14ac:dyDescent="0.3">
      <c r="A1634" t="s">
        <v>1786</v>
      </c>
      <c r="B1634" t="s">
        <v>1787</v>
      </c>
      <c r="C1634" t="s">
        <v>546</v>
      </c>
      <c r="D1634" t="s">
        <v>1788</v>
      </c>
      <c r="E1634" t="s">
        <v>77</v>
      </c>
      <c r="F1634" t="s">
        <v>1789</v>
      </c>
      <c r="G1634" t="s">
        <v>187</v>
      </c>
      <c r="H1634">
        <v>18</v>
      </c>
      <c r="I1634" t="s">
        <v>589</v>
      </c>
      <c r="J1634" t="s">
        <v>589</v>
      </c>
      <c r="K1634" t="s">
        <v>19</v>
      </c>
      <c r="L1634" t="s">
        <v>551</v>
      </c>
      <c r="M1634" t="s">
        <v>557</v>
      </c>
      <c r="N1634" t="s">
        <v>558</v>
      </c>
      <c r="O1634" t="s">
        <v>579</v>
      </c>
      <c r="P1634" t="s">
        <v>580</v>
      </c>
      <c r="Q1634" t="s">
        <v>581</v>
      </c>
      <c r="R1634" t="s">
        <v>562</v>
      </c>
      <c r="S1634">
        <v>-0.36308000000000001</v>
      </c>
      <c r="T1634">
        <v>1.48986</v>
      </c>
      <c r="U1634">
        <v>6.39444444</v>
      </c>
      <c r="V1634">
        <v>0.49642512999999999</v>
      </c>
    </row>
    <row r="1635" spans="1:22" x14ac:dyDescent="0.3">
      <c r="A1635" t="s">
        <v>991</v>
      </c>
      <c r="B1635" t="s">
        <v>992</v>
      </c>
      <c r="C1635" t="s">
        <v>546</v>
      </c>
      <c r="E1635" t="s">
        <v>77</v>
      </c>
      <c r="F1635" t="s">
        <v>993</v>
      </c>
      <c r="G1635" t="s">
        <v>623</v>
      </c>
      <c r="H1635">
        <v>10</v>
      </c>
      <c r="I1635" t="s">
        <v>996</v>
      </c>
      <c r="J1635" t="s">
        <v>550</v>
      </c>
      <c r="K1635" t="s">
        <v>14</v>
      </c>
      <c r="M1635" t="s">
        <v>552</v>
      </c>
      <c r="N1635" t="s">
        <v>553</v>
      </c>
      <c r="O1635" t="s">
        <v>611</v>
      </c>
      <c r="P1635" t="s">
        <v>612</v>
      </c>
      <c r="Q1635" t="s">
        <v>613</v>
      </c>
      <c r="R1635" t="s">
        <v>562</v>
      </c>
      <c r="S1635">
        <v>2.4744000000000002</v>
      </c>
      <c r="T1635">
        <v>2.3934000000000002</v>
      </c>
      <c r="U1635">
        <v>30.59</v>
      </c>
      <c r="V1635">
        <v>3.4030870000000002</v>
      </c>
    </row>
    <row r="1636" spans="1:22" x14ac:dyDescent="0.3">
      <c r="A1636" t="s">
        <v>1791</v>
      </c>
      <c r="B1636" t="s">
        <v>1792</v>
      </c>
      <c r="C1636" t="s">
        <v>546</v>
      </c>
      <c r="E1636" t="s">
        <v>77</v>
      </c>
      <c r="F1636" t="s">
        <v>1793</v>
      </c>
      <c r="G1636" t="s">
        <v>149</v>
      </c>
      <c r="H1636">
        <v>10</v>
      </c>
      <c r="I1636" t="s">
        <v>618</v>
      </c>
      <c r="J1636" t="s">
        <v>619</v>
      </c>
      <c r="K1636" t="s">
        <v>14</v>
      </c>
      <c r="M1636" t="s">
        <v>592</v>
      </c>
      <c r="N1636" t="s">
        <v>558</v>
      </c>
      <c r="R1636" t="s">
        <v>554</v>
      </c>
      <c r="S1636">
        <v>-14.379</v>
      </c>
      <c r="T1636">
        <v>45.750999999999998</v>
      </c>
      <c r="U1636">
        <v>1</v>
      </c>
      <c r="V1636">
        <v>1</v>
      </c>
    </row>
    <row r="1637" spans="1:22" x14ac:dyDescent="0.3">
      <c r="A1637" t="s">
        <v>1791</v>
      </c>
      <c r="B1637" t="s">
        <v>1792</v>
      </c>
      <c r="C1637" t="s">
        <v>546</v>
      </c>
      <c r="E1637" t="s">
        <v>77</v>
      </c>
      <c r="F1637" t="s">
        <v>1793</v>
      </c>
      <c r="G1637" t="s">
        <v>149</v>
      </c>
      <c r="H1637">
        <v>10</v>
      </c>
      <c r="I1637" t="s">
        <v>618</v>
      </c>
      <c r="J1637" t="s">
        <v>619</v>
      </c>
      <c r="K1637" t="s">
        <v>14</v>
      </c>
      <c r="M1637" t="s">
        <v>592</v>
      </c>
      <c r="N1637" t="s">
        <v>558</v>
      </c>
      <c r="O1637" t="s">
        <v>611</v>
      </c>
      <c r="P1637" t="s">
        <v>612</v>
      </c>
      <c r="Q1637" t="s">
        <v>613</v>
      </c>
      <c r="R1637" t="s">
        <v>562</v>
      </c>
      <c r="S1637">
        <v>5.6710000000000003</v>
      </c>
      <c r="T1637">
        <v>16.291</v>
      </c>
      <c r="U1637">
        <v>16.61</v>
      </c>
      <c r="V1637">
        <v>0.29230882000000002</v>
      </c>
    </row>
    <row r="1638" spans="1:22" x14ac:dyDescent="0.3">
      <c r="A1638" t="s">
        <v>1786</v>
      </c>
      <c r="B1638" t="s">
        <v>1787</v>
      </c>
      <c r="C1638" t="s">
        <v>546</v>
      </c>
      <c r="D1638" t="s">
        <v>1788</v>
      </c>
      <c r="E1638" t="s">
        <v>77</v>
      </c>
      <c r="F1638" t="s">
        <v>1789</v>
      </c>
      <c r="G1638" t="s">
        <v>187</v>
      </c>
      <c r="H1638">
        <v>18</v>
      </c>
      <c r="I1638" t="s">
        <v>1790</v>
      </c>
      <c r="J1638" t="s">
        <v>550</v>
      </c>
      <c r="K1638" t="s">
        <v>19</v>
      </c>
      <c r="L1638" t="s">
        <v>551</v>
      </c>
      <c r="M1638" t="s">
        <v>552</v>
      </c>
      <c r="N1638" t="s">
        <v>553</v>
      </c>
      <c r="R1638" t="s">
        <v>554</v>
      </c>
      <c r="S1638">
        <v>1.548378</v>
      </c>
      <c r="T1638">
        <v>5.515676</v>
      </c>
      <c r="U1638">
        <v>1</v>
      </c>
      <c r="V1638">
        <v>1</v>
      </c>
    </row>
    <row r="1639" spans="1:22" x14ac:dyDescent="0.3">
      <c r="A1639" t="s">
        <v>1786</v>
      </c>
      <c r="B1639" t="s">
        <v>1787</v>
      </c>
      <c r="C1639" t="s">
        <v>546</v>
      </c>
      <c r="D1639" t="s">
        <v>1788</v>
      </c>
      <c r="E1639" t="s">
        <v>77</v>
      </c>
      <c r="F1639" t="s">
        <v>1789</v>
      </c>
      <c r="G1639" t="s">
        <v>187</v>
      </c>
      <c r="H1639">
        <v>18</v>
      </c>
      <c r="I1639" t="s">
        <v>1790</v>
      </c>
      <c r="J1639" t="s">
        <v>550</v>
      </c>
      <c r="K1639" t="s">
        <v>19</v>
      </c>
      <c r="L1639" t="s">
        <v>551</v>
      </c>
      <c r="M1639" t="s">
        <v>552</v>
      </c>
      <c r="N1639" t="s">
        <v>553</v>
      </c>
      <c r="O1639" t="s">
        <v>563</v>
      </c>
      <c r="P1639" t="s">
        <v>564</v>
      </c>
      <c r="Q1639" t="s">
        <v>565</v>
      </c>
      <c r="R1639" t="s">
        <v>562</v>
      </c>
      <c r="S1639">
        <v>-4.7109999999999999E-3</v>
      </c>
      <c r="T1639">
        <v>0.15237100000000001</v>
      </c>
      <c r="U1639">
        <v>6.166667E-2</v>
      </c>
      <c r="V1639">
        <v>8.6045129999999997E-2</v>
      </c>
    </row>
    <row r="1640" spans="1:22" x14ac:dyDescent="0.3">
      <c r="A1640" t="s">
        <v>1786</v>
      </c>
      <c r="B1640" t="s">
        <v>1787</v>
      </c>
      <c r="C1640" t="s">
        <v>546</v>
      </c>
      <c r="D1640" t="s">
        <v>1788</v>
      </c>
      <c r="E1640" t="s">
        <v>77</v>
      </c>
      <c r="F1640" t="s">
        <v>1789</v>
      </c>
      <c r="G1640" t="s">
        <v>187</v>
      </c>
      <c r="H1640">
        <v>18</v>
      </c>
      <c r="I1640" t="s">
        <v>1790</v>
      </c>
      <c r="J1640" t="s">
        <v>550</v>
      </c>
      <c r="K1640" t="s">
        <v>19</v>
      </c>
      <c r="L1640" t="s">
        <v>551</v>
      </c>
      <c r="M1640" t="s">
        <v>552</v>
      </c>
      <c r="N1640" t="s">
        <v>553</v>
      </c>
      <c r="O1640" t="s">
        <v>566</v>
      </c>
      <c r="P1640" t="s">
        <v>567</v>
      </c>
      <c r="Q1640" t="s">
        <v>568</v>
      </c>
      <c r="R1640" t="s">
        <v>562</v>
      </c>
      <c r="S1640">
        <v>-2.623E-2</v>
      </c>
      <c r="T1640">
        <v>0.23783399999999999</v>
      </c>
      <c r="U1640">
        <v>0.91405555999999999</v>
      </c>
      <c r="V1640">
        <v>0.61442335000000003</v>
      </c>
    </row>
    <row r="1641" spans="1:22" x14ac:dyDescent="0.3">
      <c r="A1641" t="s">
        <v>1741</v>
      </c>
      <c r="B1641" t="s">
        <v>1742</v>
      </c>
      <c r="C1641" t="s">
        <v>574</v>
      </c>
      <c r="E1641" t="s">
        <v>77</v>
      </c>
      <c r="F1641" t="s">
        <v>1743</v>
      </c>
      <c r="G1641" t="s">
        <v>603</v>
      </c>
      <c r="H1641">
        <v>7</v>
      </c>
      <c r="I1641" t="s">
        <v>652</v>
      </c>
      <c r="J1641" t="s">
        <v>550</v>
      </c>
      <c r="K1641" t="s">
        <v>99</v>
      </c>
      <c r="M1641" t="s">
        <v>552</v>
      </c>
      <c r="N1641" t="s">
        <v>553</v>
      </c>
      <c r="O1641" t="s">
        <v>579</v>
      </c>
      <c r="P1641" t="s">
        <v>580</v>
      </c>
      <c r="Q1641" t="s">
        <v>581</v>
      </c>
      <c r="R1641" t="s">
        <v>562</v>
      </c>
      <c r="S1641">
        <v>0.217</v>
      </c>
      <c r="T1641">
        <v>0.75429999999999997</v>
      </c>
      <c r="U1641">
        <v>4.7257142999999999</v>
      </c>
      <c r="V1641">
        <v>0.48507240000000001</v>
      </c>
    </row>
    <row r="1642" spans="1:22" x14ac:dyDescent="0.3">
      <c r="A1642" t="s">
        <v>1786</v>
      </c>
      <c r="B1642" t="s">
        <v>1787</v>
      </c>
      <c r="C1642" t="s">
        <v>546</v>
      </c>
      <c r="D1642" t="s">
        <v>1788</v>
      </c>
      <c r="E1642" t="s">
        <v>77</v>
      </c>
      <c r="F1642" t="s">
        <v>1789</v>
      </c>
      <c r="G1642" t="s">
        <v>187</v>
      </c>
      <c r="H1642">
        <v>18</v>
      </c>
      <c r="I1642" t="s">
        <v>1790</v>
      </c>
      <c r="J1642" t="s">
        <v>550</v>
      </c>
      <c r="K1642" t="s">
        <v>19</v>
      </c>
      <c r="L1642" t="s">
        <v>551</v>
      </c>
      <c r="M1642" t="s">
        <v>552</v>
      </c>
      <c r="N1642" t="s">
        <v>553</v>
      </c>
      <c r="O1642" t="s">
        <v>611</v>
      </c>
      <c r="P1642" t="s">
        <v>612</v>
      </c>
      <c r="Q1642" t="s">
        <v>613</v>
      </c>
      <c r="R1642" t="s">
        <v>562</v>
      </c>
      <c r="S1642">
        <v>0.19080900000000001</v>
      </c>
      <c r="T1642">
        <v>1.271385</v>
      </c>
      <c r="U1642">
        <v>22.044444439999999</v>
      </c>
      <c r="V1642">
        <v>4.5390102900000002</v>
      </c>
    </row>
    <row r="1643" spans="1:22" x14ac:dyDescent="0.3">
      <c r="A1643" t="s">
        <v>1786</v>
      </c>
      <c r="B1643" t="s">
        <v>1787</v>
      </c>
      <c r="C1643" t="s">
        <v>546</v>
      </c>
      <c r="D1643" t="s">
        <v>1788</v>
      </c>
      <c r="E1643" t="s">
        <v>77</v>
      </c>
      <c r="F1643" t="s">
        <v>1789</v>
      </c>
      <c r="G1643" t="s">
        <v>187</v>
      </c>
      <c r="H1643">
        <v>18</v>
      </c>
      <c r="I1643" t="s">
        <v>589</v>
      </c>
      <c r="J1643" t="s">
        <v>589</v>
      </c>
      <c r="K1643" t="s">
        <v>19</v>
      </c>
      <c r="L1643" t="s">
        <v>551</v>
      </c>
      <c r="M1643" t="s">
        <v>557</v>
      </c>
      <c r="N1643" t="s">
        <v>558</v>
      </c>
      <c r="R1643" t="s">
        <v>554</v>
      </c>
      <c r="S1643">
        <v>4.0263299999999997</v>
      </c>
      <c r="T1643">
        <v>5.0709600000000004</v>
      </c>
      <c r="U1643">
        <v>1</v>
      </c>
      <c r="V1643">
        <v>1</v>
      </c>
    </row>
    <row r="1644" spans="1:22" x14ac:dyDescent="0.3">
      <c r="A1644" t="s">
        <v>1786</v>
      </c>
      <c r="B1644" t="s">
        <v>1787</v>
      </c>
      <c r="C1644" t="s">
        <v>546</v>
      </c>
      <c r="D1644" t="s">
        <v>1788</v>
      </c>
      <c r="E1644" t="s">
        <v>77</v>
      </c>
      <c r="F1644" t="s">
        <v>1789</v>
      </c>
      <c r="G1644" t="s">
        <v>187</v>
      </c>
      <c r="H1644">
        <v>18</v>
      </c>
      <c r="I1644" t="s">
        <v>589</v>
      </c>
      <c r="J1644" t="s">
        <v>589</v>
      </c>
      <c r="K1644" t="s">
        <v>19</v>
      </c>
      <c r="L1644" t="s">
        <v>551</v>
      </c>
      <c r="M1644" t="s">
        <v>557</v>
      </c>
      <c r="N1644" t="s">
        <v>558</v>
      </c>
      <c r="O1644" t="s">
        <v>563</v>
      </c>
      <c r="P1644" t="s">
        <v>564</v>
      </c>
      <c r="Q1644" t="s">
        <v>565</v>
      </c>
      <c r="R1644" t="s">
        <v>562</v>
      </c>
      <c r="S1644">
        <v>-6.4369999999999997E-2</v>
      </c>
      <c r="T1644">
        <v>0.14888999999999999</v>
      </c>
      <c r="U1644">
        <v>6.166667E-2</v>
      </c>
      <c r="V1644">
        <v>8.6045129999999997E-2</v>
      </c>
    </row>
    <row r="1645" spans="1:22" x14ac:dyDescent="0.3">
      <c r="A1645" t="s">
        <v>1786</v>
      </c>
      <c r="B1645" t="s">
        <v>1787</v>
      </c>
      <c r="C1645" t="s">
        <v>546</v>
      </c>
      <c r="D1645" t="s">
        <v>1788</v>
      </c>
      <c r="E1645" t="s">
        <v>77</v>
      </c>
      <c r="F1645" t="s">
        <v>1789</v>
      </c>
      <c r="G1645" t="s">
        <v>187</v>
      </c>
      <c r="H1645">
        <v>18</v>
      </c>
      <c r="I1645" t="s">
        <v>589</v>
      </c>
      <c r="J1645" t="s">
        <v>589</v>
      </c>
      <c r="K1645" t="s">
        <v>19</v>
      </c>
      <c r="L1645" t="s">
        <v>551</v>
      </c>
      <c r="M1645" t="s">
        <v>557</v>
      </c>
      <c r="N1645" t="s">
        <v>558</v>
      </c>
      <c r="O1645" t="s">
        <v>566</v>
      </c>
      <c r="P1645" t="s">
        <v>567</v>
      </c>
      <c r="Q1645" t="s">
        <v>568</v>
      </c>
      <c r="R1645" t="s">
        <v>562</v>
      </c>
      <c r="S1645">
        <v>0.11427</v>
      </c>
      <c r="T1645">
        <v>0.21829000000000001</v>
      </c>
      <c r="U1645">
        <v>0.91405555999999999</v>
      </c>
      <c r="V1645">
        <v>0.61442335000000003</v>
      </c>
    </row>
    <row r="1646" spans="1:22" x14ac:dyDescent="0.3">
      <c r="A1646" t="s">
        <v>1741</v>
      </c>
      <c r="B1646" t="s">
        <v>1742</v>
      </c>
      <c r="C1646" t="s">
        <v>574</v>
      </c>
      <c r="E1646" t="s">
        <v>77</v>
      </c>
      <c r="F1646" t="s">
        <v>1743</v>
      </c>
      <c r="G1646" t="s">
        <v>603</v>
      </c>
      <c r="H1646">
        <v>7</v>
      </c>
      <c r="I1646" t="s">
        <v>589</v>
      </c>
      <c r="J1646" t="s">
        <v>589</v>
      </c>
      <c r="K1646" t="s">
        <v>99</v>
      </c>
      <c r="M1646" t="s">
        <v>557</v>
      </c>
      <c r="N1646" t="s">
        <v>558</v>
      </c>
      <c r="O1646" t="s">
        <v>579</v>
      </c>
      <c r="P1646" t="s">
        <v>580</v>
      </c>
      <c r="Q1646" t="s">
        <v>581</v>
      </c>
      <c r="R1646" t="s">
        <v>562</v>
      </c>
      <c r="S1646">
        <v>3.9491000000000001</v>
      </c>
      <c r="T1646">
        <v>1.0628</v>
      </c>
      <c r="U1646">
        <v>4.7257142999999999</v>
      </c>
      <c r="V1646">
        <v>0.48507240000000001</v>
      </c>
    </row>
    <row r="1647" spans="1:22" x14ac:dyDescent="0.3">
      <c r="A1647" t="s">
        <v>1786</v>
      </c>
      <c r="B1647" t="s">
        <v>1787</v>
      </c>
      <c r="C1647" t="s">
        <v>546</v>
      </c>
      <c r="D1647" t="s">
        <v>1788</v>
      </c>
      <c r="E1647" t="s">
        <v>77</v>
      </c>
      <c r="F1647" t="s">
        <v>1789</v>
      </c>
      <c r="G1647" t="s">
        <v>187</v>
      </c>
      <c r="H1647">
        <v>18</v>
      </c>
      <c r="I1647" t="s">
        <v>589</v>
      </c>
      <c r="J1647" t="s">
        <v>589</v>
      </c>
      <c r="K1647" t="s">
        <v>19</v>
      </c>
      <c r="L1647" t="s">
        <v>551</v>
      </c>
      <c r="M1647" t="s">
        <v>557</v>
      </c>
      <c r="N1647" t="s">
        <v>558</v>
      </c>
      <c r="O1647" t="s">
        <v>611</v>
      </c>
      <c r="P1647" t="s">
        <v>612</v>
      </c>
      <c r="Q1647" t="s">
        <v>613</v>
      </c>
      <c r="R1647" t="s">
        <v>562</v>
      </c>
      <c r="S1647">
        <v>-0.74722</v>
      </c>
      <c r="T1647">
        <v>1.1550199999999999</v>
      </c>
      <c r="U1647">
        <v>22.044444439999999</v>
      </c>
      <c r="V1647">
        <v>4.5390102900000002</v>
      </c>
    </row>
    <row r="1648" spans="1:22" x14ac:dyDescent="0.3">
      <c r="A1648" t="s">
        <v>1179</v>
      </c>
      <c r="B1648" t="s">
        <v>1180</v>
      </c>
      <c r="C1648" t="s">
        <v>546</v>
      </c>
      <c r="E1648" t="s">
        <v>77</v>
      </c>
      <c r="F1648" t="s">
        <v>1181</v>
      </c>
      <c r="G1648" t="s">
        <v>187</v>
      </c>
      <c r="H1648">
        <v>9</v>
      </c>
      <c r="I1648" t="s">
        <v>589</v>
      </c>
      <c r="J1648" t="s">
        <v>589</v>
      </c>
      <c r="K1648" t="s">
        <v>177</v>
      </c>
      <c r="M1648" t="s">
        <v>557</v>
      </c>
      <c r="N1648" t="s">
        <v>558</v>
      </c>
      <c r="R1648" t="s">
        <v>554</v>
      </c>
      <c r="S1648">
        <v>1.9343999999999999</v>
      </c>
      <c r="T1648">
        <v>8.7121999999999993</v>
      </c>
      <c r="U1648">
        <v>1</v>
      </c>
      <c r="V1648">
        <v>1</v>
      </c>
    </row>
    <row r="1649" spans="1:22" x14ac:dyDescent="0.3">
      <c r="A1649" t="s">
        <v>1001</v>
      </c>
      <c r="B1649" t="s">
        <v>1002</v>
      </c>
      <c r="C1649" t="s">
        <v>546</v>
      </c>
      <c r="E1649" t="s">
        <v>77</v>
      </c>
      <c r="F1649" t="s">
        <v>1003</v>
      </c>
      <c r="G1649" t="s">
        <v>168</v>
      </c>
      <c r="H1649">
        <v>8</v>
      </c>
      <c r="I1649" t="s">
        <v>578</v>
      </c>
      <c r="J1649" t="s">
        <v>550</v>
      </c>
      <c r="K1649" t="s">
        <v>99</v>
      </c>
      <c r="M1649" t="s">
        <v>552</v>
      </c>
      <c r="N1649" t="s">
        <v>553</v>
      </c>
      <c r="O1649" t="s">
        <v>579</v>
      </c>
      <c r="P1649" t="s">
        <v>580</v>
      </c>
      <c r="Q1649" t="s">
        <v>581</v>
      </c>
      <c r="R1649" t="s">
        <v>562</v>
      </c>
      <c r="S1649">
        <v>15.9924</v>
      </c>
      <c r="T1649">
        <v>24.061599999999999</v>
      </c>
      <c r="U1649">
        <v>10.5375</v>
      </c>
      <c r="V1649">
        <v>0.47188829999999998</v>
      </c>
    </row>
    <row r="1650" spans="1:22" x14ac:dyDescent="0.3">
      <c r="A1650" t="s">
        <v>1179</v>
      </c>
      <c r="B1650" t="s">
        <v>1180</v>
      </c>
      <c r="C1650" t="s">
        <v>546</v>
      </c>
      <c r="E1650" t="s">
        <v>77</v>
      </c>
      <c r="F1650" t="s">
        <v>1181</v>
      </c>
      <c r="G1650" t="s">
        <v>187</v>
      </c>
      <c r="H1650">
        <v>9</v>
      </c>
      <c r="I1650" t="s">
        <v>589</v>
      </c>
      <c r="J1650" t="s">
        <v>589</v>
      </c>
      <c r="K1650" t="s">
        <v>177</v>
      </c>
      <c r="M1650" t="s">
        <v>557</v>
      </c>
      <c r="N1650" t="s">
        <v>558</v>
      </c>
      <c r="O1650" t="s">
        <v>611</v>
      </c>
      <c r="P1650" t="s">
        <v>612</v>
      </c>
      <c r="Q1650" t="s">
        <v>613</v>
      </c>
      <c r="R1650" t="s">
        <v>562</v>
      </c>
      <c r="S1650">
        <v>-0.20319999999999999</v>
      </c>
      <c r="T1650">
        <v>3.0127999999999999</v>
      </c>
      <c r="U1650">
        <v>15.355555556000001</v>
      </c>
      <c r="V1650">
        <v>0.33952581300000001</v>
      </c>
    </row>
    <row r="1651" spans="1:22" x14ac:dyDescent="0.3">
      <c r="A1651" t="s">
        <v>1635</v>
      </c>
      <c r="B1651" t="s">
        <v>1636</v>
      </c>
      <c r="C1651" t="s">
        <v>546</v>
      </c>
      <c r="E1651" t="s">
        <v>77</v>
      </c>
      <c r="F1651" t="s">
        <v>1637</v>
      </c>
      <c r="G1651" t="s">
        <v>1267</v>
      </c>
      <c r="H1651">
        <v>7</v>
      </c>
      <c r="I1651" t="s">
        <v>636</v>
      </c>
      <c r="J1651" t="s">
        <v>550</v>
      </c>
      <c r="K1651" t="s">
        <v>99</v>
      </c>
      <c r="M1651" t="s">
        <v>552</v>
      </c>
      <c r="N1651" t="s">
        <v>553</v>
      </c>
      <c r="R1651" t="s">
        <v>554</v>
      </c>
      <c r="S1651">
        <v>9.1033600000000003</v>
      </c>
      <c r="T1651">
        <v>14.35195</v>
      </c>
      <c r="U1651">
        <v>1</v>
      </c>
      <c r="V1651">
        <v>1</v>
      </c>
    </row>
    <row r="1652" spans="1:22" x14ac:dyDescent="0.3">
      <c r="A1652" t="s">
        <v>1635</v>
      </c>
      <c r="B1652" t="s">
        <v>1636</v>
      </c>
      <c r="C1652" t="s">
        <v>546</v>
      </c>
      <c r="E1652" t="s">
        <v>77</v>
      </c>
      <c r="F1652" t="s">
        <v>1637</v>
      </c>
      <c r="G1652" t="s">
        <v>1267</v>
      </c>
      <c r="H1652">
        <v>7</v>
      </c>
      <c r="I1652" t="s">
        <v>636</v>
      </c>
      <c r="J1652" t="s">
        <v>550</v>
      </c>
      <c r="K1652" t="s">
        <v>99</v>
      </c>
      <c r="M1652" t="s">
        <v>552</v>
      </c>
      <c r="N1652" t="s">
        <v>553</v>
      </c>
      <c r="O1652" t="s">
        <v>559</v>
      </c>
      <c r="P1652" t="s">
        <v>560</v>
      </c>
      <c r="Q1652" t="s">
        <v>561</v>
      </c>
      <c r="R1652" t="s">
        <v>562</v>
      </c>
      <c r="S1652">
        <v>-0.2097</v>
      </c>
      <c r="T1652">
        <v>0.59458999999999995</v>
      </c>
      <c r="U1652">
        <v>42.541428600000003</v>
      </c>
      <c r="V1652">
        <v>13.78306984</v>
      </c>
    </row>
    <row r="1653" spans="1:22" x14ac:dyDescent="0.3">
      <c r="A1653" t="s">
        <v>1001</v>
      </c>
      <c r="B1653" t="s">
        <v>1002</v>
      </c>
      <c r="C1653" t="s">
        <v>546</v>
      </c>
      <c r="E1653" t="s">
        <v>77</v>
      </c>
      <c r="F1653" t="s">
        <v>1003</v>
      </c>
      <c r="G1653" t="s">
        <v>168</v>
      </c>
      <c r="H1653">
        <v>8</v>
      </c>
      <c r="I1653" t="s">
        <v>589</v>
      </c>
      <c r="J1653" t="s">
        <v>589</v>
      </c>
      <c r="K1653" t="s">
        <v>99</v>
      </c>
      <c r="M1653" t="s">
        <v>557</v>
      </c>
      <c r="N1653" t="s">
        <v>558</v>
      </c>
      <c r="O1653" t="s">
        <v>579</v>
      </c>
      <c r="P1653" t="s">
        <v>580</v>
      </c>
      <c r="Q1653" t="s">
        <v>581</v>
      </c>
      <c r="R1653" t="s">
        <v>562</v>
      </c>
      <c r="S1653">
        <v>-12.9526</v>
      </c>
      <c r="T1653">
        <v>17.7713</v>
      </c>
      <c r="U1653">
        <v>10.5375</v>
      </c>
      <c r="V1653">
        <v>0.47188829999999998</v>
      </c>
    </row>
    <row r="1654" spans="1:22" x14ac:dyDescent="0.3">
      <c r="A1654" t="s">
        <v>1635</v>
      </c>
      <c r="B1654" t="s">
        <v>1636</v>
      </c>
      <c r="C1654" t="s">
        <v>546</v>
      </c>
      <c r="E1654" t="s">
        <v>77</v>
      </c>
      <c r="F1654" t="s">
        <v>1637</v>
      </c>
      <c r="G1654" t="s">
        <v>1267</v>
      </c>
      <c r="H1654">
        <v>7</v>
      </c>
      <c r="I1654" t="s">
        <v>636</v>
      </c>
      <c r="J1654" t="s">
        <v>550</v>
      </c>
      <c r="K1654" t="s">
        <v>99</v>
      </c>
      <c r="M1654" t="s">
        <v>552</v>
      </c>
      <c r="N1654" t="s">
        <v>553</v>
      </c>
      <c r="O1654" t="s">
        <v>611</v>
      </c>
      <c r="P1654" t="s">
        <v>612</v>
      </c>
      <c r="Q1654" t="s">
        <v>613</v>
      </c>
      <c r="R1654" t="s">
        <v>562</v>
      </c>
      <c r="S1654">
        <v>-1.1747099999999999</v>
      </c>
      <c r="T1654">
        <v>4.2572099999999997</v>
      </c>
      <c r="U1654">
        <v>27.187142900000001</v>
      </c>
      <c r="V1654">
        <v>1.3408419499999999</v>
      </c>
    </row>
    <row r="1655" spans="1:22" x14ac:dyDescent="0.3">
      <c r="A1655" t="s">
        <v>1635</v>
      </c>
      <c r="B1655" t="s">
        <v>1636</v>
      </c>
      <c r="C1655" t="s">
        <v>546</v>
      </c>
      <c r="E1655" t="s">
        <v>77</v>
      </c>
      <c r="F1655" t="s">
        <v>1637</v>
      </c>
      <c r="G1655" t="s">
        <v>1267</v>
      </c>
      <c r="H1655">
        <v>7</v>
      </c>
      <c r="I1655" t="s">
        <v>636</v>
      </c>
      <c r="J1655" t="s">
        <v>550</v>
      </c>
      <c r="K1655" t="s">
        <v>99</v>
      </c>
      <c r="M1655" t="s">
        <v>552</v>
      </c>
      <c r="N1655" t="s">
        <v>553</v>
      </c>
      <c r="O1655" t="s">
        <v>563</v>
      </c>
      <c r="P1655" t="s">
        <v>564</v>
      </c>
      <c r="Q1655" t="s">
        <v>565</v>
      </c>
      <c r="R1655" t="s">
        <v>562</v>
      </c>
      <c r="S1655">
        <v>-1.231E-2</v>
      </c>
      <c r="T1655">
        <v>1.0417400000000001</v>
      </c>
      <c r="U1655">
        <v>0.45428570000000001</v>
      </c>
      <c r="V1655">
        <v>8.5995569999999993E-2</v>
      </c>
    </row>
    <row r="1656" spans="1:22" x14ac:dyDescent="0.3">
      <c r="A1656" t="s">
        <v>1635</v>
      </c>
      <c r="B1656" t="s">
        <v>1636</v>
      </c>
      <c r="C1656" t="s">
        <v>546</v>
      </c>
      <c r="E1656" t="s">
        <v>77</v>
      </c>
      <c r="F1656" t="s">
        <v>1637</v>
      </c>
      <c r="G1656" t="s">
        <v>1267</v>
      </c>
      <c r="H1656">
        <v>7</v>
      </c>
      <c r="I1656" t="s">
        <v>636</v>
      </c>
      <c r="J1656" t="s">
        <v>550</v>
      </c>
      <c r="K1656" t="s">
        <v>99</v>
      </c>
      <c r="M1656" t="s">
        <v>552</v>
      </c>
      <c r="N1656" t="s">
        <v>553</v>
      </c>
      <c r="O1656" t="s">
        <v>566</v>
      </c>
      <c r="P1656" t="s">
        <v>567</v>
      </c>
      <c r="Q1656" t="s">
        <v>568</v>
      </c>
      <c r="R1656" t="s">
        <v>562</v>
      </c>
      <c r="S1656">
        <v>5.7140000000000003E-2</v>
      </c>
      <c r="T1656">
        <v>0.82735000000000003</v>
      </c>
      <c r="U1656">
        <v>0.40142860000000002</v>
      </c>
      <c r="V1656">
        <v>0.12130246</v>
      </c>
    </row>
    <row r="1657" spans="1:22" x14ac:dyDescent="0.3">
      <c r="A1657" t="s">
        <v>1635</v>
      </c>
      <c r="B1657" t="s">
        <v>1636</v>
      </c>
      <c r="C1657" t="s">
        <v>546</v>
      </c>
      <c r="D1657" t="s">
        <v>1794</v>
      </c>
      <c r="E1657" t="s">
        <v>77</v>
      </c>
      <c r="F1657" t="s">
        <v>1637</v>
      </c>
      <c r="G1657" t="s">
        <v>1267</v>
      </c>
      <c r="H1657">
        <v>7</v>
      </c>
      <c r="I1657" t="s">
        <v>618</v>
      </c>
      <c r="J1657" t="s">
        <v>619</v>
      </c>
      <c r="K1657" t="s">
        <v>99</v>
      </c>
      <c r="M1657" t="s">
        <v>592</v>
      </c>
      <c r="N1657" t="s">
        <v>558</v>
      </c>
      <c r="R1657" t="s">
        <v>554</v>
      </c>
      <c r="S1657">
        <v>-11.46</v>
      </c>
      <c r="T1657">
        <v>44.997</v>
      </c>
      <c r="U1657">
        <v>1</v>
      </c>
      <c r="V1657">
        <v>1</v>
      </c>
    </row>
    <row r="1658" spans="1:22" x14ac:dyDescent="0.3">
      <c r="A1658" t="s">
        <v>1635</v>
      </c>
      <c r="B1658" t="s">
        <v>1636</v>
      </c>
      <c r="C1658" t="s">
        <v>546</v>
      </c>
      <c r="D1658" t="s">
        <v>1794</v>
      </c>
      <c r="E1658" t="s">
        <v>77</v>
      </c>
      <c r="F1658" t="s">
        <v>1637</v>
      </c>
      <c r="G1658" t="s">
        <v>1267</v>
      </c>
      <c r="H1658">
        <v>7</v>
      </c>
      <c r="I1658" t="s">
        <v>618</v>
      </c>
      <c r="J1658" t="s">
        <v>619</v>
      </c>
      <c r="K1658" t="s">
        <v>99</v>
      </c>
      <c r="M1658" t="s">
        <v>592</v>
      </c>
      <c r="N1658" t="s">
        <v>558</v>
      </c>
      <c r="O1658" t="s">
        <v>611</v>
      </c>
      <c r="P1658" t="s">
        <v>612</v>
      </c>
      <c r="Q1658" t="s">
        <v>613</v>
      </c>
      <c r="R1658" t="s">
        <v>562</v>
      </c>
      <c r="S1658">
        <v>2.1269999999999998</v>
      </c>
      <c r="T1658">
        <v>13.7</v>
      </c>
      <c r="U1658">
        <v>27.187142900000001</v>
      </c>
      <c r="V1658">
        <v>1.3408419499999999</v>
      </c>
    </row>
    <row r="1659" spans="1:22" x14ac:dyDescent="0.3">
      <c r="A1659" t="s">
        <v>1635</v>
      </c>
      <c r="B1659" t="s">
        <v>1636</v>
      </c>
      <c r="C1659" t="s">
        <v>546</v>
      </c>
      <c r="D1659" t="s">
        <v>1794</v>
      </c>
      <c r="E1659" t="s">
        <v>77</v>
      </c>
      <c r="F1659" t="s">
        <v>1637</v>
      </c>
      <c r="G1659" t="s">
        <v>1267</v>
      </c>
      <c r="H1659">
        <v>7</v>
      </c>
      <c r="I1659" t="s">
        <v>618</v>
      </c>
      <c r="J1659" t="s">
        <v>619</v>
      </c>
      <c r="K1659" t="s">
        <v>99</v>
      </c>
      <c r="M1659" t="s">
        <v>592</v>
      </c>
      <c r="N1659" t="s">
        <v>558</v>
      </c>
      <c r="O1659" t="s">
        <v>563</v>
      </c>
      <c r="P1659" t="s">
        <v>564</v>
      </c>
      <c r="Q1659" t="s">
        <v>565</v>
      </c>
      <c r="R1659" t="s">
        <v>562</v>
      </c>
      <c r="S1659">
        <v>1.6</v>
      </c>
      <c r="T1659">
        <v>3.3490000000000002</v>
      </c>
      <c r="U1659">
        <v>0.45428570000000001</v>
      </c>
      <c r="V1659">
        <v>8.5995569999999993E-2</v>
      </c>
    </row>
    <row r="1660" spans="1:22" x14ac:dyDescent="0.3">
      <c r="A1660" t="s">
        <v>1635</v>
      </c>
      <c r="B1660" t="s">
        <v>1636</v>
      </c>
      <c r="C1660" t="s">
        <v>546</v>
      </c>
      <c r="D1660" t="s">
        <v>1794</v>
      </c>
      <c r="E1660" t="s">
        <v>77</v>
      </c>
      <c r="F1660" t="s">
        <v>1637</v>
      </c>
      <c r="G1660" t="s">
        <v>1267</v>
      </c>
      <c r="H1660">
        <v>7</v>
      </c>
      <c r="I1660" t="s">
        <v>618</v>
      </c>
      <c r="J1660" t="s">
        <v>619</v>
      </c>
      <c r="K1660" t="s">
        <v>99</v>
      </c>
      <c r="M1660" t="s">
        <v>592</v>
      </c>
      <c r="N1660" t="s">
        <v>558</v>
      </c>
      <c r="O1660" t="s">
        <v>566</v>
      </c>
      <c r="P1660" t="s">
        <v>567</v>
      </c>
      <c r="Q1660" t="s">
        <v>568</v>
      </c>
      <c r="R1660" t="s">
        <v>562</v>
      </c>
      <c r="S1660">
        <v>-2.7429999999999999</v>
      </c>
      <c r="T1660">
        <v>2.3679999999999999</v>
      </c>
      <c r="U1660">
        <v>0.40142860000000002</v>
      </c>
      <c r="V1660">
        <v>0.12130246</v>
      </c>
    </row>
    <row r="1661" spans="1:22" x14ac:dyDescent="0.3">
      <c r="A1661" t="s">
        <v>1758</v>
      </c>
      <c r="B1661" t="s">
        <v>1759</v>
      </c>
      <c r="C1661" t="s">
        <v>546</v>
      </c>
      <c r="D1661" t="s">
        <v>1760</v>
      </c>
      <c r="E1661" t="s">
        <v>77</v>
      </c>
      <c r="F1661" t="s">
        <v>1761</v>
      </c>
      <c r="G1661" t="s">
        <v>830</v>
      </c>
      <c r="H1661">
        <v>8</v>
      </c>
      <c r="I1661" t="s">
        <v>578</v>
      </c>
      <c r="J1661" t="s">
        <v>550</v>
      </c>
      <c r="K1661" t="s">
        <v>14</v>
      </c>
      <c r="M1661" t="s">
        <v>552</v>
      </c>
      <c r="N1661" t="s">
        <v>553</v>
      </c>
      <c r="R1661" t="s">
        <v>554</v>
      </c>
      <c r="S1661">
        <v>13.0479</v>
      </c>
      <c r="T1661">
        <v>23.012499999999999</v>
      </c>
      <c r="U1661">
        <v>1</v>
      </c>
      <c r="V1661">
        <v>1</v>
      </c>
    </row>
    <row r="1662" spans="1:22" x14ac:dyDescent="0.3">
      <c r="A1662" t="s">
        <v>1758</v>
      </c>
      <c r="B1662" t="s">
        <v>1759</v>
      </c>
      <c r="C1662" t="s">
        <v>546</v>
      </c>
      <c r="D1662" t="s">
        <v>1760</v>
      </c>
      <c r="E1662" t="s">
        <v>77</v>
      </c>
      <c r="F1662" t="s">
        <v>1761</v>
      </c>
      <c r="G1662" t="s">
        <v>830</v>
      </c>
      <c r="H1662">
        <v>8</v>
      </c>
      <c r="I1662" t="s">
        <v>578</v>
      </c>
      <c r="J1662" t="s">
        <v>550</v>
      </c>
      <c r="K1662" t="s">
        <v>14</v>
      </c>
      <c r="M1662" t="s">
        <v>552</v>
      </c>
      <c r="N1662" t="s">
        <v>553</v>
      </c>
      <c r="O1662" t="s">
        <v>559</v>
      </c>
      <c r="P1662" t="s">
        <v>560</v>
      </c>
      <c r="Q1662" t="s">
        <v>561</v>
      </c>
      <c r="R1662" t="s">
        <v>562</v>
      </c>
      <c r="S1662">
        <v>-1.7535000000000001</v>
      </c>
      <c r="T1662">
        <v>3.1101000000000001</v>
      </c>
      <c r="U1662">
        <v>330.33407499999998</v>
      </c>
      <c r="V1662">
        <v>42.696724289999999</v>
      </c>
    </row>
    <row r="1663" spans="1:22" x14ac:dyDescent="0.3">
      <c r="A1663" t="s">
        <v>1276</v>
      </c>
      <c r="B1663" t="s">
        <v>1277</v>
      </c>
      <c r="C1663" t="s">
        <v>546</v>
      </c>
      <c r="E1663" t="s">
        <v>77</v>
      </c>
      <c r="F1663" t="s">
        <v>1278</v>
      </c>
      <c r="G1663" t="s">
        <v>1279</v>
      </c>
      <c r="H1663">
        <v>22</v>
      </c>
      <c r="I1663" t="s">
        <v>652</v>
      </c>
      <c r="J1663" t="s">
        <v>550</v>
      </c>
      <c r="K1663" t="s">
        <v>99</v>
      </c>
      <c r="L1663" t="s">
        <v>551</v>
      </c>
      <c r="M1663" t="s">
        <v>552</v>
      </c>
      <c r="N1663" t="s">
        <v>553</v>
      </c>
      <c r="O1663" t="s">
        <v>579</v>
      </c>
      <c r="P1663" t="s">
        <v>580</v>
      </c>
      <c r="Q1663" t="s">
        <v>581</v>
      </c>
      <c r="R1663" t="s">
        <v>562</v>
      </c>
      <c r="S1663">
        <v>6.4570000000000002E-2</v>
      </c>
      <c r="T1663">
        <v>0.15010999999999999</v>
      </c>
      <c r="U1663">
        <v>8.1177270000000004</v>
      </c>
      <c r="V1663">
        <v>0.4146706</v>
      </c>
    </row>
    <row r="1664" spans="1:22" x14ac:dyDescent="0.3">
      <c r="A1664" t="s">
        <v>1758</v>
      </c>
      <c r="B1664" t="s">
        <v>1759</v>
      </c>
      <c r="C1664" t="s">
        <v>546</v>
      </c>
      <c r="D1664" t="s">
        <v>1760</v>
      </c>
      <c r="E1664" t="s">
        <v>77</v>
      </c>
      <c r="F1664" t="s">
        <v>1761</v>
      </c>
      <c r="G1664" t="s">
        <v>830</v>
      </c>
      <c r="H1664">
        <v>8</v>
      </c>
      <c r="I1664" t="s">
        <v>578</v>
      </c>
      <c r="J1664" t="s">
        <v>550</v>
      </c>
      <c r="K1664" t="s">
        <v>14</v>
      </c>
      <c r="M1664" t="s">
        <v>552</v>
      </c>
      <c r="N1664" t="s">
        <v>553</v>
      </c>
      <c r="O1664" t="s">
        <v>566</v>
      </c>
      <c r="P1664" t="s">
        <v>567</v>
      </c>
      <c r="Q1664" t="s">
        <v>568</v>
      </c>
      <c r="R1664" t="s">
        <v>562</v>
      </c>
      <c r="S1664">
        <v>0.73740000000000006</v>
      </c>
      <c r="T1664">
        <v>0.68179999999999996</v>
      </c>
      <c r="U1664">
        <v>4.7740985</v>
      </c>
      <c r="V1664">
        <v>1.96811246</v>
      </c>
    </row>
    <row r="1665" spans="1:22" x14ac:dyDescent="0.3">
      <c r="A1665" t="s">
        <v>1758</v>
      </c>
      <c r="B1665" t="s">
        <v>1759</v>
      </c>
      <c r="C1665" t="s">
        <v>546</v>
      </c>
      <c r="D1665" t="s">
        <v>1760</v>
      </c>
      <c r="E1665" t="s">
        <v>77</v>
      </c>
      <c r="F1665" t="s">
        <v>1761</v>
      </c>
      <c r="G1665" t="s">
        <v>830</v>
      </c>
      <c r="H1665">
        <v>8</v>
      </c>
      <c r="I1665" t="s">
        <v>578</v>
      </c>
      <c r="J1665" t="s">
        <v>550</v>
      </c>
      <c r="K1665" t="s">
        <v>14</v>
      </c>
      <c r="M1665" t="s">
        <v>552</v>
      </c>
      <c r="N1665" t="s">
        <v>553</v>
      </c>
      <c r="O1665" t="s">
        <v>563</v>
      </c>
      <c r="P1665" t="s">
        <v>564</v>
      </c>
      <c r="Q1665" t="s">
        <v>565</v>
      </c>
      <c r="R1665" t="s">
        <v>562</v>
      </c>
      <c r="S1665">
        <v>-0.3931</v>
      </c>
      <c r="T1665">
        <v>0.79400000000000004</v>
      </c>
      <c r="U1665">
        <v>0.1747918</v>
      </c>
      <c r="V1665">
        <v>7.1672349999999996E-2</v>
      </c>
    </row>
    <row r="1666" spans="1:22" x14ac:dyDescent="0.3">
      <c r="A1666" t="s">
        <v>1758</v>
      </c>
      <c r="B1666" t="s">
        <v>1759</v>
      </c>
      <c r="C1666" t="s">
        <v>546</v>
      </c>
      <c r="D1666" t="s">
        <v>1762</v>
      </c>
      <c r="E1666" t="s">
        <v>77</v>
      </c>
      <c r="F1666" t="s">
        <v>1761</v>
      </c>
      <c r="G1666" t="s">
        <v>830</v>
      </c>
      <c r="H1666">
        <v>8</v>
      </c>
      <c r="I1666" t="s">
        <v>589</v>
      </c>
      <c r="J1666" t="s">
        <v>589</v>
      </c>
      <c r="K1666" t="s">
        <v>14</v>
      </c>
      <c r="M1666" t="s">
        <v>557</v>
      </c>
      <c r="N1666" t="s">
        <v>558</v>
      </c>
      <c r="R1666" t="s">
        <v>554</v>
      </c>
      <c r="S1666">
        <v>-2.4855999999999998</v>
      </c>
      <c r="T1666">
        <v>4.1292</v>
      </c>
      <c r="U1666">
        <v>1</v>
      </c>
      <c r="V1666">
        <v>1</v>
      </c>
    </row>
    <row r="1667" spans="1:22" x14ac:dyDescent="0.3">
      <c r="A1667" t="s">
        <v>1193</v>
      </c>
      <c r="B1667" t="s">
        <v>1194</v>
      </c>
      <c r="C1667" t="s">
        <v>546</v>
      </c>
      <c r="D1667" t="s">
        <v>1195</v>
      </c>
      <c r="E1667" t="s">
        <v>77</v>
      </c>
      <c r="F1667" t="s">
        <v>1196</v>
      </c>
      <c r="G1667" t="s">
        <v>149</v>
      </c>
      <c r="H1667">
        <v>12</v>
      </c>
      <c r="I1667" t="s">
        <v>578</v>
      </c>
      <c r="J1667" t="s">
        <v>550</v>
      </c>
      <c r="K1667" t="s">
        <v>14</v>
      </c>
      <c r="L1667" t="s">
        <v>551</v>
      </c>
      <c r="M1667" t="s">
        <v>552</v>
      </c>
      <c r="N1667" t="s">
        <v>553</v>
      </c>
      <c r="O1667" t="s">
        <v>579</v>
      </c>
      <c r="P1667" t="s">
        <v>580</v>
      </c>
      <c r="Q1667" t="s">
        <v>581</v>
      </c>
      <c r="R1667" t="s">
        <v>562</v>
      </c>
      <c r="S1667">
        <v>-2.1015999999999999</v>
      </c>
      <c r="T1667">
        <v>4.5152000000000001</v>
      </c>
      <c r="U1667">
        <v>7.5333329999999998</v>
      </c>
      <c r="V1667">
        <v>0.40075690000000003</v>
      </c>
    </row>
    <row r="1668" spans="1:22" x14ac:dyDescent="0.3">
      <c r="A1668" t="s">
        <v>1758</v>
      </c>
      <c r="B1668" t="s">
        <v>1759</v>
      </c>
      <c r="C1668" t="s">
        <v>546</v>
      </c>
      <c r="D1668" t="s">
        <v>1762</v>
      </c>
      <c r="E1668" t="s">
        <v>77</v>
      </c>
      <c r="F1668" t="s">
        <v>1761</v>
      </c>
      <c r="G1668" t="s">
        <v>830</v>
      </c>
      <c r="H1668">
        <v>8</v>
      </c>
      <c r="I1668" t="s">
        <v>589</v>
      </c>
      <c r="J1668" t="s">
        <v>589</v>
      </c>
      <c r="K1668" t="s">
        <v>14</v>
      </c>
      <c r="M1668" t="s">
        <v>557</v>
      </c>
      <c r="N1668" t="s">
        <v>558</v>
      </c>
      <c r="O1668" t="s">
        <v>566</v>
      </c>
      <c r="P1668" t="s">
        <v>567</v>
      </c>
      <c r="Q1668" t="s">
        <v>568</v>
      </c>
      <c r="R1668" t="s">
        <v>562</v>
      </c>
      <c r="S1668">
        <v>0.50819999999999999</v>
      </c>
      <c r="T1668">
        <v>0.4738</v>
      </c>
      <c r="U1668">
        <v>4.7740985</v>
      </c>
      <c r="V1668">
        <v>1.96811246</v>
      </c>
    </row>
    <row r="1669" spans="1:22" x14ac:dyDescent="0.3">
      <c r="A1669" t="s">
        <v>1758</v>
      </c>
      <c r="B1669" t="s">
        <v>1759</v>
      </c>
      <c r="C1669" t="s">
        <v>546</v>
      </c>
      <c r="D1669" t="s">
        <v>1762</v>
      </c>
      <c r="E1669" t="s">
        <v>77</v>
      </c>
      <c r="F1669" t="s">
        <v>1761</v>
      </c>
      <c r="G1669" t="s">
        <v>830</v>
      </c>
      <c r="H1669">
        <v>8</v>
      </c>
      <c r="I1669" t="s">
        <v>589</v>
      </c>
      <c r="J1669" t="s">
        <v>589</v>
      </c>
      <c r="K1669" t="s">
        <v>14</v>
      </c>
      <c r="M1669" t="s">
        <v>557</v>
      </c>
      <c r="N1669" t="s">
        <v>558</v>
      </c>
      <c r="O1669" t="s">
        <v>563</v>
      </c>
      <c r="P1669" t="s">
        <v>564</v>
      </c>
      <c r="Q1669" t="s">
        <v>565</v>
      </c>
      <c r="R1669" t="s">
        <v>562</v>
      </c>
      <c r="S1669">
        <v>-0.3831</v>
      </c>
      <c r="T1669">
        <v>0.55610000000000004</v>
      </c>
      <c r="U1669">
        <v>0.1747918</v>
      </c>
      <c r="V1669">
        <v>7.1672349999999996E-2</v>
      </c>
    </row>
    <row r="1670" spans="1:22" x14ac:dyDescent="0.3">
      <c r="A1670" t="s">
        <v>1408</v>
      </c>
      <c r="B1670" t="s">
        <v>1409</v>
      </c>
      <c r="C1670" t="s">
        <v>546</v>
      </c>
      <c r="D1670" t="s">
        <v>1410</v>
      </c>
      <c r="E1670" t="s">
        <v>596</v>
      </c>
      <c r="F1670" t="s">
        <v>1411</v>
      </c>
      <c r="G1670" t="s">
        <v>187</v>
      </c>
      <c r="H1670">
        <v>21</v>
      </c>
      <c r="I1670" t="s">
        <v>1412</v>
      </c>
      <c r="J1670" t="s">
        <v>550</v>
      </c>
      <c r="K1670" t="s">
        <v>655</v>
      </c>
      <c r="L1670" t="s">
        <v>551</v>
      </c>
      <c r="M1670" t="s">
        <v>552</v>
      </c>
      <c r="N1670" t="s">
        <v>553</v>
      </c>
      <c r="R1670" t="s">
        <v>554</v>
      </c>
      <c r="S1670">
        <v>3.4813999999999998</v>
      </c>
      <c r="T1670">
        <v>2.5324</v>
      </c>
      <c r="U1670">
        <v>1</v>
      </c>
      <c r="V1670">
        <v>1</v>
      </c>
    </row>
    <row r="1671" spans="1:22" x14ac:dyDescent="0.3">
      <c r="A1671" t="s">
        <v>1120</v>
      </c>
      <c r="B1671" t="s">
        <v>1121</v>
      </c>
      <c r="C1671" t="s">
        <v>546</v>
      </c>
      <c r="E1671" t="s">
        <v>77</v>
      </c>
      <c r="F1671" t="s">
        <v>1122</v>
      </c>
      <c r="G1671" t="s">
        <v>176</v>
      </c>
      <c r="H1671">
        <v>8</v>
      </c>
      <c r="I1671" t="s">
        <v>555</v>
      </c>
      <c r="J1671" t="s">
        <v>556</v>
      </c>
      <c r="K1671" t="s">
        <v>99</v>
      </c>
      <c r="M1671" t="s">
        <v>557</v>
      </c>
      <c r="N1671" t="s">
        <v>558</v>
      </c>
      <c r="O1671" t="s">
        <v>579</v>
      </c>
      <c r="P1671" t="s">
        <v>580</v>
      </c>
      <c r="Q1671" t="s">
        <v>581</v>
      </c>
      <c r="R1671" t="s">
        <v>562</v>
      </c>
      <c r="S1671">
        <v>0.18240799999999999</v>
      </c>
      <c r="T1671">
        <v>0.50164900000000001</v>
      </c>
      <c r="U1671">
        <v>9.1624999999999996</v>
      </c>
      <c r="V1671">
        <v>0.39618720000000002</v>
      </c>
    </row>
    <row r="1672" spans="1:22" x14ac:dyDescent="0.3">
      <c r="A1672" t="s">
        <v>1408</v>
      </c>
      <c r="B1672" t="s">
        <v>1409</v>
      </c>
      <c r="C1672" t="s">
        <v>546</v>
      </c>
      <c r="D1672" t="s">
        <v>1410</v>
      </c>
      <c r="E1672" t="s">
        <v>596</v>
      </c>
      <c r="F1672" t="s">
        <v>1411</v>
      </c>
      <c r="G1672" t="s">
        <v>187</v>
      </c>
      <c r="H1672">
        <v>21</v>
      </c>
      <c r="I1672" t="s">
        <v>1412</v>
      </c>
      <c r="J1672" t="s">
        <v>550</v>
      </c>
      <c r="K1672" t="s">
        <v>655</v>
      </c>
      <c r="L1672" t="s">
        <v>551</v>
      </c>
      <c r="M1672" t="s">
        <v>552</v>
      </c>
      <c r="N1672" t="s">
        <v>553</v>
      </c>
      <c r="O1672" t="s">
        <v>566</v>
      </c>
      <c r="P1672" t="s">
        <v>567</v>
      </c>
      <c r="Q1672" t="s">
        <v>568</v>
      </c>
      <c r="R1672" t="s">
        <v>562</v>
      </c>
      <c r="S1672">
        <v>-0.86109999999999998</v>
      </c>
      <c r="T1672">
        <v>0.92579999999999996</v>
      </c>
      <c r="U1672">
        <v>12.45839</v>
      </c>
      <c r="V1672">
        <v>2.5715688000000001</v>
      </c>
    </row>
    <row r="1673" spans="1:22" x14ac:dyDescent="0.3">
      <c r="A1673" t="s">
        <v>1408</v>
      </c>
      <c r="B1673" t="s">
        <v>1409</v>
      </c>
      <c r="C1673" t="s">
        <v>546</v>
      </c>
      <c r="D1673" t="s">
        <v>1410</v>
      </c>
      <c r="E1673" t="s">
        <v>596</v>
      </c>
      <c r="F1673" t="s">
        <v>1411</v>
      </c>
      <c r="G1673" t="s">
        <v>187</v>
      </c>
      <c r="H1673">
        <v>21</v>
      </c>
      <c r="I1673" t="s">
        <v>1412</v>
      </c>
      <c r="J1673" t="s">
        <v>550</v>
      </c>
      <c r="K1673" t="s">
        <v>655</v>
      </c>
      <c r="L1673" t="s">
        <v>551</v>
      </c>
      <c r="M1673" t="s">
        <v>552</v>
      </c>
      <c r="N1673" t="s">
        <v>553</v>
      </c>
      <c r="O1673" t="s">
        <v>563</v>
      </c>
      <c r="P1673" t="s">
        <v>564</v>
      </c>
      <c r="Q1673" t="s">
        <v>565</v>
      </c>
      <c r="R1673" t="s">
        <v>562</v>
      </c>
      <c r="S1673">
        <v>0.1229</v>
      </c>
      <c r="T1673">
        <v>0.30409999999999998</v>
      </c>
      <c r="U1673">
        <v>0.61644940000000004</v>
      </c>
      <c r="V1673">
        <v>0.37849240000000001</v>
      </c>
    </row>
    <row r="1674" spans="1:22" x14ac:dyDescent="0.3">
      <c r="A1674" t="s">
        <v>1408</v>
      </c>
      <c r="B1674" t="s">
        <v>1409</v>
      </c>
      <c r="C1674" t="s">
        <v>546</v>
      </c>
      <c r="D1674" t="s">
        <v>1410</v>
      </c>
      <c r="E1674" t="s">
        <v>596</v>
      </c>
      <c r="F1674" t="s">
        <v>1411</v>
      </c>
      <c r="G1674" t="s">
        <v>187</v>
      </c>
      <c r="H1674">
        <v>21</v>
      </c>
      <c r="I1674" t="s">
        <v>1413</v>
      </c>
      <c r="J1674" t="s">
        <v>550</v>
      </c>
      <c r="K1674" t="s">
        <v>19</v>
      </c>
      <c r="L1674" t="s">
        <v>551</v>
      </c>
      <c r="M1674" t="s">
        <v>552</v>
      </c>
      <c r="N1674" t="s">
        <v>553</v>
      </c>
      <c r="R1674" t="s">
        <v>554</v>
      </c>
      <c r="S1674">
        <v>3.2103000000000002</v>
      </c>
      <c r="T1674">
        <v>1.5851</v>
      </c>
      <c r="U1674">
        <v>1</v>
      </c>
      <c r="V1674">
        <v>1</v>
      </c>
    </row>
    <row r="1675" spans="1:22" x14ac:dyDescent="0.3">
      <c r="A1675" t="s">
        <v>1120</v>
      </c>
      <c r="B1675" t="s">
        <v>1121</v>
      </c>
      <c r="C1675" t="s">
        <v>546</v>
      </c>
      <c r="E1675" t="s">
        <v>77</v>
      </c>
      <c r="F1675" t="s">
        <v>1122</v>
      </c>
      <c r="G1675" t="s">
        <v>176</v>
      </c>
      <c r="H1675">
        <v>8</v>
      </c>
      <c r="I1675" t="s">
        <v>578</v>
      </c>
      <c r="J1675" t="s">
        <v>550</v>
      </c>
      <c r="K1675" t="s">
        <v>99</v>
      </c>
      <c r="M1675" t="s">
        <v>552</v>
      </c>
      <c r="N1675" t="s">
        <v>553</v>
      </c>
      <c r="O1675" t="s">
        <v>579</v>
      </c>
      <c r="P1675" t="s">
        <v>580</v>
      </c>
      <c r="Q1675" t="s">
        <v>581</v>
      </c>
      <c r="R1675" t="s">
        <v>562</v>
      </c>
      <c r="S1675">
        <v>-3.1677399999999998</v>
      </c>
      <c r="T1675">
        <v>5.7102899999999996</v>
      </c>
      <c r="U1675">
        <v>9.1624999999999996</v>
      </c>
      <c r="V1675">
        <v>0.39618720000000002</v>
      </c>
    </row>
    <row r="1676" spans="1:22" x14ac:dyDescent="0.3">
      <c r="A1676" t="s">
        <v>1408</v>
      </c>
      <c r="B1676" t="s">
        <v>1409</v>
      </c>
      <c r="C1676" t="s">
        <v>546</v>
      </c>
      <c r="D1676" t="s">
        <v>1410</v>
      </c>
      <c r="E1676" t="s">
        <v>596</v>
      </c>
      <c r="F1676" t="s">
        <v>1411</v>
      </c>
      <c r="G1676" t="s">
        <v>187</v>
      </c>
      <c r="H1676">
        <v>21</v>
      </c>
      <c r="I1676" t="s">
        <v>1413</v>
      </c>
      <c r="J1676" t="s">
        <v>550</v>
      </c>
      <c r="K1676" t="s">
        <v>19</v>
      </c>
      <c r="L1676" t="s">
        <v>551</v>
      </c>
      <c r="M1676" t="s">
        <v>552</v>
      </c>
      <c r="N1676" t="s">
        <v>553</v>
      </c>
      <c r="O1676" t="s">
        <v>566</v>
      </c>
      <c r="P1676" t="s">
        <v>567</v>
      </c>
      <c r="Q1676" t="s">
        <v>568</v>
      </c>
      <c r="R1676" t="s">
        <v>562</v>
      </c>
      <c r="S1676">
        <v>-0.39779999999999999</v>
      </c>
      <c r="T1676">
        <v>0.57969999999999999</v>
      </c>
      <c r="U1676">
        <v>12.45839</v>
      </c>
      <c r="V1676">
        <v>2.5715688000000001</v>
      </c>
    </row>
    <row r="1677" spans="1:22" x14ac:dyDescent="0.3">
      <c r="A1677" t="s">
        <v>1408</v>
      </c>
      <c r="B1677" t="s">
        <v>1409</v>
      </c>
      <c r="C1677" t="s">
        <v>546</v>
      </c>
      <c r="D1677" t="s">
        <v>1410</v>
      </c>
      <c r="E1677" t="s">
        <v>596</v>
      </c>
      <c r="F1677" t="s">
        <v>1411</v>
      </c>
      <c r="G1677" t="s">
        <v>187</v>
      </c>
      <c r="H1677">
        <v>21</v>
      </c>
      <c r="I1677" t="s">
        <v>1413</v>
      </c>
      <c r="J1677" t="s">
        <v>550</v>
      </c>
      <c r="K1677" t="s">
        <v>19</v>
      </c>
      <c r="L1677" t="s">
        <v>551</v>
      </c>
      <c r="M1677" t="s">
        <v>552</v>
      </c>
      <c r="N1677" t="s">
        <v>553</v>
      </c>
      <c r="O1677" t="s">
        <v>563</v>
      </c>
      <c r="P1677" t="s">
        <v>564</v>
      </c>
      <c r="Q1677" t="s">
        <v>565</v>
      </c>
      <c r="R1677" t="s">
        <v>562</v>
      </c>
      <c r="S1677">
        <v>0.11310000000000001</v>
      </c>
      <c r="T1677">
        <v>0.1893</v>
      </c>
      <c r="U1677">
        <v>0.61644940000000004</v>
      </c>
      <c r="V1677">
        <v>0.37849240000000001</v>
      </c>
    </row>
    <row r="1678" spans="1:22" x14ac:dyDescent="0.3">
      <c r="A1678" t="s">
        <v>1408</v>
      </c>
      <c r="B1678" t="s">
        <v>1409</v>
      </c>
      <c r="C1678" t="s">
        <v>546</v>
      </c>
      <c r="D1678" t="s">
        <v>1410</v>
      </c>
      <c r="E1678" t="s">
        <v>596</v>
      </c>
      <c r="F1678" t="s">
        <v>1411</v>
      </c>
      <c r="G1678" t="s">
        <v>187</v>
      </c>
      <c r="H1678">
        <v>21</v>
      </c>
      <c r="I1678" t="s">
        <v>1414</v>
      </c>
      <c r="J1678" t="s">
        <v>550</v>
      </c>
      <c r="K1678" t="s">
        <v>99</v>
      </c>
      <c r="L1678" t="s">
        <v>551</v>
      </c>
      <c r="M1678" t="s">
        <v>552</v>
      </c>
      <c r="N1678" t="s">
        <v>553</v>
      </c>
      <c r="R1678" t="s">
        <v>554</v>
      </c>
      <c r="S1678">
        <v>4.6207900000000004</v>
      </c>
      <c r="T1678">
        <v>2.1394600000000001</v>
      </c>
      <c r="U1678">
        <v>1</v>
      </c>
      <c r="V1678">
        <v>1</v>
      </c>
    </row>
    <row r="1679" spans="1:22" x14ac:dyDescent="0.3">
      <c r="A1679" t="s">
        <v>1618</v>
      </c>
      <c r="B1679" t="s">
        <v>1619</v>
      </c>
      <c r="C1679" t="s">
        <v>546</v>
      </c>
      <c r="D1679" t="s">
        <v>796</v>
      </c>
      <c r="E1679" t="s">
        <v>77</v>
      </c>
      <c r="F1679" t="s">
        <v>1620</v>
      </c>
      <c r="G1679" t="s">
        <v>635</v>
      </c>
      <c r="H1679">
        <v>8</v>
      </c>
      <c r="I1679" t="s">
        <v>1621</v>
      </c>
      <c r="J1679" t="s">
        <v>550</v>
      </c>
      <c r="K1679" t="s">
        <v>99</v>
      </c>
      <c r="L1679" t="s">
        <v>551</v>
      </c>
      <c r="M1679" t="s">
        <v>552</v>
      </c>
      <c r="N1679" t="s">
        <v>553</v>
      </c>
      <c r="O1679" t="s">
        <v>579</v>
      </c>
      <c r="P1679" t="s">
        <v>580</v>
      </c>
      <c r="Q1679" t="s">
        <v>581</v>
      </c>
      <c r="R1679" t="s">
        <v>562</v>
      </c>
      <c r="S1679">
        <v>6.2669699999999997</v>
      </c>
      <c r="T1679">
        <v>7.4858500000000001</v>
      </c>
      <c r="U1679">
        <v>8.5124999999999993</v>
      </c>
      <c r="V1679">
        <v>0.37201190499999998</v>
      </c>
    </row>
    <row r="1680" spans="1:22" x14ac:dyDescent="0.3">
      <c r="A1680" t="s">
        <v>1408</v>
      </c>
      <c r="B1680" t="s">
        <v>1409</v>
      </c>
      <c r="C1680" t="s">
        <v>546</v>
      </c>
      <c r="D1680" t="s">
        <v>1410</v>
      </c>
      <c r="E1680" t="s">
        <v>596</v>
      </c>
      <c r="F1680" t="s">
        <v>1411</v>
      </c>
      <c r="G1680" t="s">
        <v>187</v>
      </c>
      <c r="H1680">
        <v>21</v>
      </c>
      <c r="I1680" t="s">
        <v>1414</v>
      </c>
      <c r="J1680" t="s">
        <v>550</v>
      </c>
      <c r="K1680" t="s">
        <v>99</v>
      </c>
      <c r="L1680" t="s">
        <v>551</v>
      </c>
      <c r="M1680" t="s">
        <v>552</v>
      </c>
      <c r="N1680" t="s">
        <v>553</v>
      </c>
      <c r="O1680" t="s">
        <v>566</v>
      </c>
      <c r="P1680" t="s">
        <v>567</v>
      </c>
      <c r="Q1680" t="s">
        <v>568</v>
      </c>
      <c r="R1680" t="s">
        <v>562</v>
      </c>
      <c r="S1680">
        <v>-0.94376000000000004</v>
      </c>
      <c r="T1680">
        <v>0.77878999999999998</v>
      </c>
      <c r="U1680">
        <v>12.45839</v>
      </c>
      <c r="V1680">
        <v>2.5715688000000001</v>
      </c>
    </row>
    <row r="1681" spans="1:22" x14ac:dyDescent="0.3">
      <c r="A1681" t="s">
        <v>1408</v>
      </c>
      <c r="B1681" t="s">
        <v>1409</v>
      </c>
      <c r="C1681" t="s">
        <v>546</v>
      </c>
      <c r="D1681" t="s">
        <v>1410</v>
      </c>
      <c r="E1681" t="s">
        <v>596</v>
      </c>
      <c r="F1681" t="s">
        <v>1411</v>
      </c>
      <c r="G1681" t="s">
        <v>187</v>
      </c>
      <c r="H1681">
        <v>21</v>
      </c>
      <c r="I1681" t="s">
        <v>1414</v>
      </c>
      <c r="J1681" t="s">
        <v>550</v>
      </c>
      <c r="K1681" t="s">
        <v>99</v>
      </c>
      <c r="L1681" t="s">
        <v>551</v>
      </c>
      <c r="M1681" t="s">
        <v>552</v>
      </c>
      <c r="N1681" t="s">
        <v>553</v>
      </c>
      <c r="O1681" t="s">
        <v>563</v>
      </c>
      <c r="P1681" t="s">
        <v>564</v>
      </c>
      <c r="Q1681" t="s">
        <v>565</v>
      </c>
      <c r="R1681" t="s">
        <v>562</v>
      </c>
      <c r="S1681">
        <v>4.684E-2</v>
      </c>
      <c r="T1681">
        <v>0.25757000000000002</v>
      </c>
      <c r="U1681">
        <v>0.61644940000000004</v>
      </c>
      <c r="V1681">
        <v>0.37849240000000001</v>
      </c>
    </row>
    <row r="1682" spans="1:22" x14ac:dyDescent="0.3">
      <c r="A1682" t="s">
        <v>1408</v>
      </c>
      <c r="B1682" t="s">
        <v>1409</v>
      </c>
      <c r="C1682" t="s">
        <v>546</v>
      </c>
      <c r="D1682" t="s">
        <v>1410</v>
      </c>
      <c r="E1682" t="s">
        <v>596</v>
      </c>
      <c r="F1682" t="s">
        <v>1411</v>
      </c>
      <c r="G1682" t="s">
        <v>187</v>
      </c>
      <c r="H1682">
        <v>21</v>
      </c>
      <c r="I1682" t="s">
        <v>1435</v>
      </c>
      <c r="J1682" t="s">
        <v>550</v>
      </c>
      <c r="K1682" t="s">
        <v>14</v>
      </c>
      <c r="L1682" t="s">
        <v>551</v>
      </c>
      <c r="M1682" t="s">
        <v>552</v>
      </c>
      <c r="N1682" t="s">
        <v>553</v>
      </c>
      <c r="R1682" t="s">
        <v>554</v>
      </c>
      <c r="S1682">
        <v>6.5529999999999999</v>
      </c>
      <c r="T1682">
        <v>4.9462999999999999</v>
      </c>
      <c r="U1682">
        <v>1</v>
      </c>
      <c r="V1682">
        <v>1</v>
      </c>
    </row>
    <row r="1683" spans="1:22" x14ac:dyDescent="0.3">
      <c r="A1683" t="s">
        <v>1795</v>
      </c>
      <c r="B1683" t="s">
        <v>1796</v>
      </c>
      <c r="C1683" t="s">
        <v>546</v>
      </c>
      <c r="E1683" t="s">
        <v>77</v>
      </c>
      <c r="F1683" t="s">
        <v>1797</v>
      </c>
      <c r="G1683" t="s">
        <v>1798</v>
      </c>
      <c r="H1683">
        <v>10</v>
      </c>
      <c r="I1683" t="s">
        <v>1799</v>
      </c>
      <c r="J1683" t="s">
        <v>550</v>
      </c>
      <c r="K1683" t="s">
        <v>99</v>
      </c>
      <c r="M1683" t="s">
        <v>552</v>
      </c>
      <c r="N1683" t="s">
        <v>553</v>
      </c>
      <c r="O1683" t="s">
        <v>579</v>
      </c>
      <c r="P1683" t="s">
        <v>580</v>
      </c>
      <c r="Q1683" t="s">
        <v>581</v>
      </c>
      <c r="R1683" t="s">
        <v>562</v>
      </c>
      <c r="S1683">
        <v>-0.86199000000000003</v>
      </c>
      <c r="T1683">
        <v>3.25562</v>
      </c>
      <c r="U1683">
        <v>7.71</v>
      </c>
      <c r="V1683">
        <v>0.33813209999999999</v>
      </c>
    </row>
    <row r="1684" spans="1:22" x14ac:dyDescent="0.3">
      <c r="A1684" t="s">
        <v>1408</v>
      </c>
      <c r="B1684" t="s">
        <v>1409</v>
      </c>
      <c r="C1684" t="s">
        <v>546</v>
      </c>
      <c r="D1684" t="s">
        <v>1410</v>
      </c>
      <c r="E1684" t="s">
        <v>596</v>
      </c>
      <c r="F1684" t="s">
        <v>1411</v>
      </c>
      <c r="G1684" t="s">
        <v>187</v>
      </c>
      <c r="H1684">
        <v>21</v>
      </c>
      <c r="I1684" t="s">
        <v>1435</v>
      </c>
      <c r="J1684" t="s">
        <v>550</v>
      </c>
      <c r="K1684" t="s">
        <v>14</v>
      </c>
      <c r="L1684" t="s">
        <v>551</v>
      </c>
      <c r="M1684" t="s">
        <v>552</v>
      </c>
      <c r="N1684" t="s">
        <v>553</v>
      </c>
      <c r="O1684" t="s">
        <v>566</v>
      </c>
      <c r="P1684" t="s">
        <v>567</v>
      </c>
      <c r="Q1684" t="s">
        <v>568</v>
      </c>
      <c r="R1684" t="s">
        <v>562</v>
      </c>
      <c r="S1684">
        <v>-1.8028</v>
      </c>
      <c r="T1684">
        <v>1.8061</v>
      </c>
      <c r="U1684">
        <v>12.45839</v>
      </c>
      <c r="V1684">
        <v>2.5715688000000001</v>
      </c>
    </row>
    <row r="1685" spans="1:22" x14ac:dyDescent="0.3">
      <c r="A1685" t="s">
        <v>1408</v>
      </c>
      <c r="B1685" t="s">
        <v>1409</v>
      </c>
      <c r="C1685" t="s">
        <v>546</v>
      </c>
      <c r="D1685" t="s">
        <v>1410</v>
      </c>
      <c r="E1685" t="s">
        <v>596</v>
      </c>
      <c r="F1685" t="s">
        <v>1411</v>
      </c>
      <c r="G1685" t="s">
        <v>187</v>
      </c>
      <c r="H1685">
        <v>21</v>
      </c>
      <c r="I1685" t="s">
        <v>1435</v>
      </c>
      <c r="J1685" t="s">
        <v>550</v>
      </c>
      <c r="K1685" t="s">
        <v>14</v>
      </c>
      <c r="L1685" t="s">
        <v>551</v>
      </c>
      <c r="M1685" t="s">
        <v>552</v>
      </c>
      <c r="N1685" t="s">
        <v>553</v>
      </c>
      <c r="O1685" t="s">
        <v>563</v>
      </c>
      <c r="P1685" t="s">
        <v>564</v>
      </c>
      <c r="Q1685" t="s">
        <v>565</v>
      </c>
      <c r="R1685" t="s">
        <v>562</v>
      </c>
      <c r="S1685">
        <v>0.77139999999999997</v>
      </c>
      <c r="T1685">
        <v>0.5605</v>
      </c>
      <c r="U1685">
        <v>0.61644940000000004</v>
      </c>
      <c r="V1685">
        <v>0.37849240000000001</v>
      </c>
    </row>
    <row r="1686" spans="1:22" x14ac:dyDescent="0.3">
      <c r="A1686" t="s">
        <v>1800</v>
      </c>
      <c r="B1686" t="s">
        <v>1801</v>
      </c>
      <c r="C1686" t="s">
        <v>546</v>
      </c>
      <c r="D1686" t="s">
        <v>1802</v>
      </c>
      <c r="E1686" t="s">
        <v>576</v>
      </c>
      <c r="F1686" t="s">
        <v>1803</v>
      </c>
      <c r="G1686" t="s">
        <v>170</v>
      </c>
      <c r="H1686">
        <v>1095</v>
      </c>
      <c r="I1686" t="s">
        <v>578</v>
      </c>
      <c r="J1686" t="s">
        <v>550</v>
      </c>
      <c r="K1686" t="s">
        <v>14</v>
      </c>
      <c r="L1686" t="s">
        <v>551</v>
      </c>
      <c r="M1686" t="s">
        <v>552</v>
      </c>
      <c r="N1686" t="s">
        <v>553</v>
      </c>
      <c r="R1686" t="s">
        <v>554</v>
      </c>
      <c r="S1686">
        <v>-4.6367900000000004</v>
      </c>
      <c r="T1686">
        <v>0.48282999999999998</v>
      </c>
      <c r="U1686">
        <v>1</v>
      </c>
      <c r="V1686">
        <v>1</v>
      </c>
    </row>
    <row r="1687" spans="1:22" x14ac:dyDescent="0.3">
      <c r="A1687" t="s">
        <v>1800</v>
      </c>
      <c r="B1687" t="s">
        <v>1801</v>
      </c>
      <c r="C1687" t="s">
        <v>546</v>
      </c>
      <c r="D1687" t="s">
        <v>1802</v>
      </c>
      <c r="E1687" t="s">
        <v>576</v>
      </c>
      <c r="F1687" t="s">
        <v>1803</v>
      </c>
      <c r="G1687" t="s">
        <v>170</v>
      </c>
      <c r="H1687">
        <v>1095</v>
      </c>
      <c r="I1687" t="s">
        <v>578</v>
      </c>
      <c r="J1687" t="s">
        <v>550</v>
      </c>
      <c r="K1687" t="s">
        <v>14</v>
      </c>
      <c r="L1687" t="s">
        <v>551</v>
      </c>
      <c r="M1687" t="s">
        <v>552</v>
      </c>
      <c r="N1687" t="s">
        <v>553</v>
      </c>
      <c r="O1687" t="s">
        <v>563</v>
      </c>
      <c r="P1687" t="s">
        <v>564</v>
      </c>
      <c r="Q1687" t="s">
        <v>720</v>
      </c>
      <c r="R1687" t="s">
        <v>562</v>
      </c>
      <c r="S1687">
        <v>0.19248000000000001</v>
      </c>
      <c r="T1687">
        <v>1.6879999999999999E-2</v>
      </c>
      <c r="U1687">
        <v>7.4770409999999995E-2</v>
      </c>
      <c r="V1687">
        <v>7.2394390000000003E-2</v>
      </c>
    </row>
    <row r="1688" spans="1:22" x14ac:dyDescent="0.3">
      <c r="A1688" t="s">
        <v>1800</v>
      </c>
      <c r="B1688" t="s">
        <v>1801</v>
      </c>
      <c r="C1688" t="s">
        <v>546</v>
      </c>
      <c r="D1688" t="s">
        <v>1802</v>
      </c>
      <c r="E1688" t="s">
        <v>576</v>
      </c>
      <c r="F1688" t="s">
        <v>1803</v>
      </c>
      <c r="G1688" t="s">
        <v>170</v>
      </c>
      <c r="H1688">
        <v>1095</v>
      </c>
      <c r="I1688" t="s">
        <v>578</v>
      </c>
      <c r="J1688" t="s">
        <v>550</v>
      </c>
      <c r="K1688" t="s">
        <v>14</v>
      </c>
      <c r="L1688" t="s">
        <v>551</v>
      </c>
      <c r="M1688" t="s">
        <v>552</v>
      </c>
      <c r="N1688" t="s">
        <v>553</v>
      </c>
      <c r="O1688" t="s">
        <v>611</v>
      </c>
      <c r="P1688" t="s">
        <v>612</v>
      </c>
      <c r="Q1688" t="s">
        <v>613</v>
      </c>
      <c r="R1688" t="s">
        <v>562</v>
      </c>
      <c r="S1688">
        <v>2.5722</v>
      </c>
      <c r="T1688">
        <v>0.16527</v>
      </c>
      <c r="U1688">
        <v>18.267910000000001</v>
      </c>
      <c r="V1688">
        <v>1.6846359399999999</v>
      </c>
    </row>
    <row r="1689" spans="1:22" x14ac:dyDescent="0.3">
      <c r="A1689" t="s">
        <v>1123</v>
      </c>
      <c r="B1689" t="s">
        <v>1124</v>
      </c>
      <c r="C1689" t="s">
        <v>546</v>
      </c>
      <c r="D1689" t="s">
        <v>1125</v>
      </c>
      <c r="E1689" t="s">
        <v>576</v>
      </c>
      <c r="F1689" t="s">
        <v>1126</v>
      </c>
      <c r="G1689" t="s">
        <v>168</v>
      </c>
      <c r="H1689">
        <v>168</v>
      </c>
      <c r="I1689" t="s">
        <v>100</v>
      </c>
      <c r="J1689" t="s">
        <v>550</v>
      </c>
      <c r="K1689" t="s">
        <v>99</v>
      </c>
      <c r="L1689" t="s">
        <v>551</v>
      </c>
      <c r="M1689" t="s">
        <v>552</v>
      </c>
      <c r="N1689" t="s">
        <v>553</v>
      </c>
      <c r="R1689" t="s">
        <v>554</v>
      </c>
      <c r="S1689">
        <v>4.7074220000000002</v>
      </c>
      <c r="T1689">
        <v>0.51886600000000005</v>
      </c>
      <c r="U1689">
        <v>1</v>
      </c>
      <c r="V1689">
        <v>1</v>
      </c>
    </row>
    <row r="1690" spans="1:22" x14ac:dyDescent="0.3">
      <c r="A1690" t="s">
        <v>1123</v>
      </c>
      <c r="B1690" t="s">
        <v>1124</v>
      </c>
      <c r="C1690" t="s">
        <v>546</v>
      </c>
      <c r="D1690" t="s">
        <v>1125</v>
      </c>
      <c r="E1690" t="s">
        <v>576</v>
      </c>
      <c r="F1690" t="s">
        <v>1126</v>
      </c>
      <c r="G1690" t="s">
        <v>168</v>
      </c>
      <c r="H1690">
        <v>168</v>
      </c>
      <c r="I1690" t="s">
        <v>100</v>
      </c>
      <c r="J1690" t="s">
        <v>550</v>
      </c>
      <c r="K1690" t="s">
        <v>99</v>
      </c>
      <c r="L1690" t="s">
        <v>551</v>
      </c>
      <c r="M1690" t="s">
        <v>552</v>
      </c>
      <c r="N1690" t="s">
        <v>553</v>
      </c>
      <c r="O1690" t="s">
        <v>559</v>
      </c>
      <c r="P1690" t="s">
        <v>560</v>
      </c>
      <c r="Q1690" t="s">
        <v>561</v>
      </c>
      <c r="R1690" t="s">
        <v>562</v>
      </c>
      <c r="S1690">
        <v>-0.14925099999999999</v>
      </c>
      <c r="T1690">
        <v>4.2462E-2</v>
      </c>
      <c r="U1690">
        <v>658.00250000000005</v>
      </c>
      <c r="V1690">
        <v>608.64476930000001</v>
      </c>
    </row>
    <row r="1691" spans="1:22" x14ac:dyDescent="0.3">
      <c r="A1691" t="s">
        <v>938</v>
      </c>
      <c r="B1691" t="s">
        <v>296</v>
      </c>
      <c r="C1691" t="s">
        <v>574</v>
      </c>
      <c r="D1691" t="s">
        <v>939</v>
      </c>
      <c r="E1691" t="s">
        <v>576</v>
      </c>
      <c r="F1691" t="s">
        <v>297</v>
      </c>
      <c r="G1691" t="s">
        <v>172</v>
      </c>
      <c r="H1691">
        <v>48</v>
      </c>
      <c r="I1691" t="s">
        <v>584</v>
      </c>
      <c r="J1691" t="s">
        <v>585</v>
      </c>
      <c r="K1691" t="s">
        <v>99</v>
      </c>
      <c r="L1691" t="s">
        <v>551</v>
      </c>
      <c r="M1691" t="s">
        <v>552</v>
      </c>
      <c r="N1691" t="s">
        <v>553</v>
      </c>
      <c r="O1691" t="s">
        <v>586</v>
      </c>
      <c r="P1691" t="s">
        <v>587</v>
      </c>
      <c r="Q1691" t="s">
        <v>588</v>
      </c>
      <c r="R1691" t="s">
        <v>562</v>
      </c>
      <c r="S1691">
        <v>-0.36387999999999998</v>
      </c>
      <c r="T1691">
        <v>8.4779999999999994E-2</v>
      </c>
      <c r="U1691">
        <v>2.4625000000000001E-2</v>
      </c>
      <c r="V1691">
        <v>2.9142080000000001E-2</v>
      </c>
    </row>
    <row r="1692" spans="1:22" x14ac:dyDescent="0.3">
      <c r="A1692" t="s">
        <v>1795</v>
      </c>
      <c r="B1692" t="s">
        <v>1796</v>
      </c>
      <c r="C1692" t="s">
        <v>546</v>
      </c>
      <c r="E1692" t="s">
        <v>77</v>
      </c>
      <c r="F1692" t="s">
        <v>1797</v>
      </c>
      <c r="G1692" t="s">
        <v>1798</v>
      </c>
      <c r="H1692">
        <v>10</v>
      </c>
      <c r="I1692" t="s">
        <v>589</v>
      </c>
      <c r="J1692" t="s">
        <v>589</v>
      </c>
      <c r="K1692" t="s">
        <v>99</v>
      </c>
      <c r="M1692" t="s">
        <v>557</v>
      </c>
      <c r="N1692" t="s">
        <v>558</v>
      </c>
      <c r="O1692" t="s">
        <v>579</v>
      </c>
      <c r="P1692" t="s">
        <v>580</v>
      </c>
      <c r="Q1692" t="s">
        <v>581</v>
      </c>
      <c r="R1692" t="s">
        <v>562</v>
      </c>
      <c r="S1692">
        <v>-2.2422399999999998</v>
      </c>
      <c r="T1692">
        <v>0.93369000000000002</v>
      </c>
      <c r="U1692">
        <v>7.71</v>
      </c>
      <c r="V1692">
        <v>0.33813209999999999</v>
      </c>
    </row>
    <row r="1693" spans="1:22" x14ac:dyDescent="0.3">
      <c r="A1693" t="s">
        <v>1123</v>
      </c>
      <c r="B1693" t="s">
        <v>1124</v>
      </c>
      <c r="C1693" t="s">
        <v>546</v>
      </c>
      <c r="D1693" t="s">
        <v>1125</v>
      </c>
      <c r="E1693" t="s">
        <v>576</v>
      </c>
      <c r="F1693" t="s">
        <v>1126</v>
      </c>
      <c r="G1693" t="s">
        <v>168</v>
      </c>
      <c r="H1693">
        <v>168</v>
      </c>
      <c r="I1693" t="s">
        <v>100</v>
      </c>
      <c r="J1693" t="s">
        <v>550</v>
      </c>
      <c r="K1693" t="s">
        <v>99</v>
      </c>
      <c r="L1693" t="s">
        <v>551</v>
      </c>
      <c r="M1693" t="s">
        <v>552</v>
      </c>
      <c r="N1693" t="s">
        <v>553</v>
      </c>
      <c r="O1693" t="s">
        <v>563</v>
      </c>
      <c r="P1693" t="s">
        <v>564</v>
      </c>
      <c r="Q1693" t="s">
        <v>937</v>
      </c>
      <c r="R1693" t="s">
        <v>562</v>
      </c>
      <c r="S1693">
        <v>-1.7305999999999998E-2</v>
      </c>
      <c r="T1693">
        <v>1.4419E-2</v>
      </c>
      <c r="U1693">
        <v>0.14628571000000001</v>
      </c>
      <c r="V1693">
        <v>0.2015605</v>
      </c>
    </row>
    <row r="1694" spans="1:22" x14ac:dyDescent="0.3">
      <c r="A1694" t="s">
        <v>1123</v>
      </c>
      <c r="B1694" t="s">
        <v>1124</v>
      </c>
      <c r="C1694" t="s">
        <v>546</v>
      </c>
      <c r="D1694" t="s">
        <v>1125</v>
      </c>
      <c r="E1694" t="s">
        <v>576</v>
      </c>
      <c r="F1694" t="s">
        <v>1126</v>
      </c>
      <c r="G1694" t="s">
        <v>168</v>
      </c>
      <c r="H1694">
        <v>168</v>
      </c>
      <c r="I1694" t="s">
        <v>100</v>
      </c>
      <c r="J1694" t="s">
        <v>550</v>
      </c>
      <c r="K1694" t="s">
        <v>99</v>
      </c>
      <c r="L1694" t="s">
        <v>551</v>
      </c>
      <c r="M1694" t="s">
        <v>552</v>
      </c>
      <c r="N1694" t="s">
        <v>553</v>
      </c>
      <c r="O1694" t="s">
        <v>566</v>
      </c>
      <c r="P1694" t="s">
        <v>567</v>
      </c>
      <c r="Q1694" t="s">
        <v>1804</v>
      </c>
      <c r="R1694" t="s">
        <v>562</v>
      </c>
      <c r="S1694">
        <v>-5.6819000000000001E-2</v>
      </c>
      <c r="T1694">
        <v>4.9815999999999999E-2</v>
      </c>
      <c r="U1694">
        <v>3.4916071400000002</v>
      </c>
      <c r="V1694">
        <v>2.5035934200000001</v>
      </c>
    </row>
    <row r="1695" spans="1:22" x14ac:dyDescent="0.3">
      <c r="A1695" t="s">
        <v>1123</v>
      </c>
      <c r="B1695" t="s">
        <v>1124</v>
      </c>
      <c r="C1695" t="s">
        <v>546</v>
      </c>
      <c r="D1695" t="s">
        <v>1125</v>
      </c>
      <c r="E1695" t="s">
        <v>576</v>
      </c>
      <c r="F1695" t="s">
        <v>1126</v>
      </c>
      <c r="G1695" t="s">
        <v>168</v>
      </c>
      <c r="H1695">
        <v>168</v>
      </c>
      <c r="I1695" t="s">
        <v>100</v>
      </c>
      <c r="J1695" t="s">
        <v>550</v>
      </c>
      <c r="K1695" t="s">
        <v>99</v>
      </c>
      <c r="L1695" t="s">
        <v>551</v>
      </c>
      <c r="M1695" t="s">
        <v>552</v>
      </c>
      <c r="N1695" t="s">
        <v>553</v>
      </c>
      <c r="O1695" t="s">
        <v>611</v>
      </c>
      <c r="P1695" t="s">
        <v>612</v>
      </c>
      <c r="Q1695" t="s">
        <v>613</v>
      </c>
      <c r="R1695" t="s">
        <v>562</v>
      </c>
      <c r="S1695">
        <v>-1.5946999999999999E-2</v>
      </c>
      <c r="T1695">
        <v>1.2652999999999999E-2</v>
      </c>
      <c r="U1695">
        <v>7.9516071400000001</v>
      </c>
      <c r="V1695">
        <v>5.4202732500000002</v>
      </c>
    </row>
    <row r="1696" spans="1:22" x14ac:dyDescent="0.3">
      <c r="A1696" t="s">
        <v>1123</v>
      </c>
      <c r="B1696" t="s">
        <v>1124</v>
      </c>
      <c r="C1696" t="s">
        <v>546</v>
      </c>
      <c r="D1696" t="s">
        <v>1125</v>
      </c>
      <c r="E1696" t="s">
        <v>576</v>
      </c>
      <c r="F1696" t="s">
        <v>1126</v>
      </c>
      <c r="G1696" t="s">
        <v>168</v>
      </c>
      <c r="H1696">
        <v>168</v>
      </c>
      <c r="I1696" t="s">
        <v>100</v>
      </c>
      <c r="J1696" t="s">
        <v>550</v>
      </c>
      <c r="K1696" t="s">
        <v>99</v>
      </c>
      <c r="L1696" t="s">
        <v>551</v>
      </c>
      <c r="M1696" t="s">
        <v>552</v>
      </c>
      <c r="N1696" t="s">
        <v>553</v>
      </c>
      <c r="O1696" t="s">
        <v>569</v>
      </c>
      <c r="P1696" t="s">
        <v>570</v>
      </c>
      <c r="Q1696" t="s">
        <v>571</v>
      </c>
      <c r="R1696" t="s">
        <v>562</v>
      </c>
      <c r="S1696">
        <v>-4.5235999999999998E-2</v>
      </c>
      <c r="T1696">
        <v>2.6986E-2</v>
      </c>
      <c r="U1696">
        <v>2.9055359999999999E-2</v>
      </c>
      <c r="V1696">
        <v>2.627436E-2</v>
      </c>
    </row>
    <row r="1697" spans="1:22" x14ac:dyDescent="0.3">
      <c r="A1697" t="s">
        <v>1123</v>
      </c>
      <c r="B1697" t="s">
        <v>1124</v>
      </c>
      <c r="C1697" t="s">
        <v>546</v>
      </c>
      <c r="D1697" t="s">
        <v>1125</v>
      </c>
      <c r="E1697" t="s">
        <v>576</v>
      </c>
      <c r="F1697" t="s">
        <v>1126</v>
      </c>
      <c r="G1697" t="s">
        <v>168</v>
      </c>
      <c r="H1697">
        <v>168</v>
      </c>
      <c r="I1697" t="s">
        <v>589</v>
      </c>
      <c r="J1697" t="s">
        <v>589</v>
      </c>
      <c r="K1697" t="s">
        <v>99</v>
      </c>
      <c r="L1697" t="s">
        <v>551</v>
      </c>
      <c r="M1697" t="s">
        <v>557</v>
      </c>
      <c r="N1697" t="s">
        <v>558</v>
      </c>
      <c r="R1697" t="s">
        <v>554</v>
      </c>
      <c r="S1697">
        <v>-0.83227700000000004</v>
      </c>
      <c r="T1697">
        <v>1.03254</v>
      </c>
      <c r="U1697">
        <v>1</v>
      </c>
      <c r="V1697">
        <v>1</v>
      </c>
    </row>
    <row r="1698" spans="1:22" x14ac:dyDescent="0.3">
      <c r="A1698" t="s">
        <v>1123</v>
      </c>
      <c r="B1698" t="s">
        <v>1124</v>
      </c>
      <c r="C1698" t="s">
        <v>546</v>
      </c>
      <c r="D1698" t="s">
        <v>1125</v>
      </c>
      <c r="E1698" t="s">
        <v>576</v>
      </c>
      <c r="F1698" t="s">
        <v>1126</v>
      </c>
      <c r="G1698" t="s">
        <v>168</v>
      </c>
      <c r="H1698">
        <v>168</v>
      </c>
      <c r="I1698" t="s">
        <v>589</v>
      </c>
      <c r="J1698" t="s">
        <v>589</v>
      </c>
      <c r="K1698" t="s">
        <v>99</v>
      </c>
      <c r="L1698" t="s">
        <v>551</v>
      </c>
      <c r="M1698" t="s">
        <v>557</v>
      </c>
      <c r="N1698" t="s">
        <v>558</v>
      </c>
      <c r="O1698" t="s">
        <v>559</v>
      </c>
      <c r="P1698" t="s">
        <v>560</v>
      </c>
      <c r="Q1698" t="s">
        <v>561</v>
      </c>
      <c r="R1698" t="s">
        <v>562</v>
      </c>
      <c r="S1698">
        <v>0.14533699999999999</v>
      </c>
      <c r="T1698">
        <v>8.4443000000000004E-2</v>
      </c>
      <c r="U1698">
        <v>658.00250000000005</v>
      </c>
      <c r="V1698">
        <v>608.64476930000001</v>
      </c>
    </row>
    <row r="1699" spans="1:22" x14ac:dyDescent="0.3">
      <c r="A1699" t="s">
        <v>674</v>
      </c>
      <c r="B1699" t="s">
        <v>675</v>
      </c>
      <c r="C1699" t="s">
        <v>546</v>
      </c>
      <c r="D1699" t="s">
        <v>676</v>
      </c>
      <c r="E1699" t="s">
        <v>596</v>
      </c>
      <c r="F1699" t="s">
        <v>677</v>
      </c>
      <c r="G1699" t="s">
        <v>176</v>
      </c>
      <c r="H1699">
        <v>18</v>
      </c>
      <c r="I1699" t="s">
        <v>678</v>
      </c>
      <c r="J1699" t="s">
        <v>679</v>
      </c>
      <c r="K1699" t="s">
        <v>99</v>
      </c>
      <c r="M1699" t="s">
        <v>552</v>
      </c>
      <c r="N1699" t="s">
        <v>553</v>
      </c>
      <c r="O1699" t="s">
        <v>586</v>
      </c>
      <c r="P1699" t="s">
        <v>587</v>
      </c>
      <c r="Q1699" t="s">
        <v>1164</v>
      </c>
      <c r="R1699" t="s">
        <v>562</v>
      </c>
      <c r="S1699">
        <v>-1.8193999999999999</v>
      </c>
      <c r="T1699">
        <v>0.55010000000000003</v>
      </c>
      <c r="U1699">
        <v>2.4168289999999999E-2</v>
      </c>
      <c r="V1699">
        <v>1.7486669999999999E-2</v>
      </c>
    </row>
    <row r="1700" spans="1:22" x14ac:dyDescent="0.3">
      <c r="A1700" t="s">
        <v>1744</v>
      </c>
      <c r="B1700" t="s">
        <v>1745</v>
      </c>
      <c r="C1700" t="s">
        <v>574</v>
      </c>
      <c r="D1700" t="s">
        <v>1756</v>
      </c>
      <c r="E1700" t="s">
        <v>576</v>
      </c>
      <c r="F1700" t="s">
        <v>1747</v>
      </c>
      <c r="G1700" t="s">
        <v>168</v>
      </c>
      <c r="H1700">
        <v>8</v>
      </c>
      <c r="I1700" t="s">
        <v>636</v>
      </c>
      <c r="J1700" t="s">
        <v>550</v>
      </c>
      <c r="K1700" t="s">
        <v>14</v>
      </c>
      <c r="M1700" t="s">
        <v>552</v>
      </c>
      <c r="N1700" t="s">
        <v>553</v>
      </c>
      <c r="O1700" t="s">
        <v>579</v>
      </c>
      <c r="P1700" t="s">
        <v>580</v>
      </c>
      <c r="Q1700" t="s">
        <v>581</v>
      </c>
      <c r="R1700" t="s">
        <v>562</v>
      </c>
      <c r="S1700">
        <v>1.8451</v>
      </c>
      <c r="T1700">
        <v>4.4409999999999998</v>
      </c>
      <c r="U1700">
        <v>10.133749999999999</v>
      </c>
      <c r="V1700">
        <v>0.29601822</v>
      </c>
    </row>
    <row r="1701" spans="1:22" x14ac:dyDescent="0.3">
      <c r="A1701" t="s">
        <v>1123</v>
      </c>
      <c r="B1701" t="s">
        <v>1124</v>
      </c>
      <c r="C1701" t="s">
        <v>546</v>
      </c>
      <c r="D1701" t="s">
        <v>1125</v>
      </c>
      <c r="E1701" t="s">
        <v>576</v>
      </c>
      <c r="F1701" t="s">
        <v>1126</v>
      </c>
      <c r="G1701" t="s">
        <v>168</v>
      </c>
      <c r="H1701">
        <v>168</v>
      </c>
      <c r="I1701" t="s">
        <v>589</v>
      </c>
      <c r="J1701" t="s">
        <v>589</v>
      </c>
      <c r="K1701" t="s">
        <v>99</v>
      </c>
      <c r="L1701" t="s">
        <v>551</v>
      </c>
      <c r="M1701" t="s">
        <v>557</v>
      </c>
      <c r="N1701" t="s">
        <v>558</v>
      </c>
      <c r="O1701" t="s">
        <v>563</v>
      </c>
      <c r="P1701" t="s">
        <v>564</v>
      </c>
      <c r="Q1701" t="s">
        <v>937</v>
      </c>
      <c r="R1701" t="s">
        <v>562</v>
      </c>
      <c r="S1701">
        <v>-0.10872900000000001</v>
      </c>
      <c r="T1701">
        <v>3.1594999999999998E-2</v>
      </c>
      <c r="U1701">
        <v>0.14628571000000001</v>
      </c>
      <c r="V1701">
        <v>0.2015605</v>
      </c>
    </row>
    <row r="1702" spans="1:22" x14ac:dyDescent="0.3">
      <c r="A1702" t="s">
        <v>1123</v>
      </c>
      <c r="B1702" t="s">
        <v>1124</v>
      </c>
      <c r="C1702" t="s">
        <v>546</v>
      </c>
      <c r="D1702" t="s">
        <v>1125</v>
      </c>
      <c r="E1702" t="s">
        <v>576</v>
      </c>
      <c r="F1702" t="s">
        <v>1126</v>
      </c>
      <c r="G1702" t="s">
        <v>168</v>
      </c>
      <c r="H1702">
        <v>168</v>
      </c>
      <c r="I1702" t="s">
        <v>589</v>
      </c>
      <c r="J1702" t="s">
        <v>589</v>
      </c>
      <c r="K1702" t="s">
        <v>99</v>
      </c>
      <c r="L1702" t="s">
        <v>551</v>
      </c>
      <c r="M1702" t="s">
        <v>557</v>
      </c>
      <c r="N1702" t="s">
        <v>558</v>
      </c>
      <c r="O1702" t="s">
        <v>566</v>
      </c>
      <c r="P1702" t="s">
        <v>567</v>
      </c>
      <c r="Q1702" t="s">
        <v>1804</v>
      </c>
      <c r="R1702" t="s">
        <v>562</v>
      </c>
      <c r="S1702">
        <v>2.869E-3</v>
      </c>
      <c r="T1702">
        <v>0.104911</v>
      </c>
      <c r="U1702">
        <v>3.4916071400000002</v>
      </c>
      <c r="V1702">
        <v>2.5035934200000001</v>
      </c>
    </row>
    <row r="1703" spans="1:22" x14ac:dyDescent="0.3">
      <c r="A1703" t="s">
        <v>1123</v>
      </c>
      <c r="B1703" t="s">
        <v>1124</v>
      </c>
      <c r="C1703" t="s">
        <v>546</v>
      </c>
      <c r="D1703" t="s">
        <v>1125</v>
      </c>
      <c r="E1703" t="s">
        <v>576</v>
      </c>
      <c r="F1703" t="s">
        <v>1126</v>
      </c>
      <c r="G1703" t="s">
        <v>168</v>
      </c>
      <c r="H1703">
        <v>168</v>
      </c>
      <c r="I1703" t="s">
        <v>589</v>
      </c>
      <c r="J1703" t="s">
        <v>589</v>
      </c>
      <c r="K1703" t="s">
        <v>99</v>
      </c>
      <c r="L1703" t="s">
        <v>551</v>
      </c>
      <c r="M1703" t="s">
        <v>557</v>
      </c>
      <c r="N1703" t="s">
        <v>558</v>
      </c>
      <c r="O1703" t="s">
        <v>611</v>
      </c>
      <c r="P1703" t="s">
        <v>612</v>
      </c>
      <c r="Q1703" t="s">
        <v>613</v>
      </c>
      <c r="R1703" t="s">
        <v>562</v>
      </c>
      <c r="S1703">
        <v>-6.6643999999999995E-2</v>
      </c>
      <c r="T1703">
        <v>2.9916999999999999E-2</v>
      </c>
      <c r="U1703">
        <v>7.9516071400000001</v>
      </c>
      <c r="V1703">
        <v>5.4202732500000002</v>
      </c>
    </row>
    <row r="1704" spans="1:22" x14ac:dyDescent="0.3">
      <c r="A1704" t="s">
        <v>1123</v>
      </c>
      <c r="B1704" t="s">
        <v>1124</v>
      </c>
      <c r="C1704" t="s">
        <v>546</v>
      </c>
      <c r="D1704" t="s">
        <v>1125</v>
      </c>
      <c r="E1704" t="s">
        <v>576</v>
      </c>
      <c r="F1704" t="s">
        <v>1126</v>
      </c>
      <c r="G1704" t="s">
        <v>168</v>
      </c>
      <c r="H1704">
        <v>168</v>
      </c>
      <c r="I1704" t="s">
        <v>589</v>
      </c>
      <c r="J1704" t="s">
        <v>589</v>
      </c>
      <c r="K1704" t="s">
        <v>99</v>
      </c>
      <c r="L1704" t="s">
        <v>551</v>
      </c>
      <c r="M1704" t="s">
        <v>557</v>
      </c>
      <c r="N1704" t="s">
        <v>558</v>
      </c>
      <c r="O1704" t="s">
        <v>569</v>
      </c>
      <c r="P1704" t="s">
        <v>570</v>
      </c>
      <c r="Q1704" t="s">
        <v>571</v>
      </c>
      <c r="R1704" t="s">
        <v>562</v>
      </c>
      <c r="S1704">
        <v>-6.4880999999999994E-2</v>
      </c>
      <c r="T1704">
        <v>5.8915000000000002E-2</v>
      </c>
      <c r="U1704">
        <v>2.9055359999999999E-2</v>
      </c>
      <c r="V1704">
        <v>2.627436E-2</v>
      </c>
    </row>
    <row r="1705" spans="1:22" x14ac:dyDescent="0.3">
      <c r="A1705" t="s">
        <v>1693</v>
      </c>
      <c r="B1705" t="s">
        <v>1694</v>
      </c>
      <c r="C1705" t="s">
        <v>546</v>
      </c>
      <c r="E1705" t="s">
        <v>77</v>
      </c>
      <c r="F1705" t="s">
        <v>1695</v>
      </c>
      <c r="G1705" t="s">
        <v>1345</v>
      </c>
      <c r="H1705">
        <v>6</v>
      </c>
      <c r="I1705" t="s">
        <v>589</v>
      </c>
      <c r="J1705" t="s">
        <v>589</v>
      </c>
      <c r="K1705" t="s">
        <v>99</v>
      </c>
      <c r="M1705" t="s">
        <v>557</v>
      </c>
      <c r="N1705" t="s">
        <v>558</v>
      </c>
      <c r="R1705" t="s">
        <v>554</v>
      </c>
      <c r="S1705">
        <v>-8.1837999999999997</v>
      </c>
      <c r="T1705">
        <v>4.8404999999999996</v>
      </c>
      <c r="U1705">
        <v>1</v>
      </c>
      <c r="V1705">
        <v>1</v>
      </c>
    </row>
    <row r="1706" spans="1:22" x14ac:dyDescent="0.3">
      <c r="A1706" t="s">
        <v>1693</v>
      </c>
      <c r="B1706" t="s">
        <v>1694</v>
      </c>
      <c r="C1706" t="s">
        <v>546</v>
      </c>
      <c r="E1706" t="s">
        <v>77</v>
      </c>
      <c r="F1706" t="s">
        <v>1695</v>
      </c>
      <c r="G1706" t="s">
        <v>1345</v>
      </c>
      <c r="H1706">
        <v>6</v>
      </c>
      <c r="I1706" t="s">
        <v>589</v>
      </c>
      <c r="J1706" t="s">
        <v>589</v>
      </c>
      <c r="K1706" t="s">
        <v>99</v>
      </c>
      <c r="M1706" t="s">
        <v>557</v>
      </c>
      <c r="N1706" t="s">
        <v>558</v>
      </c>
      <c r="O1706" t="s">
        <v>559</v>
      </c>
      <c r="P1706" t="s">
        <v>560</v>
      </c>
      <c r="Q1706" t="s">
        <v>561</v>
      </c>
      <c r="R1706" t="s">
        <v>562</v>
      </c>
      <c r="S1706">
        <v>-0.70499999999999996</v>
      </c>
      <c r="T1706">
        <v>0.46639999999999998</v>
      </c>
      <c r="U1706">
        <v>971</v>
      </c>
      <c r="V1706">
        <v>216.77730500000001</v>
      </c>
    </row>
    <row r="1707" spans="1:22" x14ac:dyDescent="0.3">
      <c r="A1707" t="s">
        <v>1693</v>
      </c>
      <c r="B1707" t="s">
        <v>1694</v>
      </c>
      <c r="C1707" t="s">
        <v>546</v>
      </c>
      <c r="E1707" t="s">
        <v>77</v>
      </c>
      <c r="F1707" t="s">
        <v>1695</v>
      </c>
      <c r="G1707" t="s">
        <v>1345</v>
      </c>
      <c r="H1707">
        <v>6</v>
      </c>
      <c r="I1707" t="s">
        <v>589</v>
      </c>
      <c r="J1707" t="s">
        <v>589</v>
      </c>
      <c r="K1707" t="s">
        <v>99</v>
      </c>
      <c r="M1707" t="s">
        <v>557</v>
      </c>
      <c r="N1707" t="s">
        <v>558</v>
      </c>
      <c r="O1707" t="s">
        <v>611</v>
      </c>
      <c r="P1707" t="s">
        <v>612</v>
      </c>
      <c r="Q1707" t="s">
        <v>613</v>
      </c>
      <c r="R1707" t="s">
        <v>562</v>
      </c>
      <c r="S1707">
        <v>1.0436000000000001</v>
      </c>
      <c r="T1707">
        <v>1.9014</v>
      </c>
      <c r="U1707">
        <v>18.55</v>
      </c>
      <c r="V1707">
        <v>1.6513629999999999</v>
      </c>
    </row>
    <row r="1708" spans="1:22" x14ac:dyDescent="0.3">
      <c r="A1708" t="s">
        <v>1744</v>
      </c>
      <c r="B1708" t="s">
        <v>1745</v>
      </c>
      <c r="C1708" t="s">
        <v>574</v>
      </c>
      <c r="D1708" t="s">
        <v>1746</v>
      </c>
      <c r="E1708" t="s">
        <v>576</v>
      </c>
      <c r="F1708" t="s">
        <v>1747</v>
      </c>
      <c r="G1708" t="s">
        <v>168</v>
      </c>
      <c r="H1708">
        <v>8</v>
      </c>
      <c r="I1708" t="s">
        <v>589</v>
      </c>
      <c r="J1708" t="s">
        <v>589</v>
      </c>
      <c r="K1708" t="s">
        <v>14</v>
      </c>
      <c r="M1708" t="s">
        <v>557</v>
      </c>
      <c r="N1708" t="s">
        <v>558</v>
      </c>
      <c r="O1708" t="s">
        <v>579</v>
      </c>
      <c r="P1708" t="s">
        <v>580</v>
      </c>
      <c r="Q1708" t="s">
        <v>581</v>
      </c>
      <c r="R1708" t="s">
        <v>562</v>
      </c>
      <c r="S1708">
        <v>-1.76929</v>
      </c>
      <c r="T1708">
        <v>0.81127000000000005</v>
      </c>
      <c r="U1708">
        <v>10.133749999999999</v>
      </c>
      <c r="V1708">
        <v>0.29601822</v>
      </c>
    </row>
    <row r="1709" spans="1:22" x14ac:dyDescent="0.3">
      <c r="A1709" t="s">
        <v>1693</v>
      </c>
      <c r="B1709" t="s">
        <v>1694</v>
      </c>
      <c r="C1709" t="s">
        <v>546</v>
      </c>
      <c r="E1709" t="s">
        <v>77</v>
      </c>
      <c r="F1709" t="s">
        <v>1695</v>
      </c>
      <c r="G1709" t="s">
        <v>1345</v>
      </c>
      <c r="H1709">
        <v>6</v>
      </c>
      <c r="I1709" t="s">
        <v>624</v>
      </c>
      <c r="J1709" t="s">
        <v>550</v>
      </c>
      <c r="K1709" t="s">
        <v>99</v>
      </c>
      <c r="M1709" t="s">
        <v>552</v>
      </c>
      <c r="N1709" t="s">
        <v>553</v>
      </c>
      <c r="R1709" t="s">
        <v>554</v>
      </c>
      <c r="S1709">
        <v>10.9726</v>
      </c>
      <c r="T1709">
        <v>2.9460000000000002</v>
      </c>
      <c r="U1709">
        <v>1</v>
      </c>
      <c r="V1709">
        <v>1</v>
      </c>
    </row>
    <row r="1710" spans="1:22" x14ac:dyDescent="0.3">
      <c r="A1710" t="s">
        <v>1693</v>
      </c>
      <c r="B1710" t="s">
        <v>1694</v>
      </c>
      <c r="C1710" t="s">
        <v>546</v>
      </c>
      <c r="E1710" t="s">
        <v>77</v>
      </c>
      <c r="F1710" t="s">
        <v>1695</v>
      </c>
      <c r="G1710" t="s">
        <v>1345</v>
      </c>
      <c r="H1710">
        <v>6</v>
      </c>
      <c r="I1710" t="s">
        <v>624</v>
      </c>
      <c r="J1710" t="s">
        <v>550</v>
      </c>
      <c r="K1710" t="s">
        <v>99</v>
      </c>
      <c r="M1710" t="s">
        <v>552</v>
      </c>
      <c r="N1710" t="s">
        <v>553</v>
      </c>
      <c r="O1710" t="s">
        <v>559</v>
      </c>
      <c r="P1710" t="s">
        <v>560</v>
      </c>
      <c r="Q1710" t="s">
        <v>561</v>
      </c>
      <c r="R1710" t="s">
        <v>562</v>
      </c>
      <c r="S1710">
        <v>-1.7401</v>
      </c>
      <c r="T1710">
        <v>0.36659999999999998</v>
      </c>
      <c r="U1710">
        <v>971</v>
      </c>
      <c r="V1710">
        <v>216.77730500000001</v>
      </c>
    </row>
    <row r="1711" spans="1:22" x14ac:dyDescent="0.3">
      <c r="A1711" t="s">
        <v>1693</v>
      </c>
      <c r="B1711" t="s">
        <v>1694</v>
      </c>
      <c r="C1711" t="s">
        <v>546</v>
      </c>
      <c r="E1711" t="s">
        <v>77</v>
      </c>
      <c r="F1711" t="s">
        <v>1695</v>
      </c>
      <c r="G1711" t="s">
        <v>1345</v>
      </c>
      <c r="H1711">
        <v>6</v>
      </c>
      <c r="I1711" t="s">
        <v>624</v>
      </c>
      <c r="J1711" t="s">
        <v>550</v>
      </c>
      <c r="K1711" t="s">
        <v>99</v>
      </c>
      <c r="M1711" t="s">
        <v>552</v>
      </c>
      <c r="N1711" t="s">
        <v>553</v>
      </c>
      <c r="O1711" t="s">
        <v>611</v>
      </c>
      <c r="P1711" t="s">
        <v>612</v>
      </c>
      <c r="Q1711" t="s">
        <v>613</v>
      </c>
      <c r="R1711" t="s">
        <v>562</v>
      </c>
      <c r="S1711">
        <v>-0.61099999999999999</v>
      </c>
      <c r="T1711">
        <v>1.3797999999999999</v>
      </c>
      <c r="U1711">
        <v>18.55</v>
      </c>
      <c r="V1711">
        <v>1.6513629999999999</v>
      </c>
    </row>
    <row r="1712" spans="1:22" x14ac:dyDescent="0.3">
      <c r="A1712" t="s">
        <v>1331</v>
      </c>
      <c r="B1712" t="s">
        <v>1332</v>
      </c>
      <c r="C1712" t="s">
        <v>546</v>
      </c>
      <c r="E1712" t="s">
        <v>77</v>
      </c>
      <c r="F1712" t="s">
        <v>1333</v>
      </c>
      <c r="G1712" t="s">
        <v>187</v>
      </c>
      <c r="H1712">
        <v>8</v>
      </c>
      <c r="I1712" t="s">
        <v>648</v>
      </c>
      <c r="J1712" t="s">
        <v>550</v>
      </c>
      <c r="K1712" t="s">
        <v>177</v>
      </c>
      <c r="M1712" t="s">
        <v>552</v>
      </c>
      <c r="N1712" t="s">
        <v>553</v>
      </c>
      <c r="O1712" t="s">
        <v>579</v>
      </c>
      <c r="P1712" t="s">
        <v>580</v>
      </c>
      <c r="Q1712" t="s">
        <v>581</v>
      </c>
      <c r="R1712" t="s">
        <v>562</v>
      </c>
      <c r="S1712">
        <v>-3.8960000000000002E-2</v>
      </c>
      <c r="T1712">
        <v>1.54874</v>
      </c>
      <c r="U1712">
        <v>9.3375000000000004</v>
      </c>
      <c r="V1712">
        <v>0.27742438000000003</v>
      </c>
    </row>
    <row r="1713" spans="1:22" x14ac:dyDescent="0.3">
      <c r="A1713" t="s">
        <v>1101</v>
      </c>
      <c r="B1713" t="s">
        <v>1102</v>
      </c>
      <c r="C1713" t="s">
        <v>546</v>
      </c>
      <c r="D1713" t="s">
        <v>1103</v>
      </c>
      <c r="E1713" t="s">
        <v>77</v>
      </c>
      <c r="F1713" t="s">
        <v>1104</v>
      </c>
      <c r="G1713" t="s">
        <v>1105</v>
      </c>
      <c r="H1713">
        <v>7</v>
      </c>
      <c r="I1713" t="s">
        <v>1106</v>
      </c>
      <c r="J1713" t="s">
        <v>550</v>
      </c>
      <c r="K1713" t="s">
        <v>99</v>
      </c>
      <c r="L1713" t="s">
        <v>551</v>
      </c>
      <c r="M1713" t="s">
        <v>552</v>
      </c>
      <c r="N1713" t="s">
        <v>553</v>
      </c>
      <c r="R1713" t="s">
        <v>554</v>
      </c>
      <c r="S1713">
        <v>-6.7389260000000002</v>
      </c>
      <c r="T1713">
        <v>10.048729</v>
      </c>
      <c r="U1713">
        <v>1</v>
      </c>
      <c r="V1713">
        <v>1</v>
      </c>
    </row>
    <row r="1714" spans="1:22" x14ac:dyDescent="0.3">
      <c r="A1714" t="s">
        <v>1101</v>
      </c>
      <c r="B1714" t="s">
        <v>1102</v>
      </c>
      <c r="C1714" t="s">
        <v>546</v>
      </c>
      <c r="D1714" t="s">
        <v>1103</v>
      </c>
      <c r="E1714" t="s">
        <v>77</v>
      </c>
      <c r="F1714" t="s">
        <v>1104</v>
      </c>
      <c r="G1714" t="s">
        <v>1105</v>
      </c>
      <c r="H1714">
        <v>7</v>
      </c>
      <c r="I1714" t="s">
        <v>1106</v>
      </c>
      <c r="J1714" t="s">
        <v>550</v>
      </c>
      <c r="K1714" t="s">
        <v>99</v>
      </c>
      <c r="L1714" t="s">
        <v>551</v>
      </c>
      <c r="M1714" t="s">
        <v>552</v>
      </c>
      <c r="N1714" t="s">
        <v>553</v>
      </c>
      <c r="O1714" t="s">
        <v>611</v>
      </c>
      <c r="P1714" t="s">
        <v>612</v>
      </c>
      <c r="Q1714" t="s">
        <v>613</v>
      </c>
      <c r="R1714" t="s">
        <v>562</v>
      </c>
      <c r="S1714">
        <v>1.9627810000000001</v>
      </c>
      <c r="T1714">
        <v>5.3724429999999996</v>
      </c>
      <c r="U1714">
        <v>10.2142857</v>
      </c>
      <c r="V1714">
        <v>1.2535662999999999</v>
      </c>
    </row>
    <row r="1715" spans="1:22" x14ac:dyDescent="0.3">
      <c r="A1715" t="s">
        <v>1331</v>
      </c>
      <c r="B1715" t="s">
        <v>1332</v>
      </c>
      <c r="C1715" t="s">
        <v>546</v>
      </c>
      <c r="E1715" t="s">
        <v>77</v>
      </c>
      <c r="F1715" t="s">
        <v>1333</v>
      </c>
      <c r="G1715" t="s">
        <v>187</v>
      </c>
      <c r="H1715">
        <v>8</v>
      </c>
      <c r="I1715" t="s">
        <v>589</v>
      </c>
      <c r="J1715" t="s">
        <v>589</v>
      </c>
      <c r="K1715" t="s">
        <v>177</v>
      </c>
      <c r="M1715" t="s">
        <v>557</v>
      </c>
      <c r="N1715" t="s">
        <v>558</v>
      </c>
      <c r="O1715" t="s">
        <v>579</v>
      </c>
      <c r="P1715" t="s">
        <v>580</v>
      </c>
      <c r="Q1715" t="s">
        <v>581</v>
      </c>
      <c r="R1715" t="s">
        <v>562</v>
      </c>
      <c r="S1715">
        <v>-5.2171000000000003</v>
      </c>
      <c r="T1715">
        <v>4.1279000000000003</v>
      </c>
      <c r="U1715">
        <v>9.3375000000000004</v>
      </c>
      <c r="V1715">
        <v>0.27742438000000003</v>
      </c>
    </row>
    <row r="1716" spans="1:22" x14ac:dyDescent="0.3">
      <c r="A1716" t="s">
        <v>1101</v>
      </c>
      <c r="B1716" t="s">
        <v>1102</v>
      </c>
      <c r="C1716" t="s">
        <v>546</v>
      </c>
      <c r="D1716" t="s">
        <v>1103</v>
      </c>
      <c r="E1716" t="s">
        <v>77</v>
      </c>
      <c r="F1716" t="s">
        <v>1104</v>
      </c>
      <c r="G1716" t="s">
        <v>1105</v>
      </c>
      <c r="H1716">
        <v>7</v>
      </c>
      <c r="I1716" t="s">
        <v>1106</v>
      </c>
      <c r="J1716" t="s">
        <v>550</v>
      </c>
      <c r="K1716" t="s">
        <v>99</v>
      </c>
      <c r="L1716" t="s">
        <v>551</v>
      </c>
      <c r="M1716" t="s">
        <v>552</v>
      </c>
      <c r="N1716" t="s">
        <v>553</v>
      </c>
      <c r="O1716" t="s">
        <v>569</v>
      </c>
      <c r="P1716" t="s">
        <v>570</v>
      </c>
      <c r="Q1716" t="s">
        <v>653</v>
      </c>
      <c r="R1716" t="s">
        <v>562</v>
      </c>
      <c r="S1716">
        <v>-6.6620000000000004E-3</v>
      </c>
      <c r="T1716">
        <v>2.6034799999999998</v>
      </c>
      <c r="U1716">
        <v>0.4428571</v>
      </c>
      <c r="V1716">
        <v>0.22351090000000001</v>
      </c>
    </row>
    <row r="1717" spans="1:22" x14ac:dyDescent="0.3">
      <c r="A1717" t="s">
        <v>1101</v>
      </c>
      <c r="B1717" t="s">
        <v>1102</v>
      </c>
      <c r="C1717" t="s">
        <v>546</v>
      </c>
      <c r="D1717" t="s">
        <v>1103</v>
      </c>
      <c r="E1717" t="s">
        <v>77</v>
      </c>
      <c r="F1717" t="s">
        <v>1104</v>
      </c>
      <c r="G1717" t="s">
        <v>1105</v>
      </c>
      <c r="H1717">
        <v>7</v>
      </c>
      <c r="I1717" t="s">
        <v>1106</v>
      </c>
      <c r="J1717" t="s">
        <v>550</v>
      </c>
      <c r="K1717" t="s">
        <v>99</v>
      </c>
      <c r="L1717" t="s">
        <v>551</v>
      </c>
      <c r="M1717" t="s">
        <v>552</v>
      </c>
      <c r="N1717" t="s">
        <v>553</v>
      </c>
      <c r="O1717" t="s">
        <v>566</v>
      </c>
      <c r="P1717" t="s">
        <v>567</v>
      </c>
      <c r="Q1717" t="s">
        <v>568</v>
      </c>
      <c r="R1717" t="s">
        <v>562</v>
      </c>
      <c r="S1717">
        <v>0.44314199999999998</v>
      </c>
      <c r="T1717">
        <v>0.46085199999999998</v>
      </c>
      <c r="U1717">
        <v>6.7185714000000001</v>
      </c>
      <c r="V1717">
        <v>4.7391857000000002</v>
      </c>
    </row>
    <row r="1718" spans="1:22" x14ac:dyDescent="0.3">
      <c r="A1718" t="s">
        <v>1101</v>
      </c>
      <c r="B1718" t="s">
        <v>1102</v>
      </c>
      <c r="C1718" t="s">
        <v>546</v>
      </c>
      <c r="D1718" t="s">
        <v>1103</v>
      </c>
      <c r="E1718" t="s">
        <v>77</v>
      </c>
      <c r="F1718" t="s">
        <v>1104</v>
      </c>
      <c r="G1718" t="s">
        <v>1105</v>
      </c>
      <c r="H1718">
        <v>7</v>
      </c>
      <c r="I1718" t="s">
        <v>1106</v>
      </c>
      <c r="J1718" t="s">
        <v>550</v>
      </c>
      <c r="K1718" t="s">
        <v>99</v>
      </c>
      <c r="L1718" t="s">
        <v>551</v>
      </c>
      <c r="M1718" t="s">
        <v>552</v>
      </c>
      <c r="N1718" t="s">
        <v>553</v>
      </c>
      <c r="O1718" t="s">
        <v>563</v>
      </c>
      <c r="P1718" t="s">
        <v>564</v>
      </c>
      <c r="Q1718" t="s">
        <v>565</v>
      </c>
      <c r="R1718" t="s">
        <v>562</v>
      </c>
      <c r="S1718">
        <v>0.73675000000000002</v>
      </c>
      <c r="T1718">
        <v>1.4270620000000001</v>
      </c>
      <c r="U1718">
        <v>0.23857139999999999</v>
      </c>
      <c r="V1718">
        <v>0.11408020000000001</v>
      </c>
    </row>
    <row r="1719" spans="1:22" x14ac:dyDescent="0.3">
      <c r="A1719" t="s">
        <v>1101</v>
      </c>
      <c r="B1719" t="s">
        <v>1102</v>
      </c>
      <c r="C1719" t="s">
        <v>546</v>
      </c>
      <c r="D1719" t="s">
        <v>1113</v>
      </c>
      <c r="E1719" t="s">
        <v>77</v>
      </c>
      <c r="F1719" t="s">
        <v>1104</v>
      </c>
      <c r="G1719" t="s">
        <v>1105</v>
      </c>
      <c r="H1719">
        <v>7</v>
      </c>
      <c r="I1719" t="s">
        <v>589</v>
      </c>
      <c r="J1719" t="s">
        <v>589</v>
      </c>
      <c r="K1719" t="s">
        <v>99</v>
      </c>
      <c r="L1719" t="s">
        <v>551</v>
      </c>
      <c r="M1719" t="s">
        <v>557</v>
      </c>
      <c r="N1719" t="s">
        <v>558</v>
      </c>
      <c r="R1719" t="s">
        <v>554</v>
      </c>
      <c r="S1719">
        <v>7.6477000000000004</v>
      </c>
      <c r="T1719">
        <v>2.5596999999999999</v>
      </c>
      <c r="U1719">
        <v>1</v>
      </c>
      <c r="V1719">
        <v>1</v>
      </c>
    </row>
    <row r="1720" spans="1:22" x14ac:dyDescent="0.3">
      <c r="A1720" t="s">
        <v>1176</v>
      </c>
      <c r="B1720" t="s">
        <v>1177</v>
      </c>
      <c r="C1720" t="s">
        <v>546</v>
      </c>
      <c r="E1720" t="s">
        <v>596</v>
      </c>
      <c r="F1720" t="s">
        <v>1178</v>
      </c>
      <c r="G1720" t="s">
        <v>187</v>
      </c>
      <c r="H1720">
        <v>8</v>
      </c>
      <c r="I1720" t="s">
        <v>100</v>
      </c>
      <c r="J1720" t="s">
        <v>550</v>
      </c>
      <c r="K1720" t="s">
        <v>177</v>
      </c>
      <c r="M1720" t="s">
        <v>552</v>
      </c>
      <c r="N1720" t="s">
        <v>553</v>
      </c>
      <c r="O1720" t="s">
        <v>579</v>
      </c>
      <c r="P1720" t="s">
        <v>580</v>
      </c>
      <c r="Q1720" t="s">
        <v>581</v>
      </c>
      <c r="R1720" t="s">
        <v>562</v>
      </c>
      <c r="S1720">
        <v>2.0859220000000001</v>
      </c>
      <c r="T1720">
        <v>1.669864</v>
      </c>
      <c r="U1720">
        <v>7.8825000000000003</v>
      </c>
      <c r="V1720">
        <v>0.25521700000000003</v>
      </c>
    </row>
    <row r="1721" spans="1:22" x14ac:dyDescent="0.3">
      <c r="A1721" t="s">
        <v>1101</v>
      </c>
      <c r="B1721" t="s">
        <v>1102</v>
      </c>
      <c r="C1721" t="s">
        <v>546</v>
      </c>
      <c r="D1721" t="s">
        <v>1113</v>
      </c>
      <c r="E1721" t="s">
        <v>77</v>
      </c>
      <c r="F1721" t="s">
        <v>1104</v>
      </c>
      <c r="G1721" t="s">
        <v>1105</v>
      </c>
      <c r="H1721">
        <v>7</v>
      </c>
      <c r="I1721" t="s">
        <v>589</v>
      </c>
      <c r="J1721" t="s">
        <v>589</v>
      </c>
      <c r="K1721" t="s">
        <v>99</v>
      </c>
      <c r="L1721" t="s">
        <v>551</v>
      </c>
      <c r="M1721" t="s">
        <v>557</v>
      </c>
      <c r="N1721" t="s">
        <v>558</v>
      </c>
      <c r="O1721" t="s">
        <v>569</v>
      </c>
      <c r="P1721" t="s">
        <v>570</v>
      </c>
      <c r="Q1721" t="s">
        <v>653</v>
      </c>
      <c r="R1721" t="s">
        <v>562</v>
      </c>
      <c r="S1721">
        <v>2.891</v>
      </c>
      <c r="T1721">
        <v>0.64859999999999995</v>
      </c>
      <c r="U1721">
        <v>0.4428571</v>
      </c>
      <c r="V1721">
        <v>0.22351090000000001</v>
      </c>
    </row>
    <row r="1722" spans="1:22" x14ac:dyDescent="0.3">
      <c r="A1722" t="s">
        <v>1101</v>
      </c>
      <c r="B1722" t="s">
        <v>1102</v>
      </c>
      <c r="C1722" t="s">
        <v>546</v>
      </c>
      <c r="D1722" t="s">
        <v>1113</v>
      </c>
      <c r="E1722" t="s">
        <v>77</v>
      </c>
      <c r="F1722" t="s">
        <v>1104</v>
      </c>
      <c r="G1722" t="s">
        <v>1105</v>
      </c>
      <c r="H1722">
        <v>7</v>
      </c>
      <c r="I1722" t="s">
        <v>589</v>
      </c>
      <c r="J1722" t="s">
        <v>589</v>
      </c>
      <c r="K1722" t="s">
        <v>99</v>
      </c>
      <c r="L1722" t="s">
        <v>551</v>
      </c>
      <c r="M1722" t="s">
        <v>557</v>
      </c>
      <c r="N1722" t="s">
        <v>558</v>
      </c>
      <c r="O1722" t="s">
        <v>566</v>
      </c>
      <c r="P1722" t="s">
        <v>567</v>
      </c>
      <c r="Q1722" t="s">
        <v>568</v>
      </c>
      <c r="R1722" t="s">
        <v>562</v>
      </c>
      <c r="S1722">
        <v>-0.79330000000000001</v>
      </c>
      <c r="T1722">
        <v>0.31519999999999998</v>
      </c>
      <c r="U1722">
        <v>6.7185714000000001</v>
      </c>
      <c r="V1722">
        <v>4.7391857000000002</v>
      </c>
    </row>
    <row r="1723" spans="1:22" x14ac:dyDescent="0.3">
      <c r="A1723" t="s">
        <v>1101</v>
      </c>
      <c r="B1723" t="s">
        <v>1102</v>
      </c>
      <c r="C1723" t="s">
        <v>546</v>
      </c>
      <c r="D1723" t="s">
        <v>1113</v>
      </c>
      <c r="E1723" t="s">
        <v>77</v>
      </c>
      <c r="F1723" t="s">
        <v>1104</v>
      </c>
      <c r="G1723" t="s">
        <v>1105</v>
      </c>
      <c r="H1723">
        <v>7</v>
      </c>
      <c r="I1723" t="s">
        <v>589</v>
      </c>
      <c r="J1723" t="s">
        <v>589</v>
      </c>
      <c r="K1723" t="s">
        <v>99</v>
      </c>
      <c r="L1723" t="s">
        <v>551</v>
      </c>
      <c r="M1723" t="s">
        <v>557</v>
      </c>
      <c r="N1723" t="s">
        <v>558</v>
      </c>
      <c r="O1723" t="s">
        <v>563</v>
      </c>
      <c r="P1723" t="s">
        <v>564</v>
      </c>
      <c r="Q1723" t="s">
        <v>565</v>
      </c>
      <c r="R1723" t="s">
        <v>562</v>
      </c>
      <c r="S1723">
        <v>2.8492999999999999</v>
      </c>
      <c r="T1723">
        <v>0.56969999999999998</v>
      </c>
      <c r="U1723">
        <v>0.23857139999999999</v>
      </c>
      <c r="V1723">
        <v>0.11408020000000001</v>
      </c>
    </row>
    <row r="1724" spans="1:22" x14ac:dyDescent="0.3">
      <c r="A1724" t="s">
        <v>1539</v>
      </c>
      <c r="B1724" t="s">
        <v>1540</v>
      </c>
      <c r="C1724" t="s">
        <v>546</v>
      </c>
      <c r="D1724" t="s">
        <v>1541</v>
      </c>
      <c r="E1724" t="s">
        <v>77</v>
      </c>
      <c r="F1724" t="s">
        <v>1542</v>
      </c>
      <c r="G1724" t="s">
        <v>1543</v>
      </c>
      <c r="H1724">
        <v>7</v>
      </c>
      <c r="I1724" t="s">
        <v>958</v>
      </c>
      <c r="J1724" t="s">
        <v>550</v>
      </c>
      <c r="K1724" t="s">
        <v>19</v>
      </c>
      <c r="M1724" t="s">
        <v>552</v>
      </c>
      <c r="N1724" t="s">
        <v>553</v>
      </c>
      <c r="R1724" t="s">
        <v>554</v>
      </c>
      <c r="S1724">
        <v>0.96560999999999997</v>
      </c>
      <c r="T1724">
        <v>12.285119999999999</v>
      </c>
      <c r="U1724">
        <v>1</v>
      </c>
      <c r="V1724">
        <v>1</v>
      </c>
    </row>
    <row r="1725" spans="1:22" x14ac:dyDescent="0.3">
      <c r="A1725" t="s">
        <v>1176</v>
      </c>
      <c r="B1725" t="s">
        <v>1177</v>
      </c>
      <c r="C1725" t="s">
        <v>546</v>
      </c>
      <c r="E1725" t="s">
        <v>596</v>
      </c>
      <c r="F1725" t="s">
        <v>1178</v>
      </c>
      <c r="G1725" t="s">
        <v>187</v>
      </c>
      <c r="H1725">
        <v>8</v>
      </c>
      <c r="I1725" t="s">
        <v>589</v>
      </c>
      <c r="J1725" t="s">
        <v>589</v>
      </c>
      <c r="K1725" t="s">
        <v>177</v>
      </c>
      <c r="M1725" t="s">
        <v>557</v>
      </c>
      <c r="N1725" t="s">
        <v>558</v>
      </c>
      <c r="O1725" t="s">
        <v>579</v>
      </c>
      <c r="P1725" t="s">
        <v>580</v>
      </c>
      <c r="Q1725" t="s">
        <v>581</v>
      </c>
      <c r="R1725" t="s">
        <v>562</v>
      </c>
      <c r="S1725">
        <v>-0.90227999999999997</v>
      </c>
      <c r="T1725">
        <v>1.67527</v>
      </c>
      <c r="U1725">
        <v>7.8825000000000003</v>
      </c>
      <c r="V1725">
        <v>0.25521700000000003</v>
      </c>
    </row>
    <row r="1726" spans="1:22" x14ac:dyDescent="0.3">
      <c r="A1726" t="s">
        <v>1539</v>
      </c>
      <c r="B1726" t="s">
        <v>1540</v>
      </c>
      <c r="C1726" t="s">
        <v>546</v>
      </c>
      <c r="D1726" t="s">
        <v>1541</v>
      </c>
      <c r="E1726" t="s">
        <v>77</v>
      </c>
      <c r="F1726" t="s">
        <v>1542</v>
      </c>
      <c r="G1726" t="s">
        <v>1543</v>
      </c>
      <c r="H1726">
        <v>7</v>
      </c>
      <c r="I1726" t="s">
        <v>958</v>
      </c>
      <c r="J1726" t="s">
        <v>550</v>
      </c>
      <c r="K1726" t="s">
        <v>19</v>
      </c>
      <c r="M1726" t="s">
        <v>552</v>
      </c>
      <c r="N1726" t="s">
        <v>553</v>
      </c>
      <c r="O1726" t="s">
        <v>569</v>
      </c>
      <c r="P1726" t="s">
        <v>570</v>
      </c>
      <c r="Q1726" t="s">
        <v>571</v>
      </c>
      <c r="R1726" t="s">
        <v>562</v>
      </c>
      <c r="S1726">
        <v>-0.62067000000000005</v>
      </c>
      <c r="T1726">
        <v>0.61214000000000002</v>
      </c>
      <c r="U1726">
        <v>2.7461429000000002</v>
      </c>
      <c r="V1726">
        <v>1.0941483000000001</v>
      </c>
    </row>
    <row r="1727" spans="1:22" x14ac:dyDescent="0.3">
      <c r="A1727" t="s">
        <v>1539</v>
      </c>
      <c r="B1727" t="s">
        <v>1540</v>
      </c>
      <c r="C1727" t="s">
        <v>546</v>
      </c>
      <c r="D1727" t="s">
        <v>1541</v>
      </c>
      <c r="E1727" t="s">
        <v>77</v>
      </c>
      <c r="F1727" t="s">
        <v>1542</v>
      </c>
      <c r="G1727" t="s">
        <v>1543</v>
      </c>
      <c r="H1727">
        <v>7</v>
      </c>
      <c r="I1727" t="s">
        <v>958</v>
      </c>
      <c r="J1727" t="s">
        <v>550</v>
      </c>
      <c r="K1727" t="s">
        <v>19</v>
      </c>
      <c r="M1727" t="s">
        <v>552</v>
      </c>
      <c r="N1727" t="s">
        <v>553</v>
      </c>
      <c r="O1727" t="s">
        <v>566</v>
      </c>
      <c r="P1727" t="s">
        <v>567</v>
      </c>
      <c r="Q1727" t="s">
        <v>568</v>
      </c>
      <c r="R1727" t="s">
        <v>562</v>
      </c>
      <c r="S1727">
        <v>7.3539999999999994E-2</v>
      </c>
      <c r="T1727">
        <v>0.13275999999999999</v>
      </c>
      <c r="U1727">
        <v>0.17428569999999999</v>
      </c>
      <c r="V1727">
        <v>0.13100349999999999</v>
      </c>
    </row>
    <row r="1728" spans="1:22" x14ac:dyDescent="0.3">
      <c r="A1728" t="s">
        <v>1539</v>
      </c>
      <c r="B1728" t="s">
        <v>1540</v>
      </c>
      <c r="C1728" t="s">
        <v>546</v>
      </c>
      <c r="D1728" t="s">
        <v>1541</v>
      </c>
      <c r="E1728" t="s">
        <v>77</v>
      </c>
      <c r="F1728" t="s">
        <v>1542</v>
      </c>
      <c r="G1728" t="s">
        <v>1543</v>
      </c>
      <c r="H1728">
        <v>7</v>
      </c>
      <c r="I1728" t="s">
        <v>958</v>
      </c>
      <c r="J1728" t="s">
        <v>550</v>
      </c>
      <c r="K1728" t="s">
        <v>19</v>
      </c>
      <c r="M1728" t="s">
        <v>552</v>
      </c>
      <c r="N1728" t="s">
        <v>553</v>
      </c>
      <c r="O1728" t="s">
        <v>563</v>
      </c>
      <c r="P1728" t="s">
        <v>564</v>
      </c>
      <c r="Q1728" t="s">
        <v>565</v>
      </c>
      <c r="R1728" t="s">
        <v>562</v>
      </c>
      <c r="S1728">
        <v>0.36529</v>
      </c>
      <c r="T1728">
        <v>1.04074</v>
      </c>
      <c r="U1728">
        <v>0.71857139999999997</v>
      </c>
      <c r="V1728">
        <v>0.10155930000000001</v>
      </c>
    </row>
    <row r="1729" spans="1:22" x14ac:dyDescent="0.3">
      <c r="A1729" t="s">
        <v>1539</v>
      </c>
      <c r="B1729" t="s">
        <v>1540</v>
      </c>
      <c r="C1729" t="s">
        <v>546</v>
      </c>
      <c r="D1729" t="s">
        <v>1805</v>
      </c>
      <c r="E1729" t="s">
        <v>77</v>
      </c>
      <c r="F1729" t="s">
        <v>1542</v>
      </c>
      <c r="G1729" t="s">
        <v>1543</v>
      </c>
      <c r="H1729">
        <v>7</v>
      </c>
      <c r="I1729" t="s">
        <v>958</v>
      </c>
      <c r="J1729" t="s">
        <v>550</v>
      </c>
      <c r="K1729" t="s">
        <v>19</v>
      </c>
      <c r="M1729" t="s">
        <v>552</v>
      </c>
      <c r="N1729" t="s">
        <v>553</v>
      </c>
      <c r="O1729" t="s">
        <v>611</v>
      </c>
      <c r="P1729" t="s">
        <v>612</v>
      </c>
      <c r="Q1729" t="s">
        <v>613</v>
      </c>
      <c r="R1729" t="s">
        <v>562</v>
      </c>
      <c r="S1729">
        <v>0.15176000000000001</v>
      </c>
      <c r="T1729">
        <v>2.7834099999999999</v>
      </c>
      <c r="U1729">
        <v>29.814285699999999</v>
      </c>
      <c r="V1729">
        <v>1.9385806999999999</v>
      </c>
    </row>
    <row r="1730" spans="1:22" x14ac:dyDescent="0.3">
      <c r="A1730" t="s">
        <v>1539</v>
      </c>
      <c r="B1730" t="s">
        <v>1540</v>
      </c>
      <c r="C1730" t="s">
        <v>546</v>
      </c>
      <c r="D1730" t="s">
        <v>1806</v>
      </c>
      <c r="E1730" t="s">
        <v>77</v>
      </c>
      <c r="F1730" t="s">
        <v>1542</v>
      </c>
      <c r="G1730" t="s">
        <v>1543</v>
      </c>
      <c r="H1730">
        <v>7</v>
      </c>
      <c r="I1730" t="s">
        <v>1807</v>
      </c>
      <c r="J1730" t="s">
        <v>550</v>
      </c>
      <c r="K1730" t="s">
        <v>99</v>
      </c>
      <c r="M1730" t="s">
        <v>552</v>
      </c>
      <c r="N1730" t="s">
        <v>553</v>
      </c>
      <c r="R1730" t="s">
        <v>554</v>
      </c>
      <c r="S1730">
        <v>10.0244</v>
      </c>
      <c r="T1730">
        <v>8.1217000000000006</v>
      </c>
      <c r="U1730">
        <v>1</v>
      </c>
      <c r="V1730">
        <v>1</v>
      </c>
    </row>
    <row r="1731" spans="1:22" x14ac:dyDescent="0.3">
      <c r="A1731" t="s">
        <v>1539</v>
      </c>
      <c r="B1731" t="s">
        <v>1540</v>
      </c>
      <c r="C1731" t="s">
        <v>546</v>
      </c>
      <c r="D1731" t="s">
        <v>1806</v>
      </c>
      <c r="E1731" t="s">
        <v>77</v>
      </c>
      <c r="F1731" t="s">
        <v>1542</v>
      </c>
      <c r="G1731" t="s">
        <v>1543</v>
      </c>
      <c r="H1731">
        <v>7</v>
      </c>
      <c r="I1731" t="s">
        <v>1807</v>
      </c>
      <c r="J1731" t="s">
        <v>550</v>
      </c>
      <c r="K1731" t="s">
        <v>99</v>
      </c>
      <c r="M1731" t="s">
        <v>552</v>
      </c>
      <c r="N1731" t="s">
        <v>553</v>
      </c>
      <c r="O1731" t="s">
        <v>569</v>
      </c>
      <c r="P1731" t="s">
        <v>570</v>
      </c>
      <c r="Q1731" t="s">
        <v>571</v>
      </c>
      <c r="R1731" t="s">
        <v>562</v>
      </c>
      <c r="S1731">
        <v>-0.52290000000000003</v>
      </c>
      <c r="T1731">
        <v>0.31469999999999998</v>
      </c>
      <c r="U1731">
        <v>2.7461429000000002</v>
      </c>
      <c r="V1731">
        <v>1.0941483000000001</v>
      </c>
    </row>
    <row r="1732" spans="1:22" x14ac:dyDescent="0.3">
      <c r="A1732" t="s">
        <v>1539</v>
      </c>
      <c r="B1732" t="s">
        <v>1540</v>
      </c>
      <c r="C1732" t="s">
        <v>546</v>
      </c>
      <c r="D1732" t="s">
        <v>1806</v>
      </c>
      <c r="E1732" t="s">
        <v>77</v>
      </c>
      <c r="F1732" t="s">
        <v>1542</v>
      </c>
      <c r="G1732" t="s">
        <v>1543</v>
      </c>
      <c r="H1732">
        <v>7</v>
      </c>
      <c r="I1732" t="s">
        <v>1807</v>
      </c>
      <c r="J1732" t="s">
        <v>550</v>
      </c>
      <c r="K1732" t="s">
        <v>99</v>
      </c>
      <c r="M1732" t="s">
        <v>552</v>
      </c>
      <c r="N1732" t="s">
        <v>553</v>
      </c>
      <c r="O1732" t="s">
        <v>566</v>
      </c>
      <c r="P1732" t="s">
        <v>567</v>
      </c>
      <c r="Q1732" t="s">
        <v>568</v>
      </c>
      <c r="R1732" t="s">
        <v>562</v>
      </c>
      <c r="S1732">
        <v>0.14230000000000001</v>
      </c>
      <c r="T1732">
        <v>0.17219999999999999</v>
      </c>
      <c r="U1732">
        <v>0.17428569999999999</v>
      </c>
      <c r="V1732">
        <v>0.13100349999999999</v>
      </c>
    </row>
    <row r="1733" spans="1:22" x14ac:dyDescent="0.3">
      <c r="A1733" t="s">
        <v>1539</v>
      </c>
      <c r="B1733" t="s">
        <v>1540</v>
      </c>
      <c r="C1733" t="s">
        <v>546</v>
      </c>
      <c r="D1733" t="s">
        <v>1806</v>
      </c>
      <c r="E1733" t="s">
        <v>77</v>
      </c>
      <c r="F1733" t="s">
        <v>1542</v>
      </c>
      <c r="G1733" t="s">
        <v>1543</v>
      </c>
      <c r="H1733">
        <v>7</v>
      </c>
      <c r="I1733" t="s">
        <v>1807</v>
      </c>
      <c r="J1733" t="s">
        <v>550</v>
      </c>
      <c r="K1733" t="s">
        <v>99</v>
      </c>
      <c r="M1733" t="s">
        <v>552</v>
      </c>
      <c r="N1733" t="s">
        <v>553</v>
      </c>
      <c r="O1733" t="s">
        <v>563</v>
      </c>
      <c r="P1733" t="s">
        <v>564</v>
      </c>
      <c r="Q1733" t="s">
        <v>565</v>
      </c>
      <c r="R1733" t="s">
        <v>562</v>
      </c>
      <c r="S1733">
        <v>5.2900000000000003E-2</v>
      </c>
      <c r="T1733">
        <v>1.4198</v>
      </c>
      <c r="U1733">
        <v>0.71857139999999997</v>
      </c>
      <c r="V1733">
        <v>0.10155930000000001</v>
      </c>
    </row>
    <row r="1734" spans="1:22" x14ac:dyDescent="0.3">
      <c r="A1734" t="s">
        <v>1539</v>
      </c>
      <c r="B1734" t="s">
        <v>1540</v>
      </c>
      <c r="C1734" t="s">
        <v>546</v>
      </c>
      <c r="D1734" t="s">
        <v>1806</v>
      </c>
      <c r="E1734" t="s">
        <v>77</v>
      </c>
      <c r="F1734" t="s">
        <v>1542</v>
      </c>
      <c r="G1734" t="s">
        <v>1543</v>
      </c>
      <c r="H1734">
        <v>7</v>
      </c>
      <c r="I1734" t="s">
        <v>1807</v>
      </c>
      <c r="J1734" t="s">
        <v>550</v>
      </c>
      <c r="K1734" t="s">
        <v>99</v>
      </c>
      <c r="M1734" t="s">
        <v>552</v>
      </c>
      <c r="N1734" t="s">
        <v>553</v>
      </c>
      <c r="O1734" t="s">
        <v>611</v>
      </c>
      <c r="P1734" t="s">
        <v>612</v>
      </c>
      <c r="Q1734" t="s">
        <v>613</v>
      </c>
      <c r="R1734" t="s">
        <v>562</v>
      </c>
      <c r="S1734">
        <v>-1.9849000000000001</v>
      </c>
      <c r="T1734">
        <v>2.2896999999999998</v>
      </c>
      <c r="U1734">
        <v>29.814285699999999</v>
      </c>
      <c r="V1734">
        <v>1.9385806999999999</v>
      </c>
    </row>
    <row r="1735" spans="1:22" x14ac:dyDescent="0.3">
      <c r="A1735" t="s">
        <v>1808</v>
      </c>
      <c r="B1735" t="s">
        <v>1809</v>
      </c>
      <c r="C1735" t="s">
        <v>546</v>
      </c>
      <c r="D1735" t="s">
        <v>1810</v>
      </c>
      <c r="E1735" t="s">
        <v>77</v>
      </c>
      <c r="F1735" t="s">
        <v>1811</v>
      </c>
      <c r="G1735" t="s">
        <v>187</v>
      </c>
      <c r="H1735">
        <v>25</v>
      </c>
      <c r="I1735" t="s">
        <v>648</v>
      </c>
      <c r="J1735" t="s">
        <v>550</v>
      </c>
      <c r="K1735" t="s">
        <v>177</v>
      </c>
      <c r="L1735" t="s">
        <v>551</v>
      </c>
      <c r="M1735" t="s">
        <v>552</v>
      </c>
      <c r="N1735" t="s">
        <v>553</v>
      </c>
      <c r="R1735" t="s">
        <v>554</v>
      </c>
      <c r="S1735">
        <v>5.92455</v>
      </c>
      <c r="T1735">
        <v>0.58845999999999998</v>
      </c>
      <c r="U1735">
        <v>1</v>
      </c>
      <c r="V1735">
        <v>1</v>
      </c>
    </row>
    <row r="1736" spans="1:22" x14ac:dyDescent="0.3">
      <c r="A1736" t="s">
        <v>1808</v>
      </c>
      <c r="B1736" t="s">
        <v>1809</v>
      </c>
      <c r="C1736" t="s">
        <v>546</v>
      </c>
      <c r="D1736" t="s">
        <v>1810</v>
      </c>
      <c r="E1736" t="s">
        <v>77</v>
      </c>
      <c r="F1736" t="s">
        <v>1811</v>
      </c>
      <c r="G1736" t="s">
        <v>187</v>
      </c>
      <c r="H1736">
        <v>25</v>
      </c>
      <c r="I1736" t="s">
        <v>648</v>
      </c>
      <c r="J1736" t="s">
        <v>550</v>
      </c>
      <c r="K1736" t="s">
        <v>177</v>
      </c>
      <c r="L1736" t="s">
        <v>551</v>
      </c>
      <c r="M1736" t="s">
        <v>552</v>
      </c>
      <c r="N1736" t="s">
        <v>553</v>
      </c>
      <c r="O1736" t="s">
        <v>559</v>
      </c>
      <c r="P1736" t="s">
        <v>560</v>
      </c>
      <c r="Q1736" t="s">
        <v>561</v>
      </c>
      <c r="R1736" t="s">
        <v>562</v>
      </c>
      <c r="S1736">
        <v>0.21809999999999999</v>
      </c>
      <c r="T1736">
        <v>8.9069999999999996E-2</v>
      </c>
      <c r="U1736">
        <v>270.52</v>
      </c>
      <c r="V1736">
        <v>254.55404141</v>
      </c>
    </row>
    <row r="1737" spans="1:22" x14ac:dyDescent="0.3">
      <c r="A1737" t="s">
        <v>1808</v>
      </c>
      <c r="B1737" t="s">
        <v>1809</v>
      </c>
      <c r="C1737" t="s">
        <v>546</v>
      </c>
      <c r="D1737" t="s">
        <v>1810</v>
      </c>
      <c r="E1737" t="s">
        <v>77</v>
      </c>
      <c r="F1737" t="s">
        <v>1811</v>
      </c>
      <c r="G1737" t="s">
        <v>187</v>
      </c>
      <c r="H1737">
        <v>25</v>
      </c>
      <c r="I1737" t="s">
        <v>589</v>
      </c>
      <c r="J1737" t="s">
        <v>589</v>
      </c>
      <c r="K1737" t="s">
        <v>177</v>
      </c>
      <c r="L1737" t="s">
        <v>551</v>
      </c>
      <c r="M1737" t="s">
        <v>557</v>
      </c>
      <c r="N1737" t="s">
        <v>558</v>
      </c>
      <c r="R1737" t="s">
        <v>554</v>
      </c>
      <c r="S1737">
        <v>1.4101300000000001</v>
      </c>
      <c r="T1737">
        <v>0.39151000000000002</v>
      </c>
      <c r="U1737">
        <v>1</v>
      </c>
      <c r="V1737">
        <v>1</v>
      </c>
    </row>
    <row r="1738" spans="1:22" x14ac:dyDescent="0.3">
      <c r="A1738" t="s">
        <v>1808</v>
      </c>
      <c r="B1738" t="s">
        <v>1809</v>
      </c>
      <c r="C1738" t="s">
        <v>546</v>
      </c>
      <c r="D1738" t="s">
        <v>1810</v>
      </c>
      <c r="E1738" t="s">
        <v>77</v>
      </c>
      <c r="F1738" t="s">
        <v>1811</v>
      </c>
      <c r="G1738" t="s">
        <v>187</v>
      </c>
      <c r="H1738">
        <v>25</v>
      </c>
      <c r="I1738" t="s">
        <v>589</v>
      </c>
      <c r="J1738" t="s">
        <v>589</v>
      </c>
      <c r="K1738" t="s">
        <v>177</v>
      </c>
      <c r="L1738" t="s">
        <v>551</v>
      </c>
      <c r="M1738" t="s">
        <v>557</v>
      </c>
      <c r="N1738" t="s">
        <v>558</v>
      </c>
      <c r="O1738" t="s">
        <v>559</v>
      </c>
      <c r="P1738" t="s">
        <v>560</v>
      </c>
      <c r="Q1738" t="s">
        <v>561</v>
      </c>
      <c r="R1738" t="s">
        <v>562</v>
      </c>
      <c r="S1738">
        <v>4.1739999999999999E-2</v>
      </c>
      <c r="T1738">
        <v>7.3830000000000007E-2</v>
      </c>
      <c r="U1738">
        <v>270.52</v>
      </c>
      <c r="V1738">
        <v>254.55404141</v>
      </c>
    </row>
    <row r="1739" spans="1:22" x14ac:dyDescent="0.3">
      <c r="A1739" t="s">
        <v>1812</v>
      </c>
      <c r="B1739" t="s">
        <v>1813</v>
      </c>
      <c r="C1739" t="s">
        <v>546</v>
      </c>
      <c r="D1739" t="s">
        <v>1814</v>
      </c>
      <c r="E1739" t="s">
        <v>576</v>
      </c>
      <c r="F1739" t="s">
        <v>1815</v>
      </c>
      <c r="G1739" t="s">
        <v>932</v>
      </c>
      <c r="H1739">
        <v>345</v>
      </c>
      <c r="I1739" t="s">
        <v>100</v>
      </c>
      <c r="J1739" t="s">
        <v>550</v>
      </c>
      <c r="K1739" t="s">
        <v>99</v>
      </c>
      <c r="L1739" t="s">
        <v>551</v>
      </c>
      <c r="M1739" t="s">
        <v>552</v>
      </c>
      <c r="N1739" t="s">
        <v>553</v>
      </c>
      <c r="R1739" t="s">
        <v>554</v>
      </c>
      <c r="S1739">
        <v>-0.37009999999999998</v>
      </c>
      <c r="T1739">
        <v>0.34415000000000001</v>
      </c>
      <c r="U1739">
        <v>1</v>
      </c>
      <c r="V1739">
        <v>1</v>
      </c>
    </row>
    <row r="1740" spans="1:22" x14ac:dyDescent="0.3">
      <c r="A1740" t="s">
        <v>1812</v>
      </c>
      <c r="B1740" t="s">
        <v>1813</v>
      </c>
      <c r="C1740" t="s">
        <v>546</v>
      </c>
      <c r="D1740" t="s">
        <v>1814</v>
      </c>
      <c r="E1740" t="s">
        <v>576</v>
      </c>
      <c r="F1740" t="s">
        <v>1815</v>
      </c>
      <c r="G1740" t="s">
        <v>932</v>
      </c>
      <c r="H1740">
        <v>345</v>
      </c>
      <c r="I1740" t="s">
        <v>100</v>
      </c>
      <c r="J1740" t="s">
        <v>550</v>
      </c>
      <c r="K1740" t="s">
        <v>99</v>
      </c>
      <c r="L1740" t="s">
        <v>551</v>
      </c>
      <c r="M1740" t="s">
        <v>552</v>
      </c>
      <c r="N1740" t="s">
        <v>553</v>
      </c>
      <c r="O1740" t="s">
        <v>569</v>
      </c>
      <c r="P1740" t="s">
        <v>570</v>
      </c>
      <c r="Q1740" t="s">
        <v>653</v>
      </c>
      <c r="R1740" t="s">
        <v>562</v>
      </c>
      <c r="S1740">
        <v>5.4109999999999998E-2</v>
      </c>
      <c r="T1740">
        <v>2.1569999999999999E-2</v>
      </c>
      <c r="U1740">
        <v>0.37122810000000001</v>
      </c>
      <c r="V1740">
        <v>0.28572360000000002</v>
      </c>
    </row>
    <row r="1741" spans="1:22" x14ac:dyDescent="0.3">
      <c r="A1741" t="s">
        <v>1812</v>
      </c>
      <c r="B1741" t="s">
        <v>1813</v>
      </c>
      <c r="C1741" t="s">
        <v>546</v>
      </c>
      <c r="D1741" t="s">
        <v>1814</v>
      </c>
      <c r="E1741" t="s">
        <v>576</v>
      </c>
      <c r="F1741" t="s">
        <v>1815</v>
      </c>
      <c r="G1741" t="s">
        <v>932</v>
      </c>
      <c r="H1741">
        <v>345</v>
      </c>
      <c r="I1741" t="s">
        <v>100</v>
      </c>
      <c r="J1741" t="s">
        <v>550</v>
      </c>
      <c r="K1741" t="s">
        <v>99</v>
      </c>
      <c r="L1741" t="s">
        <v>551</v>
      </c>
      <c r="M1741" t="s">
        <v>552</v>
      </c>
      <c r="N1741" t="s">
        <v>553</v>
      </c>
      <c r="O1741" t="s">
        <v>611</v>
      </c>
      <c r="P1741" t="s">
        <v>612</v>
      </c>
      <c r="Q1741" t="s">
        <v>613</v>
      </c>
      <c r="R1741" t="s">
        <v>562</v>
      </c>
      <c r="S1741">
        <v>0.93791999999999998</v>
      </c>
      <c r="T1741">
        <v>0.12092</v>
      </c>
      <c r="U1741">
        <v>16.36</v>
      </c>
      <c r="V1741">
        <v>4.2894164000000004</v>
      </c>
    </row>
    <row r="1742" spans="1:22" x14ac:dyDescent="0.3">
      <c r="A1742" t="s">
        <v>1812</v>
      </c>
      <c r="B1742" t="s">
        <v>1813</v>
      </c>
      <c r="C1742" t="s">
        <v>546</v>
      </c>
      <c r="D1742" t="s">
        <v>1814</v>
      </c>
      <c r="E1742" t="s">
        <v>576</v>
      </c>
      <c r="F1742" t="s">
        <v>1815</v>
      </c>
      <c r="G1742" t="s">
        <v>932</v>
      </c>
      <c r="H1742">
        <v>345</v>
      </c>
      <c r="I1742" t="s">
        <v>1368</v>
      </c>
      <c r="J1742" t="s">
        <v>619</v>
      </c>
      <c r="K1742" t="s">
        <v>99</v>
      </c>
      <c r="L1742" t="s">
        <v>551</v>
      </c>
      <c r="M1742" t="s">
        <v>815</v>
      </c>
      <c r="N1742" t="s">
        <v>558</v>
      </c>
      <c r="R1742" t="s">
        <v>554</v>
      </c>
      <c r="S1742">
        <v>-3.0901100000000001</v>
      </c>
      <c r="T1742">
        <v>0.40632000000000001</v>
      </c>
      <c r="U1742">
        <v>1</v>
      </c>
      <c r="V1742">
        <v>1</v>
      </c>
    </row>
    <row r="1743" spans="1:22" x14ac:dyDescent="0.3">
      <c r="A1743" t="s">
        <v>1812</v>
      </c>
      <c r="B1743" t="s">
        <v>1813</v>
      </c>
      <c r="C1743" t="s">
        <v>546</v>
      </c>
      <c r="D1743" t="s">
        <v>1814</v>
      </c>
      <c r="E1743" t="s">
        <v>576</v>
      </c>
      <c r="F1743" t="s">
        <v>1815</v>
      </c>
      <c r="G1743" t="s">
        <v>932</v>
      </c>
      <c r="H1743">
        <v>345</v>
      </c>
      <c r="I1743" t="s">
        <v>1368</v>
      </c>
      <c r="J1743" t="s">
        <v>619</v>
      </c>
      <c r="K1743" t="s">
        <v>99</v>
      </c>
      <c r="L1743" t="s">
        <v>551</v>
      </c>
      <c r="M1743" t="s">
        <v>815</v>
      </c>
      <c r="N1743" t="s">
        <v>558</v>
      </c>
      <c r="O1743" t="s">
        <v>569</v>
      </c>
      <c r="P1743" t="s">
        <v>570</v>
      </c>
      <c r="Q1743" t="s">
        <v>653</v>
      </c>
      <c r="R1743" t="s">
        <v>562</v>
      </c>
      <c r="S1743">
        <v>7.2840000000000002E-2</v>
      </c>
      <c r="T1743">
        <v>4.0219999999999999E-2</v>
      </c>
      <c r="U1743">
        <v>0.37122810000000001</v>
      </c>
      <c r="V1743">
        <v>0.28572360000000002</v>
      </c>
    </row>
    <row r="1744" spans="1:22" x14ac:dyDescent="0.3">
      <c r="A1744" t="s">
        <v>1812</v>
      </c>
      <c r="B1744" t="s">
        <v>1813</v>
      </c>
      <c r="C1744" t="s">
        <v>546</v>
      </c>
      <c r="D1744" t="s">
        <v>1814</v>
      </c>
      <c r="E1744" t="s">
        <v>576</v>
      </c>
      <c r="F1744" t="s">
        <v>1815</v>
      </c>
      <c r="G1744" t="s">
        <v>932</v>
      </c>
      <c r="H1744">
        <v>345</v>
      </c>
      <c r="I1744" t="s">
        <v>1368</v>
      </c>
      <c r="J1744" t="s">
        <v>619</v>
      </c>
      <c r="K1744" t="s">
        <v>99</v>
      </c>
      <c r="L1744" t="s">
        <v>551</v>
      </c>
      <c r="M1744" t="s">
        <v>815</v>
      </c>
      <c r="N1744" t="s">
        <v>558</v>
      </c>
      <c r="O1744" t="s">
        <v>611</v>
      </c>
      <c r="P1744" t="s">
        <v>612</v>
      </c>
      <c r="Q1744" t="s">
        <v>613</v>
      </c>
      <c r="R1744" t="s">
        <v>562</v>
      </c>
      <c r="S1744">
        <v>1.35378</v>
      </c>
      <c r="T1744">
        <v>0.14917</v>
      </c>
      <c r="U1744">
        <v>16.36</v>
      </c>
      <c r="V1744">
        <v>4.2894164000000004</v>
      </c>
    </row>
    <row r="1745" spans="1:22" x14ac:dyDescent="0.3">
      <c r="A1745" t="s">
        <v>1816</v>
      </c>
      <c r="B1745" t="s">
        <v>1817</v>
      </c>
      <c r="C1745" t="s">
        <v>546</v>
      </c>
      <c r="E1745" t="s">
        <v>596</v>
      </c>
      <c r="F1745" t="s">
        <v>1818</v>
      </c>
      <c r="G1745" t="s">
        <v>1819</v>
      </c>
      <c r="H1745">
        <v>23</v>
      </c>
      <c r="I1745" t="s">
        <v>734</v>
      </c>
      <c r="J1745" t="s">
        <v>550</v>
      </c>
      <c r="K1745" t="s">
        <v>99</v>
      </c>
      <c r="M1745" t="s">
        <v>552</v>
      </c>
      <c r="N1745" t="s">
        <v>553</v>
      </c>
      <c r="R1745" t="s">
        <v>554</v>
      </c>
      <c r="S1745">
        <v>2.7312599999999998</v>
      </c>
      <c r="T1745">
        <v>6.5689999999999998E-2</v>
      </c>
      <c r="U1745">
        <v>1</v>
      </c>
      <c r="V1745">
        <v>1</v>
      </c>
    </row>
    <row r="1746" spans="1:22" x14ac:dyDescent="0.3">
      <c r="A1746" t="s">
        <v>1816</v>
      </c>
      <c r="B1746" t="s">
        <v>1817</v>
      </c>
      <c r="C1746" t="s">
        <v>546</v>
      </c>
      <c r="E1746" t="s">
        <v>596</v>
      </c>
      <c r="F1746" t="s">
        <v>1818</v>
      </c>
      <c r="G1746" t="s">
        <v>1819</v>
      </c>
      <c r="H1746">
        <v>23</v>
      </c>
      <c r="I1746" t="s">
        <v>734</v>
      </c>
      <c r="J1746" t="s">
        <v>550</v>
      </c>
      <c r="K1746" t="s">
        <v>99</v>
      </c>
      <c r="M1746" t="s">
        <v>552</v>
      </c>
      <c r="N1746" t="s">
        <v>553</v>
      </c>
      <c r="O1746" t="s">
        <v>566</v>
      </c>
      <c r="P1746" t="s">
        <v>567</v>
      </c>
      <c r="Q1746" t="s">
        <v>568</v>
      </c>
      <c r="R1746" t="s">
        <v>562</v>
      </c>
      <c r="S1746">
        <v>-0.11623</v>
      </c>
      <c r="T1746">
        <v>5.8380000000000001E-2</v>
      </c>
      <c r="U1746">
        <v>2.8711389999999999</v>
      </c>
      <c r="V1746">
        <v>2.48508</v>
      </c>
    </row>
    <row r="1747" spans="1:22" x14ac:dyDescent="0.3">
      <c r="A1747" t="s">
        <v>1816</v>
      </c>
      <c r="B1747" t="s">
        <v>1817</v>
      </c>
      <c r="C1747" t="s">
        <v>546</v>
      </c>
      <c r="E1747" t="s">
        <v>596</v>
      </c>
      <c r="F1747" t="s">
        <v>1818</v>
      </c>
      <c r="G1747" t="s">
        <v>1819</v>
      </c>
      <c r="H1747">
        <v>23</v>
      </c>
      <c r="I1747" t="s">
        <v>734</v>
      </c>
      <c r="J1747" t="s">
        <v>550</v>
      </c>
      <c r="K1747" t="s">
        <v>99</v>
      </c>
      <c r="M1747" t="s">
        <v>552</v>
      </c>
      <c r="N1747" t="s">
        <v>553</v>
      </c>
      <c r="R1747" t="s">
        <v>554</v>
      </c>
      <c r="S1747">
        <v>2.2493799999999999</v>
      </c>
      <c r="T1747">
        <v>0.12651000000000001</v>
      </c>
      <c r="U1747">
        <v>1</v>
      </c>
      <c r="V1747">
        <v>1</v>
      </c>
    </row>
    <row r="1748" spans="1:22" x14ac:dyDescent="0.3">
      <c r="A1748" t="s">
        <v>1816</v>
      </c>
      <c r="B1748" t="s">
        <v>1817</v>
      </c>
      <c r="C1748" t="s">
        <v>546</v>
      </c>
      <c r="E1748" t="s">
        <v>596</v>
      </c>
      <c r="F1748" t="s">
        <v>1818</v>
      </c>
      <c r="G1748" t="s">
        <v>1819</v>
      </c>
      <c r="H1748">
        <v>23</v>
      </c>
      <c r="I1748" t="s">
        <v>734</v>
      </c>
      <c r="J1748" t="s">
        <v>550</v>
      </c>
      <c r="K1748" t="s">
        <v>99</v>
      </c>
      <c r="M1748" t="s">
        <v>552</v>
      </c>
      <c r="N1748" t="s">
        <v>553</v>
      </c>
      <c r="O1748" t="s">
        <v>566</v>
      </c>
      <c r="P1748" t="s">
        <v>567</v>
      </c>
      <c r="Q1748" t="s">
        <v>565</v>
      </c>
      <c r="R1748" t="s">
        <v>562</v>
      </c>
      <c r="S1748">
        <v>-0.16883999999999999</v>
      </c>
      <c r="T1748">
        <v>5.3269999999999998E-2</v>
      </c>
      <c r="U1748">
        <v>0.2107464</v>
      </c>
      <c r="V1748">
        <v>0.14691290000000001</v>
      </c>
    </row>
    <row r="1749" spans="1:22" x14ac:dyDescent="0.3">
      <c r="A1749" t="s">
        <v>970</v>
      </c>
      <c r="B1749" t="s">
        <v>971</v>
      </c>
      <c r="C1749" t="s">
        <v>546</v>
      </c>
      <c r="D1749" t="s">
        <v>972</v>
      </c>
      <c r="E1749" t="s">
        <v>77</v>
      </c>
      <c r="F1749" t="s">
        <v>973</v>
      </c>
      <c r="G1749" t="s">
        <v>187</v>
      </c>
      <c r="H1749">
        <v>12</v>
      </c>
      <c r="I1749" t="s">
        <v>648</v>
      </c>
      <c r="J1749" t="s">
        <v>550</v>
      </c>
      <c r="K1749" t="s">
        <v>177</v>
      </c>
      <c r="L1749" t="s">
        <v>551</v>
      </c>
      <c r="M1749" t="s">
        <v>552</v>
      </c>
      <c r="N1749" t="s">
        <v>553</v>
      </c>
      <c r="R1749" t="s">
        <v>554</v>
      </c>
      <c r="S1749">
        <v>9.2283869999999997</v>
      </c>
      <c r="T1749">
        <v>4.7266680000000001</v>
      </c>
      <c r="U1749">
        <v>1</v>
      </c>
      <c r="V1749">
        <v>1</v>
      </c>
    </row>
    <row r="1750" spans="1:22" x14ac:dyDescent="0.3">
      <c r="A1750" t="s">
        <v>970</v>
      </c>
      <c r="B1750" t="s">
        <v>971</v>
      </c>
      <c r="C1750" t="s">
        <v>546</v>
      </c>
      <c r="D1750" t="s">
        <v>972</v>
      </c>
      <c r="E1750" t="s">
        <v>77</v>
      </c>
      <c r="F1750" t="s">
        <v>973</v>
      </c>
      <c r="G1750" t="s">
        <v>187</v>
      </c>
      <c r="H1750">
        <v>12</v>
      </c>
      <c r="I1750" t="s">
        <v>648</v>
      </c>
      <c r="J1750" t="s">
        <v>550</v>
      </c>
      <c r="K1750" t="s">
        <v>177</v>
      </c>
      <c r="L1750" t="s">
        <v>551</v>
      </c>
      <c r="M1750" t="s">
        <v>552</v>
      </c>
      <c r="N1750" t="s">
        <v>553</v>
      </c>
      <c r="O1750" t="s">
        <v>563</v>
      </c>
      <c r="P1750" t="s">
        <v>564</v>
      </c>
      <c r="Q1750" t="s">
        <v>720</v>
      </c>
      <c r="R1750" t="s">
        <v>562</v>
      </c>
      <c r="S1750">
        <v>5.8861999999999998E-2</v>
      </c>
      <c r="T1750">
        <v>5.3344999999999997E-2</v>
      </c>
      <c r="U1750">
        <v>0.52833330000000001</v>
      </c>
      <c r="V1750">
        <v>0.48487740000000001</v>
      </c>
    </row>
    <row r="1751" spans="1:22" x14ac:dyDescent="0.3">
      <c r="A1751" t="s">
        <v>970</v>
      </c>
      <c r="B1751" t="s">
        <v>971</v>
      </c>
      <c r="C1751" t="s">
        <v>546</v>
      </c>
      <c r="D1751" t="s">
        <v>972</v>
      </c>
      <c r="E1751" t="s">
        <v>77</v>
      </c>
      <c r="F1751" t="s">
        <v>973</v>
      </c>
      <c r="G1751" t="s">
        <v>187</v>
      </c>
      <c r="H1751">
        <v>12</v>
      </c>
      <c r="I1751" t="s">
        <v>648</v>
      </c>
      <c r="J1751" t="s">
        <v>550</v>
      </c>
      <c r="K1751" t="s">
        <v>177</v>
      </c>
      <c r="L1751" t="s">
        <v>551</v>
      </c>
      <c r="M1751" t="s">
        <v>552</v>
      </c>
      <c r="N1751" t="s">
        <v>553</v>
      </c>
      <c r="O1751" t="s">
        <v>566</v>
      </c>
      <c r="P1751" t="s">
        <v>567</v>
      </c>
      <c r="Q1751" t="s">
        <v>568</v>
      </c>
      <c r="R1751" t="s">
        <v>562</v>
      </c>
      <c r="S1751">
        <v>5.0020000000000004E-3</v>
      </c>
      <c r="T1751">
        <v>7.1381E-2</v>
      </c>
      <c r="U1751">
        <v>0.48115920000000001</v>
      </c>
      <c r="V1751">
        <v>0.32633000000000001</v>
      </c>
    </row>
    <row r="1752" spans="1:22" x14ac:dyDescent="0.3">
      <c r="A1752" t="s">
        <v>970</v>
      </c>
      <c r="B1752" t="s">
        <v>971</v>
      </c>
      <c r="C1752" t="s">
        <v>546</v>
      </c>
      <c r="D1752" t="s">
        <v>972</v>
      </c>
      <c r="E1752" t="s">
        <v>77</v>
      </c>
      <c r="F1752" t="s">
        <v>973</v>
      </c>
      <c r="G1752" t="s">
        <v>187</v>
      </c>
      <c r="H1752">
        <v>12</v>
      </c>
      <c r="I1752" t="s">
        <v>648</v>
      </c>
      <c r="J1752" t="s">
        <v>550</v>
      </c>
      <c r="K1752" t="s">
        <v>177</v>
      </c>
      <c r="L1752" t="s">
        <v>551</v>
      </c>
      <c r="M1752" t="s">
        <v>552</v>
      </c>
      <c r="N1752" t="s">
        <v>553</v>
      </c>
      <c r="O1752" t="s">
        <v>611</v>
      </c>
      <c r="P1752" t="s">
        <v>612</v>
      </c>
      <c r="Q1752" t="s">
        <v>613</v>
      </c>
      <c r="R1752" t="s">
        <v>562</v>
      </c>
      <c r="S1752">
        <v>-0.55632000000000004</v>
      </c>
      <c r="T1752">
        <v>1.375318</v>
      </c>
      <c r="U1752">
        <v>30.4166667</v>
      </c>
      <c r="V1752">
        <v>1.4502873000000001</v>
      </c>
    </row>
    <row r="1753" spans="1:22" x14ac:dyDescent="0.3">
      <c r="A1753" t="s">
        <v>626</v>
      </c>
      <c r="B1753" t="s">
        <v>627</v>
      </c>
      <c r="C1753" t="s">
        <v>574</v>
      </c>
      <c r="E1753" t="s">
        <v>576</v>
      </c>
      <c r="F1753" t="s">
        <v>628</v>
      </c>
      <c r="G1753" t="s">
        <v>629</v>
      </c>
      <c r="H1753">
        <v>69</v>
      </c>
      <c r="I1753" t="s">
        <v>1015</v>
      </c>
      <c r="J1753" t="s">
        <v>550</v>
      </c>
      <c r="K1753" t="s">
        <v>99</v>
      </c>
      <c r="L1753" t="s">
        <v>551</v>
      </c>
      <c r="M1753" t="s">
        <v>552</v>
      </c>
      <c r="N1753" t="s">
        <v>553</v>
      </c>
      <c r="O1753" t="s">
        <v>579</v>
      </c>
      <c r="P1753" t="s">
        <v>580</v>
      </c>
      <c r="Q1753" t="s">
        <v>1820</v>
      </c>
      <c r="R1753" t="s">
        <v>562</v>
      </c>
      <c r="S1753">
        <v>7.0537000000000002E-2</v>
      </c>
      <c r="T1753">
        <v>8.9764999999999998E-2</v>
      </c>
      <c r="U1753">
        <v>0.71430882352941205</v>
      </c>
      <c r="V1753">
        <v>0.24043916643676</v>
      </c>
    </row>
    <row r="1754" spans="1:22" x14ac:dyDescent="0.3">
      <c r="A1754" t="s">
        <v>970</v>
      </c>
      <c r="B1754" t="s">
        <v>971</v>
      </c>
      <c r="C1754" t="s">
        <v>546</v>
      </c>
      <c r="D1754" t="s">
        <v>972</v>
      </c>
      <c r="E1754" t="s">
        <v>77</v>
      </c>
      <c r="F1754" t="s">
        <v>973</v>
      </c>
      <c r="G1754" t="s">
        <v>187</v>
      </c>
      <c r="H1754">
        <v>12</v>
      </c>
      <c r="I1754" t="s">
        <v>589</v>
      </c>
      <c r="J1754" t="s">
        <v>589</v>
      </c>
      <c r="K1754" t="s">
        <v>177</v>
      </c>
      <c r="L1754" t="s">
        <v>551</v>
      </c>
      <c r="M1754" t="s">
        <v>557</v>
      </c>
      <c r="N1754" t="s">
        <v>558</v>
      </c>
      <c r="R1754" t="s">
        <v>554</v>
      </c>
      <c r="S1754">
        <v>2.2789679999999999</v>
      </c>
      <c r="T1754">
        <v>3.6108989999999999</v>
      </c>
      <c r="U1754">
        <v>1</v>
      </c>
      <c r="V1754">
        <v>1</v>
      </c>
    </row>
    <row r="1755" spans="1:22" x14ac:dyDescent="0.3">
      <c r="A1755" t="s">
        <v>970</v>
      </c>
      <c r="B1755" t="s">
        <v>971</v>
      </c>
      <c r="C1755" t="s">
        <v>546</v>
      </c>
      <c r="D1755" t="s">
        <v>972</v>
      </c>
      <c r="E1755" t="s">
        <v>77</v>
      </c>
      <c r="F1755" t="s">
        <v>973</v>
      </c>
      <c r="G1755" t="s">
        <v>187</v>
      </c>
      <c r="H1755">
        <v>12</v>
      </c>
      <c r="I1755" t="s">
        <v>589</v>
      </c>
      <c r="J1755" t="s">
        <v>589</v>
      </c>
      <c r="K1755" t="s">
        <v>177</v>
      </c>
      <c r="L1755" t="s">
        <v>551</v>
      </c>
      <c r="M1755" t="s">
        <v>557</v>
      </c>
      <c r="N1755" t="s">
        <v>558</v>
      </c>
      <c r="O1755" t="s">
        <v>563</v>
      </c>
      <c r="P1755" t="s">
        <v>564</v>
      </c>
      <c r="Q1755" t="s">
        <v>720</v>
      </c>
      <c r="R1755" t="s">
        <v>562</v>
      </c>
      <c r="S1755">
        <v>5.7641999999999999E-2</v>
      </c>
      <c r="T1755">
        <v>3.9315999999999997E-2</v>
      </c>
      <c r="U1755">
        <v>0.52833330000000001</v>
      </c>
      <c r="V1755">
        <v>0.48487740000000001</v>
      </c>
    </row>
    <row r="1756" spans="1:22" x14ac:dyDescent="0.3">
      <c r="A1756" t="s">
        <v>970</v>
      </c>
      <c r="B1756" t="s">
        <v>971</v>
      </c>
      <c r="C1756" t="s">
        <v>546</v>
      </c>
      <c r="D1756" t="s">
        <v>972</v>
      </c>
      <c r="E1756" t="s">
        <v>77</v>
      </c>
      <c r="F1756" t="s">
        <v>973</v>
      </c>
      <c r="G1756" t="s">
        <v>187</v>
      </c>
      <c r="H1756">
        <v>12</v>
      </c>
      <c r="I1756" t="s">
        <v>589</v>
      </c>
      <c r="J1756" t="s">
        <v>589</v>
      </c>
      <c r="K1756" t="s">
        <v>177</v>
      </c>
      <c r="L1756" t="s">
        <v>551</v>
      </c>
      <c r="M1756" t="s">
        <v>557</v>
      </c>
      <c r="N1756" t="s">
        <v>558</v>
      </c>
      <c r="O1756" t="s">
        <v>566</v>
      </c>
      <c r="P1756" t="s">
        <v>567</v>
      </c>
      <c r="Q1756" t="s">
        <v>568</v>
      </c>
      <c r="R1756" t="s">
        <v>562</v>
      </c>
      <c r="S1756">
        <v>-0.119352</v>
      </c>
      <c r="T1756">
        <v>4.7454999999999997E-2</v>
      </c>
      <c r="U1756">
        <v>0.48115920000000001</v>
      </c>
      <c r="V1756">
        <v>0.32633000000000001</v>
      </c>
    </row>
    <row r="1757" spans="1:22" x14ac:dyDescent="0.3">
      <c r="A1757" t="s">
        <v>970</v>
      </c>
      <c r="B1757" t="s">
        <v>971</v>
      </c>
      <c r="C1757" t="s">
        <v>546</v>
      </c>
      <c r="D1757" t="s">
        <v>972</v>
      </c>
      <c r="E1757" t="s">
        <v>77</v>
      </c>
      <c r="F1757" t="s">
        <v>973</v>
      </c>
      <c r="G1757" t="s">
        <v>187</v>
      </c>
      <c r="H1757">
        <v>12</v>
      </c>
      <c r="I1757" t="s">
        <v>589</v>
      </c>
      <c r="J1757" t="s">
        <v>589</v>
      </c>
      <c r="K1757" t="s">
        <v>177</v>
      </c>
      <c r="L1757" t="s">
        <v>551</v>
      </c>
      <c r="M1757" t="s">
        <v>557</v>
      </c>
      <c r="N1757" t="s">
        <v>558</v>
      </c>
      <c r="O1757" t="s">
        <v>611</v>
      </c>
      <c r="P1757" t="s">
        <v>612</v>
      </c>
      <c r="Q1757" t="s">
        <v>613</v>
      </c>
      <c r="R1757" t="s">
        <v>562</v>
      </c>
      <c r="S1757">
        <v>-0.55317000000000005</v>
      </c>
      <c r="T1757">
        <v>1.0495300000000001</v>
      </c>
      <c r="U1757">
        <v>30.4166667</v>
      </c>
      <c r="V1757">
        <v>1.4502873000000001</v>
      </c>
    </row>
    <row r="1758" spans="1:22" x14ac:dyDescent="0.3">
      <c r="A1758" t="s">
        <v>626</v>
      </c>
      <c r="B1758" t="s">
        <v>627</v>
      </c>
      <c r="C1758" t="s">
        <v>574</v>
      </c>
      <c r="E1758" t="s">
        <v>576</v>
      </c>
      <c r="F1758" t="s">
        <v>628</v>
      </c>
      <c r="G1758" t="s">
        <v>629</v>
      </c>
      <c r="H1758">
        <v>69</v>
      </c>
      <c r="I1758" t="s">
        <v>1016</v>
      </c>
      <c r="J1758" t="s">
        <v>556</v>
      </c>
      <c r="K1758" t="s">
        <v>99</v>
      </c>
      <c r="L1758" t="s">
        <v>551</v>
      </c>
      <c r="M1758" t="s">
        <v>592</v>
      </c>
      <c r="N1758" t="s">
        <v>558</v>
      </c>
      <c r="O1758" t="s">
        <v>579</v>
      </c>
      <c r="P1758" t="s">
        <v>580</v>
      </c>
      <c r="Q1758" t="s">
        <v>1821</v>
      </c>
      <c r="R1758" t="s">
        <v>562</v>
      </c>
      <c r="S1758">
        <v>0.43046000000000001</v>
      </c>
      <c r="T1758">
        <v>0.36068</v>
      </c>
      <c r="U1758">
        <v>0.71430882352941205</v>
      </c>
      <c r="V1758">
        <v>0.24043916643676</v>
      </c>
    </row>
    <row r="1759" spans="1:22" x14ac:dyDescent="0.3">
      <c r="A1759" t="s">
        <v>1072</v>
      </c>
      <c r="B1759" t="s">
        <v>1073</v>
      </c>
      <c r="C1759" t="s">
        <v>546</v>
      </c>
      <c r="D1759" t="s">
        <v>1074</v>
      </c>
      <c r="E1759" t="s">
        <v>77</v>
      </c>
      <c r="F1759" t="s">
        <v>1075</v>
      </c>
      <c r="G1759" t="s">
        <v>1076</v>
      </c>
      <c r="H1759">
        <v>16</v>
      </c>
      <c r="I1759" t="s">
        <v>1077</v>
      </c>
      <c r="J1759" t="s">
        <v>550</v>
      </c>
      <c r="K1759" t="s">
        <v>19</v>
      </c>
      <c r="L1759" t="s">
        <v>551</v>
      </c>
      <c r="M1759" t="s">
        <v>552</v>
      </c>
      <c r="N1759" t="s">
        <v>553</v>
      </c>
      <c r="R1759" t="s">
        <v>554</v>
      </c>
      <c r="S1759">
        <v>9.7612310000000004</v>
      </c>
      <c r="T1759">
        <v>5.681</v>
      </c>
      <c r="U1759">
        <v>1</v>
      </c>
      <c r="V1759">
        <v>1</v>
      </c>
    </row>
    <row r="1760" spans="1:22" x14ac:dyDescent="0.3">
      <c r="A1760" t="s">
        <v>1072</v>
      </c>
      <c r="B1760" t="s">
        <v>1073</v>
      </c>
      <c r="C1760" t="s">
        <v>546</v>
      </c>
      <c r="D1760" t="s">
        <v>1074</v>
      </c>
      <c r="E1760" t="s">
        <v>77</v>
      </c>
      <c r="F1760" t="s">
        <v>1075</v>
      </c>
      <c r="G1760" t="s">
        <v>1076</v>
      </c>
      <c r="H1760">
        <v>16</v>
      </c>
      <c r="I1760" t="s">
        <v>1077</v>
      </c>
      <c r="J1760" t="s">
        <v>550</v>
      </c>
      <c r="K1760" t="s">
        <v>19</v>
      </c>
      <c r="L1760" t="s">
        <v>551</v>
      </c>
      <c r="M1760" t="s">
        <v>552</v>
      </c>
      <c r="N1760" t="s">
        <v>553</v>
      </c>
      <c r="O1760" t="s">
        <v>566</v>
      </c>
      <c r="P1760" t="s">
        <v>567</v>
      </c>
      <c r="Q1760" t="s">
        <v>1367</v>
      </c>
      <c r="R1760" t="s">
        <v>562</v>
      </c>
      <c r="S1760">
        <v>-0.113731</v>
      </c>
      <c r="T1760">
        <v>0.223136</v>
      </c>
      <c r="U1760">
        <v>3.81663</v>
      </c>
      <c r="V1760">
        <v>2.2860697999999999</v>
      </c>
    </row>
    <row r="1761" spans="1:22" x14ac:dyDescent="0.3">
      <c r="A1761" t="s">
        <v>1072</v>
      </c>
      <c r="B1761" t="s">
        <v>1073</v>
      </c>
      <c r="C1761" t="s">
        <v>546</v>
      </c>
      <c r="D1761" t="s">
        <v>1074</v>
      </c>
      <c r="E1761" t="s">
        <v>77</v>
      </c>
      <c r="F1761" t="s">
        <v>1075</v>
      </c>
      <c r="G1761" t="s">
        <v>1076</v>
      </c>
      <c r="H1761">
        <v>16</v>
      </c>
      <c r="I1761" t="s">
        <v>1077</v>
      </c>
      <c r="J1761" t="s">
        <v>550</v>
      </c>
      <c r="K1761" t="s">
        <v>19</v>
      </c>
      <c r="L1761" t="s">
        <v>551</v>
      </c>
      <c r="M1761" t="s">
        <v>552</v>
      </c>
      <c r="N1761" t="s">
        <v>553</v>
      </c>
      <c r="O1761" t="s">
        <v>563</v>
      </c>
      <c r="P1761" t="s">
        <v>564</v>
      </c>
      <c r="Q1761" t="s">
        <v>1822</v>
      </c>
      <c r="R1761" t="s">
        <v>562</v>
      </c>
      <c r="S1761">
        <v>1.2750000000000001E-3</v>
      </c>
      <c r="T1761">
        <v>0.16347400000000001</v>
      </c>
      <c r="U1761">
        <v>0.17531330000000001</v>
      </c>
      <c r="V1761">
        <v>0.11325440000000001</v>
      </c>
    </row>
    <row r="1762" spans="1:22" x14ac:dyDescent="0.3">
      <c r="A1762" t="s">
        <v>1072</v>
      </c>
      <c r="B1762" t="s">
        <v>1073</v>
      </c>
      <c r="C1762" t="s">
        <v>546</v>
      </c>
      <c r="D1762" t="s">
        <v>1074</v>
      </c>
      <c r="E1762" t="s">
        <v>77</v>
      </c>
      <c r="F1762" t="s">
        <v>1075</v>
      </c>
      <c r="G1762" t="s">
        <v>1076</v>
      </c>
      <c r="H1762">
        <v>16</v>
      </c>
      <c r="I1762" t="s">
        <v>1077</v>
      </c>
      <c r="J1762" t="s">
        <v>550</v>
      </c>
      <c r="K1762" t="s">
        <v>19</v>
      </c>
      <c r="L1762" t="s">
        <v>551</v>
      </c>
      <c r="M1762" t="s">
        <v>552</v>
      </c>
      <c r="N1762" t="s">
        <v>553</v>
      </c>
      <c r="O1762" t="s">
        <v>611</v>
      </c>
      <c r="P1762" t="s">
        <v>612</v>
      </c>
      <c r="Q1762" t="s">
        <v>613</v>
      </c>
      <c r="R1762" t="s">
        <v>562</v>
      </c>
      <c r="S1762">
        <v>-2.047444</v>
      </c>
      <c r="T1762">
        <v>1.56311</v>
      </c>
      <c r="U1762">
        <v>30.326765000000002</v>
      </c>
      <c r="V1762">
        <v>2.4158914999999999</v>
      </c>
    </row>
    <row r="1763" spans="1:22" x14ac:dyDescent="0.3">
      <c r="A1763" t="s">
        <v>680</v>
      </c>
      <c r="B1763" t="s">
        <v>681</v>
      </c>
      <c r="C1763" t="s">
        <v>546</v>
      </c>
      <c r="E1763" t="s">
        <v>77</v>
      </c>
      <c r="F1763" t="s">
        <v>682</v>
      </c>
      <c r="G1763" t="s">
        <v>149</v>
      </c>
      <c r="H1763">
        <v>13</v>
      </c>
      <c r="I1763" t="s">
        <v>578</v>
      </c>
      <c r="J1763" t="s">
        <v>550</v>
      </c>
      <c r="K1763" t="s">
        <v>14</v>
      </c>
      <c r="M1763" t="s">
        <v>552</v>
      </c>
      <c r="N1763" t="s">
        <v>553</v>
      </c>
      <c r="O1763" t="s">
        <v>579</v>
      </c>
      <c r="P1763" t="s">
        <v>580</v>
      </c>
      <c r="Q1763" t="s">
        <v>581</v>
      </c>
      <c r="R1763" t="s">
        <v>562</v>
      </c>
      <c r="S1763">
        <v>-0.92315000000000003</v>
      </c>
      <c r="T1763">
        <v>5.5191590000000001</v>
      </c>
      <c r="U1763">
        <v>6.3447079999999998</v>
      </c>
      <c r="V1763">
        <v>0.2368487</v>
      </c>
    </row>
    <row r="1764" spans="1:22" x14ac:dyDescent="0.3">
      <c r="A1764" t="s">
        <v>1072</v>
      </c>
      <c r="B1764" t="s">
        <v>1073</v>
      </c>
      <c r="C1764" t="s">
        <v>546</v>
      </c>
      <c r="D1764" t="s">
        <v>1078</v>
      </c>
      <c r="E1764" t="s">
        <v>77</v>
      </c>
      <c r="F1764" t="s">
        <v>1075</v>
      </c>
      <c r="G1764" t="s">
        <v>1076</v>
      </c>
      <c r="H1764">
        <v>16</v>
      </c>
      <c r="I1764" t="s">
        <v>589</v>
      </c>
      <c r="J1764" t="s">
        <v>589</v>
      </c>
      <c r="K1764" t="s">
        <v>19</v>
      </c>
      <c r="L1764" t="s">
        <v>551</v>
      </c>
      <c r="M1764" t="s">
        <v>557</v>
      </c>
      <c r="N1764" t="s">
        <v>558</v>
      </c>
      <c r="R1764" t="s">
        <v>554</v>
      </c>
      <c r="S1764">
        <v>17.7834</v>
      </c>
      <c r="T1764">
        <v>17.1206</v>
      </c>
      <c r="U1764">
        <v>1</v>
      </c>
      <c r="V1764">
        <v>1</v>
      </c>
    </row>
    <row r="1765" spans="1:22" x14ac:dyDescent="0.3">
      <c r="A1765" t="s">
        <v>1072</v>
      </c>
      <c r="B1765" t="s">
        <v>1073</v>
      </c>
      <c r="C1765" t="s">
        <v>546</v>
      </c>
      <c r="D1765" t="s">
        <v>1078</v>
      </c>
      <c r="E1765" t="s">
        <v>77</v>
      </c>
      <c r="F1765" t="s">
        <v>1075</v>
      </c>
      <c r="G1765" t="s">
        <v>1076</v>
      </c>
      <c r="H1765">
        <v>16</v>
      </c>
      <c r="I1765" t="s">
        <v>589</v>
      </c>
      <c r="J1765" t="s">
        <v>589</v>
      </c>
      <c r="K1765" t="s">
        <v>19</v>
      </c>
      <c r="L1765" t="s">
        <v>551</v>
      </c>
      <c r="M1765" t="s">
        <v>557</v>
      </c>
      <c r="N1765" t="s">
        <v>558</v>
      </c>
      <c r="O1765" t="s">
        <v>566</v>
      </c>
      <c r="P1765" t="s">
        <v>567</v>
      </c>
      <c r="Q1765" t="s">
        <v>1367</v>
      </c>
      <c r="R1765" t="s">
        <v>562</v>
      </c>
      <c r="S1765">
        <v>-0.56159999999999999</v>
      </c>
      <c r="T1765">
        <v>0.65700000000000003</v>
      </c>
      <c r="U1765">
        <v>3.81663</v>
      </c>
      <c r="V1765">
        <v>2.2860697999999999</v>
      </c>
    </row>
    <row r="1766" spans="1:22" x14ac:dyDescent="0.3">
      <c r="A1766" t="s">
        <v>1072</v>
      </c>
      <c r="B1766" t="s">
        <v>1073</v>
      </c>
      <c r="C1766" t="s">
        <v>546</v>
      </c>
      <c r="D1766" t="s">
        <v>1078</v>
      </c>
      <c r="E1766" t="s">
        <v>77</v>
      </c>
      <c r="F1766" t="s">
        <v>1075</v>
      </c>
      <c r="G1766" t="s">
        <v>1076</v>
      </c>
      <c r="H1766">
        <v>16</v>
      </c>
      <c r="I1766" t="s">
        <v>589</v>
      </c>
      <c r="J1766" t="s">
        <v>589</v>
      </c>
      <c r="K1766" t="s">
        <v>19</v>
      </c>
      <c r="L1766" t="s">
        <v>551</v>
      </c>
      <c r="M1766" t="s">
        <v>557</v>
      </c>
      <c r="N1766" t="s">
        <v>558</v>
      </c>
      <c r="O1766" t="s">
        <v>563</v>
      </c>
      <c r="P1766" t="s">
        <v>564</v>
      </c>
      <c r="Q1766" t="s">
        <v>1822</v>
      </c>
      <c r="R1766" t="s">
        <v>562</v>
      </c>
      <c r="S1766">
        <v>0.14380000000000001</v>
      </c>
      <c r="T1766">
        <v>0.42280000000000001</v>
      </c>
      <c r="U1766">
        <v>0.17531330000000001</v>
      </c>
      <c r="V1766">
        <v>0.11325440000000001</v>
      </c>
    </row>
    <row r="1767" spans="1:22" x14ac:dyDescent="0.3">
      <c r="A1767" t="s">
        <v>1072</v>
      </c>
      <c r="B1767" t="s">
        <v>1073</v>
      </c>
      <c r="C1767" t="s">
        <v>546</v>
      </c>
      <c r="D1767" t="s">
        <v>1078</v>
      </c>
      <c r="E1767" t="s">
        <v>77</v>
      </c>
      <c r="F1767" t="s">
        <v>1075</v>
      </c>
      <c r="G1767" t="s">
        <v>1076</v>
      </c>
      <c r="H1767">
        <v>16</v>
      </c>
      <c r="I1767" t="s">
        <v>589</v>
      </c>
      <c r="J1767" t="s">
        <v>589</v>
      </c>
      <c r="K1767" t="s">
        <v>19</v>
      </c>
      <c r="L1767" t="s">
        <v>551</v>
      </c>
      <c r="M1767" t="s">
        <v>557</v>
      </c>
      <c r="N1767" t="s">
        <v>558</v>
      </c>
      <c r="O1767" t="s">
        <v>611</v>
      </c>
      <c r="P1767" t="s">
        <v>612</v>
      </c>
      <c r="Q1767" t="s">
        <v>613</v>
      </c>
      <c r="R1767" t="s">
        <v>562</v>
      </c>
      <c r="S1767">
        <v>-4.6540999999999997</v>
      </c>
      <c r="T1767">
        <v>4.6425999999999998</v>
      </c>
      <c r="U1767">
        <v>30.326765000000002</v>
      </c>
      <c r="V1767">
        <v>2.4158914999999999</v>
      </c>
    </row>
    <row r="1768" spans="1:22" x14ac:dyDescent="0.3">
      <c r="A1768" t="s">
        <v>680</v>
      </c>
      <c r="B1768" t="s">
        <v>681</v>
      </c>
      <c r="C1768" t="s">
        <v>546</v>
      </c>
      <c r="E1768" t="s">
        <v>77</v>
      </c>
      <c r="F1768" t="s">
        <v>682</v>
      </c>
      <c r="G1768" t="s">
        <v>149</v>
      </c>
      <c r="H1768">
        <v>13</v>
      </c>
      <c r="I1768" t="s">
        <v>618</v>
      </c>
      <c r="J1768" t="s">
        <v>619</v>
      </c>
      <c r="K1768" t="s">
        <v>14</v>
      </c>
      <c r="M1768" t="s">
        <v>592</v>
      </c>
      <c r="N1768" t="s">
        <v>558</v>
      </c>
      <c r="O1768" t="s">
        <v>579</v>
      </c>
      <c r="P1768" t="s">
        <v>580</v>
      </c>
      <c r="Q1768" t="s">
        <v>581</v>
      </c>
      <c r="R1768" t="s">
        <v>562</v>
      </c>
      <c r="S1768">
        <v>-14.268000000000001</v>
      </c>
      <c r="T1768">
        <v>7.0259999999999998</v>
      </c>
      <c r="U1768">
        <v>6.3447079999999998</v>
      </c>
      <c r="V1768">
        <v>0.2368487</v>
      </c>
    </row>
    <row r="1769" spans="1:22" x14ac:dyDescent="0.3">
      <c r="A1769" t="s">
        <v>1795</v>
      </c>
      <c r="B1769" t="s">
        <v>1796</v>
      </c>
      <c r="C1769" t="s">
        <v>546</v>
      </c>
      <c r="E1769" t="s">
        <v>77</v>
      </c>
      <c r="F1769" t="s">
        <v>1797</v>
      </c>
      <c r="G1769" t="s">
        <v>1798</v>
      </c>
      <c r="H1769">
        <v>10</v>
      </c>
      <c r="I1769" t="s">
        <v>1799</v>
      </c>
      <c r="J1769" t="s">
        <v>550</v>
      </c>
      <c r="K1769" t="s">
        <v>99</v>
      </c>
      <c r="M1769" t="s">
        <v>552</v>
      </c>
      <c r="N1769" t="s">
        <v>553</v>
      </c>
      <c r="R1769" t="s">
        <v>554</v>
      </c>
      <c r="S1769">
        <v>5.2830700000000004</v>
      </c>
      <c r="T1769">
        <v>7.7139499999999996</v>
      </c>
      <c r="U1769">
        <v>1</v>
      </c>
      <c r="V1769">
        <v>1</v>
      </c>
    </row>
    <row r="1770" spans="1:22" x14ac:dyDescent="0.3">
      <c r="A1770" t="s">
        <v>1795</v>
      </c>
      <c r="B1770" t="s">
        <v>1796</v>
      </c>
      <c r="C1770" t="s">
        <v>546</v>
      </c>
      <c r="E1770" t="s">
        <v>77</v>
      </c>
      <c r="F1770" t="s">
        <v>1797</v>
      </c>
      <c r="G1770" t="s">
        <v>1798</v>
      </c>
      <c r="H1770">
        <v>10</v>
      </c>
      <c r="I1770" t="s">
        <v>1799</v>
      </c>
      <c r="J1770" t="s">
        <v>550</v>
      </c>
      <c r="K1770" t="s">
        <v>99</v>
      </c>
      <c r="M1770" t="s">
        <v>552</v>
      </c>
      <c r="N1770" t="s">
        <v>553</v>
      </c>
      <c r="O1770" t="s">
        <v>559</v>
      </c>
      <c r="P1770" t="s">
        <v>560</v>
      </c>
      <c r="Q1770" t="s">
        <v>561</v>
      </c>
      <c r="R1770" t="s">
        <v>562</v>
      </c>
      <c r="S1770">
        <v>-0.41481000000000001</v>
      </c>
      <c r="T1770">
        <v>0.36448999999999998</v>
      </c>
      <c r="U1770">
        <v>0.40450999999999998</v>
      </c>
      <c r="V1770">
        <v>54.818092100000001</v>
      </c>
    </row>
    <row r="1771" spans="1:22" x14ac:dyDescent="0.3">
      <c r="A1771" t="s">
        <v>1373</v>
      </c>
      <c r="B1771" t="s">
        <v>1374</v>
      </c>
      <c r="C1771" t="s">
        <v>546</v>
      </c>
      <c r="D1771" t="s">
        <v>1375</v>
      </c>
      <c r="E1771" t="s">
        <v>77</v>
      </c>
      <c r="F1771" t="s">
        <v>1376</v>
      </c>
      <c r="G1771" t="s">
        <v>635</v>
      </c>
      <c r="H1771">
        <v>6</v>
      </c>
      <c r="I1771" t="s">
        <v>734</v>
      </c>
      <c r="J1771" t="s">
        <v>550</v>
      </c>
      <c r="K1771" t="s">
        <v>99</v>
      </c>
      <c r="M1771" t="s">
        <v>552</v>
      </c>
      <c r="N1771" t="s">
        <v>553</v>
      </c>
      <c r="O1771" t="s">
        <v>579</v>
      </c>
      <c r="P1771" t="s">
        <v>580</v>
      </c>
      <c r="Q1771" t="s">
        <v>581</v>
      </c>
      <c r="R1771" t="s">
        <v>562</v>
      </c>
      <c r="S1771">
        <v>4.4124999999999996</v>
      </c>
      <c r="T1771">
        <v>6.3616000000000001</v>
      </c>
      <c r="U1771">
        <v>7.8066666700000003</v>
      </c>
      <c r="V1771">
        <v>0.20195709100000001</v>
      </c>
    </row>
    <row r="1772" spans="1:22" x14ac:dyDescent="0.3">
      <c r="A1772" t="s">
        <v>1795</v>
      </c>
      <c r="B1772" t="s">
        <v>1796</v>
      </c>
      <c r="C1772" t="s">
        <v>546</v>
      </c>
      <c r="E1772" t="s">
        <v>77</v>
      </c>
      <c r="F1772" t="s">
        <v>1797</v>
      </c>
      <c r="G1772" t="s">
        <v>1798</v>
      </c>
      <c r="H1772">
        <v>10</v>
      </c>
      <c r="I1772" t="s">
        <v>1799</v>
      </c>
      <c r="J1772" t="s">
        <v>550</v>
      </c>
      <c r="K1772" t="s">
        <v>99</v>
      </c>
      <c r="M1772" t="s">
        <v>552</v>
      </c>
      <c r="N1772" t="s">
        <v>553</v>
      </c>
      <c r="O1772" t="s">
        <v>569</v>
      </c>
      <c r="P1772" t="s">
        <v>570</v>
      </c>
      <c r="Q1772" t="s">
        <v>653</v>
      </c>
      <c r="R1772" t="s">
        <v>562</v>
      </c>
      <c r="S1772">
        <v>0.21759999999999999</v>
      </c>
      <c r="T1772">
        <v>0.48294999999999999</v>
      </c>
      <c r="U1772">
        <v>1.2250000000000001</v>
      </c>
      <c r="V1772">
        <v>0.45058599999999999</v>
      </c>
    </row>
    <row r="1773" spans="1:22" x14ac:dyDescent="0.3">
      <c r="A1773" t="s">
        <v>1795</v>
      </c>
      <c r="B1773" t="s">
        <v>1796</v>
      </c>
      <c r="C1773" t="s">
        <v>546</v>
      </c>
      <c r="E1773" t="s">
        <v>77</v>
      </c>
      <c r="F1773" t="s">
        <v>1797</v>
      </c>
      <c r="G1773" t="s">
        <v>1798</v>
      </c>
      <c r="H1773">
        <v>10</v>
      </c>
      <c r="I1773" t="s">
        <v>1799</v>
      </c>
      <c r="J1773" t="s">
        <v>550</v>
      </c>
      <c r="K1773" t="s">
        <v>99</v>
      </c>
      <c r="M1773" t="s">
        <v>552</v>
      </c>
      <c r="N1773" t="s">
        <v>553</v>
      </c>
      <c r="O1773" t="s">
        <v>611</v>
      </c>
      <c r="P1773" t="s">
        <v>612</v>
      </c>
      <c r="Q1773" t="s">
        <v>613</v>
      </c>
      <c r="R1773" t="s">
        <v>562</v>
      </c>
      <c r="S1773">
        <v>0.57186999999999999</v>
      </c>
      <c r="T1773">
        <v>1.27101</v>
      </c>
      <c r="U1773">
        <v>20.12</v>
      </c>
      <c r="V1773">
        <v>4.0466172</v>
      </c>
    </row>
    <row r="1774" spans="1:22" x14ac:dyDescent="0.3">
      <c r="A1774" t="s">
        <v>1795</v>
      </c>
      <c r="B1774" t="s">
        <v>1796</v>
      </c>
      <c r="C1774" t="s">
        <v>546</v>
      </c>
      <c r="E1774" t="s">
        <v>77</v>
      </c>
      <c r="F1774" t="s">
        <v>1797</v>
      </c>
      <c r="G1774" t="s">
        <v>1798</v>
      </c>
      <c r="H1774">
        <v>10</v>
      </c>
      <c r="I1774" t="s">
        <v>1799</v>
      </c>
      <c r="J1774" t="s">
        <v>550</v>
      </c>
      <c r="K1774" t="s">
        <v>99</v>
      </c>
      <c r="M1774" t="s">
        <v>552</v>
      </c>
      <c r="N1774" t="s">
        <v>553</v>
      </c>
      <c r="O1774" t="s">
        <v>566</v>
      </c>
      <c r="P1774" t="s">
        <v>567</v>
      </c>
      <c r="Q1774" t="s">
        <v>568</v>
      </c>
      <c r="R1774" t="s">
        <v>562</v>
      </c>
      <c r="S1774">
        <v>-5.3839999999999999E-2</v>
      </c>
      <c r="T1774">
        <v>0.25061</v>
      </c>
      <c r="U1774">
        <v>0.95</v>
      </c>
      <c r="V1774">
        <v>0.4766783</v>
      </c>
    </row>
    <row r="1775" spans="1:22" x14ac:dyDescent="0.3">
      <c r="A1775" t="s">
        <v>1795</v>
      </c>
      <c r="B1775" t="s">
        <v>1796</v>
      </c>
      <c r="C1775" t="s">
        <v>546</v>
      </c>
      <c r="E1775" t="s">
        <v>77</v>
      </c>
      <c r="F1775" t="s">
        <v>1797</v>
      </c>
      <c r="G1775" t="s">
        <v>1798</v>
      </c>
      <c r="H1775">
        <v>10</v>
      </c>
      <c r="I1775" t="s">
        <v>1799</v>
      </c>
      <c r="J1775" t="s">
        <v>550</v>
      </c>
      <c r="K1775" t="s">
        <v>99</v>
      </c>
      <c r="M1775" t="s">
        <v>552</v>
      </c>
      <c r="N1775" t="s">
        <v>553</v>
      </c>
      <c r="O1775" t="s">
        <v>563</v>
      </c>
      <c r="P1775" t="s">
        <v>564</v>
      </c>
      <c r="Q1775" t="s">
        <v>937</v>
      </c>
      <c r="R1775" t="s">
        <v>562</v>
      </c>
      <c r="S1775">
        <v>0.10983</v>
      </c>
      <c r="T1775">
        <v>0.45337</v>
      </c>
      <c r="U1775">
        <v>2.5699999999999998E-3</v>
      </c>
      <c r="V1775">
        <v>1.443029E-3</v>
      </c>
    </row>
    <row r="1776" spans="1:22" x14ac:dyDescent="0.3">
      <c r="A1776" t="s">
        <v>1795</v>
      </c>
      <c r="B1776" t="s">
        <v>1796</v>
      </c>
      <c r="C1776" t="s">
        <v>546</v>
      </c>
      <c r="E1776" t="s">
        <v>77</v>
      </c>
      <c r="F1776" t="s">
        <v>1797</v>
      </c>
      <c r="G1776" t="s">
        <v>1798</v>
      </c>
      <c r="H1776">
        <v>10</v>
      </c>
      <c r="I1776" t="s">
        <v>589</v>
      </c>
      <c r="J1776" t="s">
        <v>589</v>
      </c>
      <c r="K1776" t="s">
        <v>99</v>
      </c>
      <c r="M1776" t="s">
        <v>557</v>
      </c>
      <c r="N1776" t="s">
        <v>558</v>
      </c>
      <c r="R1776" t="s">
        <v>554</v>
      </c>
      <c r="S1776">
        <v>4.5968900000000001</v>
      </c>
      <c r="T1776">
        <v>2.20031</v>
      </c>
      <c r="U1776">
        <v>1</v>
      </c>
      <c r="V1776">
        <v>1</v>
      </c>
    </row>
    <row r="1777" spans="1:22" x14ac:dyDescent="0.3">
      <c r="A1777" t="s">
        <v>1795</v>
      </c>
      <c r="B1777" t="s">
        <v>1796</v>
      </c>
      <c r="C1777" t="s">
        <v>546</v>
      </c>
      <c r="E1777" t="s">
        <v>77</v>
      </c>
      <c r="F1777" t="s">
        <v>1797</v>
      </c>
      <c r="G1777" t="s">
        <v>1798</v>
      </c>
      <c r="H1777">
        <v>10</v>
      </c>
      <c r="I1777" t="s">
        <v>589</v>
      </c>
      <c r="J1777" t="s">
        <v>589</v>
      </c>
      <c r="K1777" t="s">
        <v>99</v>
      </c>
      <c r="M1777" t="s">
        <v>557</v>
      </c>
      <c r="N1777" t="s">
        <v>558</v>
      </c>
      <c r="O1777" t="s">
        <v>559</v>
      </c>
      <c r="P1777" t="s">
        <v>560</v>
      </c>
      <c r="Q1777" t="s">
        <v>561</v>
      </c>
      <c r="R1777" t="s">
        <v>562</v>
      </c>
      <c r="S1777">
        <v>-7.4779999999999999E-2</v>
      </c>
      <c r="T1777">
        <v>0.10407</v>
      </c>
      <c r="U1777">
        <v>0.40450999999999998</v>
      </c>
      <c r="V1777">
        <v>54.818092100000001</v>
      </c>
    </row>
    <row r="1778" spans="1:22" x14ac:dyDescent="0.3">
      <c r="A1778" t="s">
        <v>1373</v>
      </c>
      <c r="B1778" t="s">
        <v>1374</v>
      </c>
      <c r="C1778" t="s">
        <v>546</v>
      </c>
      <c r="D1778" t="s">
        <v>1375</v>
      </c>
      <c r="E1778" t="s">
        <v>77</v>
      </c>
      <c r="F1778" t="s">
        <v>1376</v>
      </c>
      <c r="G1778" t="s">
        <v>635</v>
      </c>
      <c r="H1778">
        <v>6</v>
      </c>
      <c r="I1778" t="s">
        <v>589</v>
      </c>
      <c r="J1778" t="s">
        <v>589</v>
      </c>
      <c r="K1778" t="s">
        <v>99</v>
      </c>
      <c r="M1778" t="s">
        <v>557</v>
      </c>
      <c r="N1778" t="s">
        <v>558</v>
      </c>
      <c r="O1778" t="s">
        <v>579</v>
      </c>
      <c r="P1778" t="s">
        <v>580</v>
      </c>
      <c r="Q1778" t="s">
        <v>581</v>
      </c>
      <c r="R1778" t="s">
        <v>562</v>
      </c>
      <c r="S1778">
        <v>4.7292899999999998</v>
      </c>
      <c r="T1778">
        <v>6.4181800000000004</v>
      </c>
      <c r="U1778">
        <v>7.8066666700000003</v>
      </c>
      <c r="V1778">
        <v>0.20195709100000001</v>
      </c>
    </row>
    <row r="1779" spans="1:22" x14ac:dyDescent="0.3">
      <c r="A1779" t="s">
        <v>1795</v>
      </c>
      <c r="B1779" t="s">
        <v>1796</v>
      </c>
      <c r="C1779" t="s">
        <v>546</v>
      </c>
      <c r="E1779" t="s">
        <v>77</v>
      </c>
      <c r="F1779" t="s">
        <v>1797</v>
      </c>
      <c r="G1779" t="s">
        <v>1798</v>
      </c>
      <c r="H1779">
        <v>10</v>
      </c>
      <c r="I1779" t="s">
        <v>589</v>
      </c>
      <c r="J1779" t="s">
        <v>589</v>
      </c>
      <c r="K1779" t="s">
        <v>99</v>
      </c>
      <c r="M1779" t="s">
        <v>557</v>
      </c>
      <c r="N1779" t="s">
        <v>558</v>
      </c>
      <c r="O1779" t="s">
        <v>569</v>
      </c>
      <c r="P1779" t="s">
        <v>570</v>
      </c>
      <c r="Q1779" t="s">
        <v>653</v>
      </c>
      <c r="R1779" t="s">
        <v>562</v>
      </c>
      <c r="S1779">
        <v>0.31037999999999999</v>
      </c>
      <c r="T1779">
        <v>0.14066999999999999</v>
      </c>
      <c r="U1779">
        <v>1.2250000000000001</v>
      </c>
      <c r="V1779">
        <v>0.45058599999999999</v>
      </c>
    </row>
    <row r="1780" spans="1:22" x14ac:dyDescent="0.3">
      <c r="A1780" t="s">
        <v>1795</v>
      </c>
      <c r="B1780" t="s">
        <v>1796</v>
      </c>
      <c r="C1780" t="s">
        <v>546</v>
      </c>
      <c r="E1780" t="s">
        <v>77</v>
      </c>
      <c r="F1780" t="s">
        <v>1797</v>
      </c>
      <c r="G1780" t="s">
        <v>1798</v>
      </c>
      <c r="H1780">
        <v>10</v>
      </c>
      <c r="I1780" t="s">
        <v>589</v>
      </c>
      <c r="J1780" t="s">
        <v>589</v>
      </c>
      <c r="K1780" t="s">
        <v>99</v>
      </c>
      <c r="M1780" t="s">
        <v>557</v>
      </c>
      <c r="N1780" t="s">
        <v>558</v>
      </c>
      <c r="O1780" t="s">
        <v>611</v>
      </c>
      <c r="P1780" t="s">
        <v>612</v>
      </c>
      <c r="Q1780" t="s">
        <v>613</v>
      </c>
      <c r="R1780" t="s">
        <v>562</v>
      </c>
      <c r="S1780">
        <v>0.58069999999999999</v>
      </c>
      <c r="T1780">
        <v>0.36109999999999998</v>
      </c>
      <c r="U1780">
        <v>20.12</v>
      </c>
      <c r="V1780">
        <v>4.0466172</v>
      </c>
    </row>
    <row r="1781" spans="1:22" x14ac:dyDescent="0.3">
      <c r="A1781" t="s">
        <v>1795</v>
      </c>
      <c r="B1781" t="s">
        <v>1796</v>
      </c>
      <c r="C1781" t="s">
        <v>546</v>
      </c>
      <c r="E1781" t="s">
        <v>77</v>
      </c>
      <c r="F1781" t="s">
        <v>1797</v>
      </c>
      <c r="G1781" t="s">
        <v>1798</v>
      </c>
      <c r="H1781">
        <v>10</v>
      </c>
      <c r="I1781" t="s">
        <v>589</v>
      </c>
      <c r="J1781" t="s">
        <v>589</v>
      </c>
      <c r="K1781" t="s">
        <v>99</v>
      </c>
      <c r="M1781" t="s">
        <v>557</v>
      </c>
      <c r="N1781" t="s">
        <v>558</v>
      </c>
      <c r="O1781" t="s">
        <v>566</v>
      </c>
      <c r="P1781" t="s">
        <v>567</v>
      </c>
      <c r="Q1781" t="s">
        <v>568</v>
      </c>
      <c r="R1781" t="s">
        <v>562</v>
      </c>
      <c r="S1781">
        <v>-0.44527</v>
      </c>
      <c r="T1781">
        <v>7.0379999999999998E-2</v>
      </c>
      <c r="U1781">
        <v>0.95</v>
      </c>
      <c r="V1781">
        <v>0.4766783</v>
      </c>
    </row>
    <row r="1782" spans="1:22" x14ac:dyDescent="0.3">
      <c r="A1782" t="s">
        <v>1795</v>
      </c>
      <c r="B1782" t="s">
        <v>1796</v>
      </c>
      <c r="C1782" t="s">
        <v>546</v>
      </c>
      <c r="E1782" t="s">
        <v>77</v>
      </c>
      <c r="F1782" t="s">
        <v>1797</v>
      </c>
      <c r="G1782" t="s">
        <v>1798</v>
      </c>
      <c r="H1782">
        <v>10</v>
      </c>
      <c r="I1782" t="s">
        <v>589</v>
      </c>
      <c r="J1782" t="s">
        <v>589</v>
      </c>
      <c r="K1782" t="s">
        <v>99</v>
      </c>
      <c r="M1782" t="s">
        <v>557</v>
      </c>
      <c r="N1782" t="s">
        <v>558</v>
      </c>
      <c r="O1782" t="s">
        <v>563</v>
      </c>
      <c r="P1782" t="s">
        <v>564</v>
      </c>
      <c r="Q1782" t="s">
        <v>937</v>
      </c>
      <c r="R1782" t="s">
        <v>562</v>
      </c>
      <c r="S1782">
        <v>0.1192</v>
      </c>
      <c r="T1782">
        <v>0.12720999999999999</v>
      </c>
      <c r="U1782">
        <v>2.5699999999999998E-3</v>
      </c>
      <c r="V1782">
        <v>1.443029E-3</v>
      </c>
    </row>
    <row r="1783" spans="1:22" x14ac:dyDescent="0.3">
      <c r="A1783" t="s">
        <v>1823</v>
      </c>
      <c r="B1783" t="s">
        <v>1824</v>
      </c>
      <c r="C1783" t="s">
        <v>546</v>
      </c>
      <c r="D1783" t="s">
        <v>1825</v>
      </c>
      <c r="E1783" t="s">
        <v>77</v>
      </c>
      <c r="F1783" t="s">
        <v>1826</v>
      </c>
      <c r="G1783" t="s">
        <v>176</v>
      </c>
      <c r="H1783">
        <v>17</v>
      </c>
      <c r="I1783" t="s">
        <v>1827</v>
      </c>
      <c r="J1783" t="s">
        <v>657</v>
      </c>
      <c r="K1783" t="s">
        <v>655</v>
      </c>
      <c r="L1783" t="s">
        <v>551</v>
      </c>
      <c r="M1783" t="s">
        <v>592</v>
      </c>
      <c r="N1783" t="s">
        <v>558</v>
      </c>
      <c r="R1783" t="s">
        <v>554</v>
      </c>
      <c r="S1783">
        <v>-11.7364</v>
      </c>
      <c r="T1783">
        <v>0.55430000000000001</v>
      </c>
      <c r="U1783">
        <v>1</v>
      </c>
      <c r="V1783">
        <v>1</v>
      </c>
    </row>
    <row r="1784" spans="1:22" x14ac:dyDescent="0.3">
      <c r="A1784" t="s">
        <v>1823</v>
      </c>
      <c r="B1784" t="s">
        <v>1824</v>
      </c>
      <c r="C1784" t="s">
        <v>546</v>
      </c>
      <c r="D1784" t="s">
        <v>1825</v>
      </c>
      <c r="E1784" t="s">
        <v>77</v>
      </c>
      <c r="F1784" t="s">
        <v>1826</v>
      </c>
      <c r="G1784" t="s">
        <v>176</v>
      </c>
      <c r="H1784">
        <v>17</v>
      </c>
      <c r="I1784" t="s">
        <v>1827</v>
      </c>
      <c r="J1784" t="s">
        <v>657</v>
      </c>
      <c r="K1784" t="s">
        <v>655</v>
      </c>
      <c r="L1784" t="s">
        <v>551</v>
      </c>
      <c r="M1784" t="s">
        <v>592</v>
      </c>
      <c r="N1784" t="s">
        <v>558</v>
      </c>
      <c r="O1784" t="s">
        <v>566</v>
      </c>
      <c r="P1784" t="s">
        <v>567</v>
      </c>
      <c r="Q1784" t="s">
        <v>568</v>
      </c>
      <c r="R1784" t="s">
        <v>562</v>
      </c>
      <c r="S1784">
        <v>0.5534</v>
      </c>
      <c r="T1784">
        <v>5.4399999999999997E-2</v>
      </c>
      <c r="U1784">
        <v>17.624705899999999</v>
      </c>
      <c r="V1784">
        <v>6.7226990000000004</v>
      </c>
    </row>
    <row r="1785" spans="1:22" x14ac:dyDescent="0.3">
      <c r="A1785" t="s">
        <v>1823</v>
      </c>
      <c r="B1785" t="s">
        <v>1824</v>
      </c>
      <c r="C1785" t="s">
        <v>546</v>
      </c>
      <c r="D1785" t="s">
        <v>1825</v>
      </c>
      <c r="E1785" t="s">
        <v>77</v>
      </c>
      <c r="F1785" t="s">
        <v>1826</v>
      </c>
      <c r="G1785" t="s">
        <v>176</v>
      </c>
      <c r="H1785">
        <v>17</v>
      </c>
      <c r="I1785" t="s">
        <v>1827</v>
      </c>
      <c r="J1785" t="s">
        <v>657</v>
      </c>
      <c r="K1785" t="s">
        <v>655</v>
      </c>
      <c r="L1785" t="s">
        <v>551</v>
      </c>
      <c r="M1785" t="s">
        <v>592</v>
      </c>
      <c r="N1785" t="s">
        <v>558</v>
      </c>
      <c r="O1785" t="s">
        <v>569</v>
      </c>
      <c r="P1785" t="s">
        <v>570</v>
      </c>
      <c r="Q1785" t="s">
        <v>571</v>
      </c>
      <c r="R1785" t="s">
        <v>562</v>
      </c>
      <c r="S1785">
        <v>0.53490000000000004</v>
      </c>
      <c r="T1785">
        <v>4.9599999999999998E-2</v>
      </c>
      <c r="U1785">
        <v>30.558823499999999</v>
      </c>
      <c r="V1785">
        <v>13.953542000000001</v>
      </c>
    </row>
    <row r="1786" spans="1:22" x14ac:dyDescent="0.3">
      <c r="A1786" t="s">
        <v>1823</v>
      </c>
      <c r="B1786" t="s">
        <v>1824</v>
      </c>
      <c r="C1786" t="s">
        <v>546</v>
      </c>
      <c r="D1786" t="s">
        <v>1825</v>
      </c>
      <c r="E1786" t="s">
        <v>77</v>
      </c>
      <c r="F1786" t="s">
        <v>1826</v>
      </c>
      <c r="G1786" t="s">
        <v>176</v>
      </c>
      <c r="H1786">
        <v>17</v>
      </c>
      <c r="I1786" t="s">
        <v>1827</v>
      </c>
      <c r="J1786" t="s">
        <v>657</v>
      </c>
      <c r="K1786" t="s">
        <v>655</v>
      </c>
      <c r="L1786" t="s">
        <v>551</v>
      </c>
      <c r="M1786" t="s">
        <v>592</v>
      </c>
      <c r="N1786" t="s">
        <v>558</v>
      </c>
      <c r="O1786" t="s">
        <v>611</v>
      </c>
      <c r="P1786" t="s">
        <v>612</v>
      </c>
      <c r="Q1786" t="s">
        <v>613</v>
      </c>
      <c r="R1786" t="s">
        <v>562</v>
      </c>
      <c r="S1786">
        <v>2.0865</v>
      </c>
      <c r="T1786">
        <v>0.1234</v>
      </c>
      <c r="U1786">
        <v>17.624705899999999</v>
      </c>
      <c r="V1786">
        <v>6.7226990000000004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042B-F96F-4BBC-A154-7163C9F02C74}">
  <sheetPr>
    <tabColor rgb="FFFF9966"/>
  </sheetPr>
  <dimension ref="A1:C9"/>
  <sheetViews>
    <sheetView workbookViewId="0">
      <selection activeCell="E17" sqref="E17"/>
    </sheetView>
  </sheetViews>
  <sheetFormatPr defaultRowHeight="14.4" x14ac:dyDescent="0.3"/>
  <cols>
    <col min="1" max="1" width="7.5546875" bestFit="1" customWidth="1"/>
    <col min="2" max="2" width="12.6640625" bestFit="1" customWidth="1"/>
    <col min="3" max="3" width="15.88671875" bestFit="1" customWidth="1"/>
  </cols>
  <sheetData>
    <row r="1" spans="1:3" x14ac:dyDescent="0.3">
      <c r="A1" s="40" t="s">
        <v>525</v>
      </c>
      <c r="B1" s="40"/>
      <c r="C1" s="40"/>
    </row>
    <row r="2" spans="1:3" x14ac:dyDescent="0.3">
      <c r="A2" t="s">
        <v>77</v>
      </c>
      <c r="B2" t="s">
        <v>521</v>
      </c>
      <c r="C2" t="s">
        <v>522</v>
      </c>
    </row>
    <row r="3" spans="1:3" x14ac:dyDescent="0.3">
      <c r="A3">
        <v>1</v>
      </c>
      <c r="B3">
        <f>AVERAGE(Table1!E2:E26)</f>
        <v>-0.76072308979816483</v>
      </c>
      <c r="C3">
        <f>_xlfn.STDEV.S(Table1!E2:E26)</f>
        <v>0.3357163454634326</v>
      </c>
    </row>
    <row r="4" spans="1:3" x14ac:dyDescent="0.3">
      <c r="A4">
        <v>2</v>
      </c>
      <c r="B4">
        <f>AVERAGE(Table2!S2:S62)</f>
        <v>-3.643746732342977E-2</v>
      </c>
      <c r="C4">
        <f>_xlfn.STDEV.S(Table2!S2:S62)</f>
        <v>7.1508831743471543E-2</v>
      </c>
    </row>
    <row r="5" spans="1:3" x14ac:dyDescent="0.3">
      <c r="A5">
        <v>3</v>
      </c>
      <c r="B5">
        <f>AVERAGE(Table3!O2:O318)</f>
        <v>-0.15350370860396953</v>
      </c>
      <c r="C5">
        <f>_xlfn.STDEV.S(Table3!O2:O318)</f>
        <v>0.51756495049709295</v>
      </c>
    </row>
    <row r="6" spans="1:3" x14ac:dyDescent="0.3">
      <c r="A6">
        <v>4</v>
      </c>
      <c r="B6">
        <f>AVERAGE(Table4!F2:F193)</f>
        <v>-0.55551257433992152</v>
      </c>
      <c r="C6">
        <f>_xlfn.STDEV.S(Table4!F2:F193)</f>
        <v>0.23044513938327346</v>
      </c>
    </row>
    <row r="7" spans="1:3" x14ac:dyDescent="0.3">
      <c r="A7">
        <v>5</v>
      </c>
      <c r="B7">
        <f>AVERAGE(Table5!F2:F49)</f>
        <v>-0.5600779245930082</v>
      </c>
      <c r="C7">
        <f>_xlfn.STDEV.S(Table5!F2:F49)</f>
        <v>0.31135994670078543</v>
      </c>
    </row>
    <row r="8" spans="1:3" x14ac:dyDescent="0.3">
      <c r="A8">
        <v>6</v>
      </c>
      <c r="B8">
        <f>-1*AVERAGE(Table6!K2:K36)</f>
        <v>-1.2719423681494508</v>
      </c>
      <c r="C8">
        <f>_xlfn.STDEV.S(Table6!K2:K36)</f>
        <v>0.36722753241153105</v>
      </c>
    </row>
    <row r="9" spans="1:3" x14ac:dyDescent="0.3">
      <c r="A9" t="s">
        <v>526</v>
      </c>
      <c r="B9">
        <f>AVERAGE(B3:B8)</f>
        <v>-0.55636618880132405</v>
      </c>
      <c r="C9">
        <f>AVERAGE(C3:C8)</f>
        <v>0.30563712436659785</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5584-BDEB-4933-8AC8-4C9CDD25A2A3}">
  <sheetPr>
    <tabColor rgb="FFFF9966"/>
  </sheetPr>
  <dimension ref="A1:E9"/>
  <sheetViews>
    <sheetView topLeftCell="A7" workbookViewId="0">
      <selection activeCell="A6" sqref="A6"/>
    </sheetView>
  </sheetViews>
  <sheetFormatPr defaultRowHeight="14.4" x14ac:dyDescent="0.3"/>
  <cols>
    <col min="1" max="1" width="75.21875" customWidth="1"/>
    <col min="2" max="2" width="40.88671875" customWidth="1"/>
    <col min="3" max="3" width="39.33203125" customWidth="1"/>
    <col min="4" max="4" width="23" customWidth="1"/>
    <col min="5" max="5" width="18.33203125" customWidth="1"/>
  </cols>
  <sheetData>
    <row r="1" spans="1:5" s="3" customFormat="1" x14ac:dyDescent="0.3">
      <c r="A1" s="27" t="s">
        <v>77</v>
      </c>
      <c r="B1" s="26" t="s">
        <v>137</v>
      </c>
      <c r="C1" s="26" t="s">
        <v>2</v>
      </c>
      <c r="D1" s="26" t="s">
        <v>4</v>
      </c>
      <c r="E1" s="26" t="s">
        <v>1</v>
      </c>
    </row>
    <row r="2" spans="1:5" s="3" customFormat="1" x14ac:dyDescent="0.3">
      <c r="A2" s="27" t="s">
        <v>527</v>
      </c>
      <c r="B2" s="26"/>
      <c r="C2" s="26"/>
      <c r="D2" s="26"/>
      <c r="E2" s="26"/>
    </row>
    <row r="3" spans="1:5" s="3" customFormat="1" x14ac:dyDescent="0.3">
      <c r="A3" s="27"/>
      <c r="B3" s="26"/>
      <c r="C3" s="26"/>
      <c r="D3" s="26"/>
      <c r="E3" s="26"/>
    </row>
    <row r="4" spans="1:5" ht="43.2" x14ac:dyDescent="0.3">
      <c r="A4" s="28" t="s">
        <v>76</v>
      </c>
      <c r="B4" s="29" t="s">
        <v>143</v>
      </c>
      <c r="C4" s="30" t="s">
        <v>136</v>
      </c>
      <c r="D4" s="28" t="s">
        <v>78</v>
      </c>
      <c r="E4" s="30" t="s">
        <v>79</v>
      </c>
    </row>
    <row r="5" spans="1:5" ht="57.6" x14ac:dyDescent="0.3">
      <c r="A5" s="31" t="s">
        <v>140</v>
      </c>
      <c r="B5" s="32" t="s">
        <v>514</v>
      </c>
      <c r="C5" s="28" t="s">
        <v>135</v>
      </c>
      <c r="D5" s="28" t="s">
        <v>139</v>
      </c>
      <c r="E5" s="30" t="s">
        <v>138</v>
      </c>
    </row>
    <row r="6" spans="1:5" ht="115.2" x14ac:dyDescent="0.3">
      <c r="A6" s="28" t="s">
        <v>142</v>
      </c>
      <c r="B6" s="33" t="s">
        <v>518</v>
      </c>
      <c r="C6" s="34" t="s">
        <v>247</v>
      </c>
      <c r="D6" s="28" t="s">
        <v>246</v>
      </c>
      <c r="E6" s="35" t="s">
        <v>245</v>
      </c>
    </row>
    <row r="7" spans="1:5" ht="115.2" x14ac:dyDescent="0.3">
      <c r="A7" s="28" t="s">
        <v>259</v>
      </c>
      <c r="B7" s="32" t="s">
        <v>519</v>
      </c>
      <c r="C7" s="28" t="s">
        <v>298</v>
      </c>
      <c r="D7" s="28" t="s">
        <v>296</v>
      </c>
      <c r="E7" s="36" t="s">
        <v>297</v>
      </c>
    </row>
    <row r="8" spans="1:5" ht="57.6" x14ac:dyDescent="0.3">
      <c r="A8" s="28" t="s">
        <v>317</v>
      </c>
      <c r="B8" s="32" t="s">
        <v>520</v>
      </c>
      <c r="C8" s="37" t="s">
        <v>314</v>
      </c>
      <c r="D8" s="37" t="s">
        <v>316</v>
      </c>
      <c r="E8" s="38" t="s">
        <v>315</v>
      </c>
    </row>
    <row r="9" spans="1:5" x14ac:dyDescent="0.3">
      <c r="A9" s="28" t="s">
        <v>523</v>
      </c>
      <c r="B9" s="39" t="s">
        <v>524</v>
      </c>
      <c r="C9" s="37"/>
      <c r="D9" s="37"/>
      <c r="E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D68F-010A-4088-89F8-275B8F469CCF}">
  <sheetPr>
    <tabColor theme="6" tint="0.39997558519241921"/>
  </sheetPr>
  <dimension ref="A1:B23"/>
  <sheetViews>
    <sheetView workbookViewId="0">
      <selection activeCell="L41" sqref="L41"/>
    </sheetView>
  </sheetViews>
  <sheetFormatPr defaultColWidth="51.5546875" defaultRowHeight="14.4" x14ac:dyDescent="0.3"/>
  <cols>
    <col min="1" max="1" width="21.6640625" customWidth="1"/>
  </cols>
  <sheetData>
    <row r="1" spans="1:2" ht="15" thickBot="1" x14ac:dyDescent="0.35">
      <c r="A1" s="41" t="s">
        <v>1828</v>
      </c>
      <c r="B1" s="42" t="s">
        <v>1829</v>
      </c>
    </row>
    <row r="2" spans="1:2" x14ac:dyDescent="0.3">
      <c r="A2" s="43" t="s">
        <v>528</v>
      </c>
      <c r="B2" s="44" t="s">
        <v>1830</v>
      </c>
    </row>
    <row r="3" spans="1:2" x14ac:dyDescent="0.3">
      <c r="A3" s="45" t="s">
        <v>529</v>
      </c>
      <c r="B3" s="46" t="s">
        <v>1831</v>
      </c>
    </row>
    <row r="4" spans="1:2" x14ac:dyDescent="0.3">
      <c r="A4" s="45" t="s">
        <v>530</v>
      </c>
      <c r="B4" s="46" t="s">
        <v>1832</v>
      </c>
    </row>
    <row r="5" spans="1:2" ht="57.6" x14ac:dyDescent="0.3">
      <c r="A5" s="45" t="s">
        <v>137</v>
      </c>
      <c r="B5" s="46" t="s">
        <v>1833</v>
      </c>
    </row>
    <row r="6" spans="1:2" ht="28.8" x14ac:dyDescent="0.3">
      <c r="A6" s="45" t="s">
        <v>404</v>
      </c>
      <c r="B6" s="46" t="s">
        <v>1834</v>
      </c>
    </row>
    <row r="7" spans="1:2" x14ac:dyDescent="0.3">
      <c r="A7" s="43" t="s">
        <v>405</v>
      </c>
      <c r="B7" s="46" t="s">
        <v>1835</v>
      </c>
    </row>
    <row r="8" spans="1:2" x14ac:dyDescent="0.3">
      <c r="A8" s="45" t="s">
        <v>531</v>
      </c>
      <c r="B8" s="46" t="s">
        <v>1836</v>
      </c>
    </row>
    <row r="9" spans="1:2" x14ac:dyDescent="0.3">
      <c r="A9" s="45" t="s">
        <v>251</v>
      </c>
      <c r="B9" s="46" t="s">
        <v>1837</v>
      </c>
    </row>
    <row r="10" spans="1:2" x14ac:dyDescent="0.3">
      <c r="A10" s="45" t="s">
        <v>532</v>
      </c>
      <c r="B10" s="46" t="s">
        <v>1838</v>
      </c>
    </row>
    <row r="11" spans="1:2" x14ac:dyDescent="0.3">
      <c r="A11" s="45" t="s">
        <v>534</v>
      </c>
      <c r="B11" s="46" t="s">
        <v>1839</v>
      </c>
    </row>
    <row r="12" spans="1:2" x14ac:dyDescent="0.3">
      <c r="A12" s="45" t="s">
        <v>533</v>
      </c>
      <c r="B12" s="47" t="s">
        <v>1840</v>
      </c>
    </row>
    <row r="13" spans="1:2" x14ac:dyDescent="0.3">
      <c r="A13" s="45" t="s">
        <v>535</v>
      </c>
      <c r="B13" s="46" t="s">
        <v>1841</v>
      </c>
    </row>
    <row r="14" spans="1:2" ht="43.2" x14ac:dyDescent="0.3">
      <c r="A14" s="45" t="s">
        <v>1842</v>
      </c>
      <c r="B14" s="46" t="s">
        <v>1843</v>
      </c>
    </row>
    <row r="15" spans="1:2" x14ac:dyDescent="0.3">
      <c r="A15" s="45" t="s">
        <v>537</v>
      </c>
      <c r="B15" s="46" t="s">
        <v>1844</v>
      </c>
    </row>
    <row r="16" spans="1:2" ht="28.8" x14ac:dyDescent="0.3">
      <c r="A16" s="45" t="s">
        <v>253</v>
      </c>
      <c r="B16" s="46" t="s">
        <v>1845</v>
      </c>
    </row>
    <row r="17" spans="1:2" x14ac:dyDescent="0.3">
      <c r="A17" s="45" t="s">
        <v>538</v>
      </c>
      <c r="B17" s="46" t="s">
        <v>1846</v>
      </c>
    </row>
    <row r="18" spans="1:2" x14ac:dyDescent="0.3">
      <c r="A18" s="45" t="s">
        <v>84</v>
      </c>
      <c r="B18" s="46" t="s">
        <v>1847</v>
      </c>
    </row>
    <row r="19" spans="1:2" ht="28.8" x14ac:dyDescent="0.3">
      <c r="A19" s="45" t="s">
        <v>539</v>
      </c>
      <c r="B19" s="46" t="s">
        <v>1848</v>
      </c>
    </row>
    <row r="20" spans="1:2" x14ac:dyDescent="0.3">
      <c r="A20" s="45" t="s">
        <v>540</v>
      </c>
      <c r="B20" s="46" t="s">
        <v>1849</v>
      </c>
    </row>
    <row r="21" spans="1:2" x14ac:dyDescent="0.3">
      <c r="A21" s="45" t="s">
        <v>541</v>
      </c>
      <c r="B21" s="46" t="s">
        <v>1850</v>
      </c>
    </row>
    <row r="22" spans="1:2" x14ac:dyDescent="0.3">
      <c r="A22" s="45" t="s">
        <v>542</v>
      </c>
      <c r="B22" s="46" t="s">
        <v>1851</v>
      </c>
    </row>
    <row r="23" spans="1:2" ht="15" thickBot="1" x14ac:dyDescent="0.35">
      <c r="A23" s="48" t="s">
        <v>543</v>
      </c>
      <c r="B23" s="46" t="s">
        <v>1852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01D6-9BF0-4BCC-A198-B3956F84A3CF}">
  <sheetPr>
    <tabColor rgb="FFFF9966"/>
  </sheetPr>
  <dimension ref="A1:I80"/>
  <sheetViews>
    <sheetView workbookViewId="0">
      <selection activeCell="L41" sqref="L41"/>
    </sheetView>
  </sheetViews>
  <sheetFormatPr defaultRowHeight="14.4" x14ac:dyDescent="0.3"/>
  <cols>
    <col min="1" max="1" width="29.77734375" bestFit="1" customWidth="1"/>
    <col min="2" max="2" width="5.77734375" bestFit="1" customWidth="1"/>
    <col min="3" max="3" width="4.77734375" bestFit="1" customWidth="1"/>
    <col min="4" max="4" width="5.77734375" bestFit="1" customWidth="1"/>
    <col min="5" max="5" width="4.77734375" bestFit="1" customWidth="1"/>
    <col min="6" max="6" width="5.77734375" bestFit="1" customWidth="1"/>
    <col min="7" max="7" width="5" bestFit="1" customWidth="1"/>
    <col min="8" max="8" width="5.77734375" bestFit="1" customWidth="1"/>
    <col min="9" max="9" width="5" bestFit="1" customWidth="1"/>
  </cols>
  <sheetData>
    <row r="1" spans="1:9" x14ac:dyDescent="0.3">
      <c r="A1" s="17" t="s">
        <v>318</v>
      </c>
      <c r="B1" s="17" t="s">
        <v>319</v>
      </c>
      <c r="C1" s="17" t="s">
        <v>403</v>
      </c>
      <c r="D1" s="17" t="s">
        <v>320</v>
      </c>
      <c r="E1" s="17" t="s">
        <v>321</v>
      </c>
      <c r="F1" s="17" t="s">
        <v>322</v>
      </c>
      <c r="G1" s="17" t="s">
        <v>323</v>
      </c>
      <c r="H1" s="17" t="s">
        <v>508</v>
      </c>
      <c r="I1" s="17" t="s">
        <v>509</v>
      </c>
    </row>
    <row r="2" spans="1:9" x14ac:dyDescent="0.3">
      <c r="A2" s="16" t="s">
        <v>324</v>
      </c>
      <c r="B2" s="16">
        <v>0</v>
      </c>
      <c r="C2" s="16">
        <v>10</v>
      </c>
      <c r="D2" s="16">
        <v>0</v>
      </c>
      <c r="E2" s="16">
        <v>10</v>
      </c>
      <c r="F2" s="16">
        <v>0</v>
      </c>
      <c r="G2" s="16">
        <v>10</v>
      </c>
      <c r="H2" s="16">
        <v>0</v>
      </c>
      <c r="I2" s="16">
        <v>10</v>
      </c>
    </row>
    <row r="3" spans="1:9" x14ac:dyDescent="0.3">
      <c r="A3" s="16" t="s">
        <v>325</v>
      </c>
      <c r="B3" s="16">
        <v>0</v>
      </c>
      <c r="C3" s="16">
        <v>10</v>
      </c>
      <c r="D3" s="16">
        <v>0</v>
      </c>
      <c r="E3" s="16">
        <v>10</v>
      </c>
      <c r="F3" s="16">
        <v>0</v>
      </c>
      <c r="G3" s="16">
        <v>10</v>
      </c>
      <c r="H3" s="16">
        <v>0</v>
      </c>
      <c r="I3" s="16">
        <v>10</v>
      </c>
    </row>
    <row r="4" spans="1:9" x14ac:dyDescent="0.3">
      <c r="A4" s="16" t="s">
        <v>326</v>
      </c>
      <c r="B4" s="16">
        <v>0</v>
      </c>
      <c r="C4" s="16">
        <v>10</v>
      </c>
      <c r="D4" s="16">
        <v>0</v>
      </c>
      <c r="E4" s="16">
        <v>10</v>
      </c>
      <c r="F4" s="16">
        <v>0</v>
      </c>
      <c r="G4" s="16">
        <v>10</v>
      </c>
      <c r="H4" s="16">
        <v>0</v>
      </c>
      <c r="I4" s="16">
        <v>10</v>
      </c>
    </row>
    <row r="5" spans="1:9" x14ac:dyDescent="0.3">
      <c r="A5" s="16" t="s">
        <v>327</v>
      </c>
      <c r="B5" s="16">
        <v>0</v>
      </c>
      <c r="C5" s="16">
        <v>10</v>
      </c>
      <c r="D5" s="16">
        <v>0</v>
      </c>
      <c r="E5" s="16">
        <v>10</v>
      </c>
      <c r="F5" s="16">
        <v>0</v>
      </c>
      <c r="G5" s="16">
        <v>10</v>
      </c>
      <c r="H5" s="16">
        <v>0</v>
      </c>
      <c r="I5" s="16">
        <v>10</v>
      </c>
    </row>
    <row r="6" spans="1:9" x14ac:dyDescent="0.3">
      <c r="A6" s="16" t="s">
        <v>328</v>
      </c>
      <c r="B6" s="16">
        <v>0</v>
      </c>
      <c r="C6" s="16">
        <v>10</v>
      </c>
      <c r="D6" s="16">
        <v>0</v>
      </c>
      <c r="E6" s="16">
        <v>10</v>
      </c>
      <c r="F6" s="16">
        <v>0</v>
      </c>
      <c r="G6" s="16">
        <v>10</v>
      </c>
      <c r="H6" s="16">
        <v>0</v>
      </c>
      <c r="I6" s="16">
        <v>10</v>
      </c>
    </row>
    <row r="7" spans="1:9" x14ac:dyDescent="0.3">
      <c r="A7" s="16" t="s">
        <v>329</v>
      </c>
      <c r="B7" s="16">
        <v>0</v>
      </c>
      <c r="C7" s="16">
        <v>10</v>
      </c>
      <c r="D7" s="16">
        <v>0</v>
      </c>
      <c r="E7" s="16">
        <v>10</v>
      </c>
      <c r="F7" s="16">
        <v>0</v>
      </c>
      <c r="G7" s="16">
        <v>10</v>
      </c>
      <c r="H7" s="16">
        <v>0</v>
      </c>
      <c r="I7" s="16">
        <v>10</v>
      </c>
    </row>
    <row r="8" spans="1:9" x14ac:dyDescent="0.3">
      <c r="A8" s="16" t="s">
        <v>330</v>
      </c>
      <c r="B8" s="16">
        <v>0</v>
      </c>
      <c r="C8" s="16">
        <v>10</v>
      </c>
      <c r="D8" s="16">
        <v>0</v>
      </c>
      <c r="E8" s="16">
        <v>10</v>
      </c>
      <c r="F8" s="16">
        <v>0</v>
      </c>
      <c r="G8" s="16">
        <v>10</v>
      </c>
      <c r="H8" s="16">
        <v>0</v>
      </c>
      <c r="I8" s="16">
        <v>10</v>
      </c>
    </row>
    <row r="9" spans="1:9" x14ac:dyDescent="0.3">
      <c r="A9" s="16" t="s">
        <v>331</v>
      </c>
      <c r="B9" s="16">
        <v>0</v>
      </c>
      <c r="C9" s="16">
        <v>10</v>
      </c>
      <c r="D9" s="16">
        <v>0</v>
      </c>
      <c r="E9" s="16">
        <v>10</v>
      </c>
      <c r="F9" s="16">
        <v>0</v>
      </c>
      <c r="G9" s="16">
        <v>10</v>
      </c>
      <c r="H9" s="16">
        <v>0</v>
      </c>
      <c r="I9" s="16">
        <v>10</v>
      </c>
    </row>
    <row r="10" spans="1:9" x14ac:dyDescent="0.3">
      <c r="A10" s="16" t="s">
        <v>332</v>
      </c>
      <c r="B10" s="16">
        <v>0</v>
      </c>
      <c r="C10" s="16">
        <v>10</v>
      </c>
      <c r="D10" s="16">
        <v>0</v>
      </c>
      <c r="E10" s="16">
        <v>10</v>
      </c>
      <c r="F10" s="16">
        <v>0</v>
      </c>
      <c r="G10" s="16">
        <v>10</v>
      </c>
      <c r="H10" s="16">
        <v>0</v>
      </c>
      <c r="I10" s="16">
        <v>10</v>
      </c>
    </row>
    <row r="11" spans="1:9" x14ac:dyDescent="0.3">
      <c r="A11" s="16" t="s">
        <v>333</v>
      </c>
      <c r="B11" s="16">
        <v>0</v>
      </c>
      <c r="C11" s="16">
        <v>10</v>
      </c>
      <c r="D11" s="16">
        <v>0</v>
      </c>
      <c r="E11" s="16">
        <v>10</v>
      </c>
      <c r="F11" s="16">
        <v>0</v>
      </c>
      <c r="G11" s="16">
        <v>10</v>
      </c>
      <c r="H11" s="16">
        <v>0</v>
      </c>
      <c r="I11" s="16">
        <v>10</v>
      </c>
    </row>
    <row r="12" spans="1:9" x14ac:dyDescent="0.3">
      <c r="A12" s="16" t="s">
        <v>334</v>
      </c>
      <c r="B12" s="16">
        <v>0</v>
      </c>
      <c r="C12" s="16">
        <v>10</v>
      </c>
      <c r="D12" s="16">
        <v>0</v>
      </c>
      <c r="E12" s="16">
        <v>0.5</v>
      </c>
      <c r="F12" s="16">
        <v>-0.3</v>
      </c>
      <c r="G12" s="16">
        <v>0.3</v>
      </c>
      <c r="H12">
        <v>0.3</v>
      </c>
      <c r="I12">
        <v>0.3</v>
      </c>
    </row>
    <row r="13" spans="1:9" x14ac:dyDescent="0.3">
      <c r="A13" s="16" t="s">
        <v>335</v>
      </c>
      <c r="B13" s="16">
        <v>0</v>
      </c>
      <c r="C13" s="16">
        <v>10</v>
      </c>
      <c r="D13" s="16">
        <v>0</v>
      </c>
      <c r="E13" s="16">
        <v>0.5</v>
      </c>
      <c r="F13" s="16">
        <v>-0.3</v>
      </c>
      <c r="G13" s="16">
        <v>0.3</v>
      </c>
      <c r="H13">
        <v>0.3</v>
      </c>
      <c r="I13">
        <v>0.3</v>
      </c>
    </row>
    <row r="14" spans="1:9" x14ac:dyDescent="0.3">
      <c r="A14" s="16" t="s">
        <v>336</v>
      </c>
      <c r="B14" s="16">
        <v>0</v>
      </c>
      <c r="C14" s="16">
        <v>10</v>
      </c>
      <c r="D14" s="16">
        <v>0</v>
      </c>
      <c r="E14" s="16">
        <v>0.5</v>
      </c>
      <c r="F14" s="16">
        <v>-0.3</v>
      </c>
      <c r="G14" s="16">
        <v>0.3</v>
      </c>
      <c r="H14">
        <v>0.3</v>
      </c>
      <c r="I14">
        <v>0.3</v>
      </c>
    </row>
    <row r="15" spans="1:9" x14ac:dyDescent="0.3">
      <c r="A15" s="16" t="s">
        <v>337</v>
      </c>
      <c r="B15" s="16">
        <v>0</v>
      </c>
      <c r="C15" s="16">
        <v>10</v>
      </c>
      <c r="D15" s="16">
        <v>0</v>
      </c>
      <c r="E15" s="16">
        <v>0.5</v>
      </c>
      <c r="F15" s="16">
        <v>0.2</v>
      </c>
      <c r="G15" s="16">
        <v>0.1</v>
      </c>
      <c r="H15">
        <v>0.3</v>
      </c>
      <c r="I15">
        <v>0.3</v>
      </c>
    </row>
    <row r="16" spans="1:9" x14ac:dyDescent="0.3">
      <c r="A16" s="16" t="s">
        <v>338</v>
      </c>
      <c r="B16" s="16">
        <v>0</v>
      </c>
      <c r="C16" s="16">
        <v>10</v>
      </c>
      <c r="D16" s="16">
        <v>0</v>
      </c>
      <c r="E16" s="16">
        <v>0.5</v>
      </c>
      <c r="F16" s="16">
        <v>-0.3</v>
      </c>
      <c r="G16" s="16">
        <v>0.3</v>
      </c>
      <c r="H16" s="16">
        <v>-0.2</v>
      </c>
      <c r="I16" s="16">
        <v>0.1</v>
      </c>
    </row>
    <row r="17" spans="1:9" x14ac:dyDescent="0.3">
      <c r="A17" s="16" t="s">
        <v>339</v>
      </c>
      <c r="B17" s="16">
        <v>0</v>
      </c>
      <c r="C17" s="16">
        <v>10</v>
      </c>
      <c r="D17" s="16">
        <v>0</v>
      </c>
      <c r="E17" s="16">
        <v>0.5</v>
      </c>
      <c r="F17" s="16">
        <v>-0.3</v>
      </c>
      <c r="G17" s="16">
        <v>0.3</v>
      </c>
      <c r="H17">
        <v>0.3</v>
      </c>
      <c r="I17">
        <v>0.3</v>
      </c>
    </row>
    <row r="18" spans="1:9" x14ac:dyDescent="0.3">
      <c r="A18" s="16" t="s">
        <v>340</v>
      </c>
      <c r="B18" s="16">
        <v>0</v>
      </c>
      <c r="C18" s="16">
        <v>10</v>
      </c>
      <c r="D18" s="16">
        <v>0</v>
      </c>
      <c r="E18" s="16">
        <v>0.5</v>
      </c>
      <c r="F18" s="16">
        <v>-0.3</v>
      </c>
      <c r="G18" s="16">
        <v>0.3</v>
      </c>
      <c r="H18">
        <v>0.3</v>
      </c>
      <c r="I18">
        <v>0.3</v>
      </c>
    </row>
    <row r="19" spans="1:9" x14ac:dyDescent="0.3">
      <c r="A19" s="16" t="s">
        <v>341</v>
      </c>
      <c r="B19" s="16">
        <v>0</v>
      </c>
      <c r="C19" s="16">
        <v>10</v>
      </c>
      <c r="D19" s="16">
        <v>0</v>
      </c>
      <c r="E19" s="16">
        <v>0.5</v>
      </c>
      <c r="F19" s="16">
        <v>0.2</v>
      </c>
      <c r="G19" s="16">
        <v>0.1</v>
      </c>
      <c r="H19">
        <v>0.3</v>
      </c>
      <c r="I19">
        <v>0.3</v>
      </c>
    </row>
    <row r="20" spans="1:9" x14ac:dyDescent="0.3">
      <c r="A20" s="16" t="s">
        <v>342</v>
      </c>
      <c r="B20" s="16">
        <v>0</v>
      </c>
      <c r="C20" s="16">
        <v>10</v>
      </c>
      <c r="D20" s="16">
        <v>0</v>
      </c>
      <c r="E20" s="16">
        <v>0.5</v>
      </c>
      <c r="F20" s="16">
        <v>-0.3</v>
      </c>
      <c r="G20" s="16">
        <v>0.3</v>
      </c>
      <c r="H20" s="16">
        <v>-0.2</v>
      </c>
      <c r="I20" s="16">
        <v>0.1</v>
      </c>
    </row>
    <row r="21" spans="1:9" x14ac:dyDescent="0.3">
      <c r="A21" s="16" t="s">
        <v>343</v>
      </c>
      <c r="B21" s="16">
        <v>0</v>
      </c>
      <c r="C21" s="16">
        <v>10</v>
      </c>
      <c r="D21" s="16">
        <v>0</v>
      </c>
      <c r="E21" s="16">
        <v>0.5</v>
      </c>
      <c r="F21">
        <v>0.2</v>
      </c>
      <c r="G21">
        <v>0.1</v>
      </c>
      <c r="H21">
        <v>0.3</v>
      </c>
      <c r="I21">
        <v>0.3</v>
      </c>
    </row>
    <row r="22" spans="1:9" x14ac:dyDescent="0.3">
      <c r="A22" s="16" t="s">
        <v>344</v>
      </c>
      <c r="B22" s="16">
        <v>0</v>
      </c>
      <c r="C22" s="16">
        <v>10</v>
      </c>
      <c r="D22" s="16">
        <v>0</v>
      </c>
      <c r="E22" s="16">
        <v>0.5</v>
      </c>
      <c r="F22" s="16">
        <v>-0.3</v>
      </c>
      <c r="G22" s="16">
        <v>0.3</v>
      </c>
      <c r="H22">
        <v>0.3</v>
      </c>
      <c r="I22">
        <v>0.3</v>
      </c>
    </row>
    <row r="23" spans="1:9" x14ac:dyDescent="0.3">
      <c r="A23" s="16" t="s">
        <v>345</v>
      </c>
      <c r="B23" s="16">
        <v>0</v>
      </c>
      <c r="C23" s="16">
        <v>10</v>
      </c>
      <c r="D23" s="16">
        <v>0</v>
      </c>
      <c r="E23" s="16">
        <v>0.5</v>
      </c>
      <c r="F23" s="16">
        <v>-0.3</v>
      </c>
      <c r="G23" s="16">
        <v>0.3</v>
      </c>
      <c r="H23">
        <v>0.3</v>
      </c>
      <c r="I23">
        <v>0.3</v>
      </c>
    </row>
    <row r="24" spans="1:9" x14ac:dyDescent="0.3">
      <c r="A24" s="16" t="s">
        <v>346</v>
      </c>
      <c r="B24" s="16">
        <v>0</v>
      </c>
      <c r="C24" s="16">
        <v>10</v>
      </c>
      <c r="D24" s="16">
        <v>0</v>
      </c>
      <c r="E24" s="16">
        <v>0.5</v>
      </c>
      <c r="F24" s="16">
        <v>-0.3</v>
      </c>
      <c r="G24" s="16">
        <v>0.3</v>
      </c>
      <c r="H24">
        <v>0.3</v>
      </c>
      <c r="I24">
        <v>0.3</v>
      </c>
    </row>
    <row r="25" spans="1:9" x14ac:dyDescent="0.3">
      <c r="A25" s="16" t="s">
        <v>347</v>
      </c>
      <c r="B25" s="16">
        <v>0</v>
      </c>
      <c r="C25" s="16">
        <v>10</v>
      </c>
      <c r="D25" s="16">
        <v>0</v>
      </c>
      <c r="E25" s="16">
        <v>0.5</v>
      </c>
      <c r="F25" s="16">
        <v>-0.3</v>
      </c>
      <c r="G25" s="16">
        <v>0.3</v>
      </c>
      <c r="H25" s="16">
        <v>-0.2</v>
      </c>
      <c r="I25" s="16">
        <v>0.1</v>
      </c>
    </row>
    <row r="26" spans="1:9" x14ac:dyDescent="0.3">
      <c r="A26" s="16" t="s">
        <v>348</v>
      </c>
      <c r="B26" s="16">
        <v>0</v>
      </c>
      <c r="C26" s="16">
        <v>10</v>
      </c>
      <c r="D26" s="16">
        <v>0</v>
      </c>
      <c r="E26" s="16">
        <v>0.5</v>
      </c>
      <c r="F26">
        <v>0.2</v>
      </c>
      <c r="G26">
        <v>0.1</v>
      </c>
      <c r="H26">
        <v>0.3</v>
      </c>
      <c r="I26">
        <v>0.3</v>
      </c>
    </row>
    <row r="27" spans="1:9" x14ac:dyDescent="0.3">
      <c r="A27" s="16" t="s">
        <v>349</v>
      </c>
      <c r="B27" s="16">
        <v>0</v>
      </c>
      <c r="C27" s="16">
        <v>10</v>
      </c>
      <c r="D27" s="16">
        <v>0</v>
      </c>
      <c r="E27" s="16">
        <v>0.5</v>
      </c>
      <c r="F27" s="16">
        <v>-0.3</v>
      </c>
      <c r="G27" s="16">
        <v>0.3</v>
      </c>
      <c r="H27">
        <v>0.3</v>
      </c>
      <c r="I27">
        <v>0.3</v>
      </c>
    </row>
    <row r="28" spans="1:9" x14ac:dyDescent="0.3">
      <c r="A28" s="16" t="s">
        <v>350</v>
      </c>
      <c r="B28" s="16">
        <v>0</v>
      </c>
      <c r="C28" s="16">
        <v>10</v>
      </c>
      <c r="D28" s="16">
        <v>0</v>
      </c>
      <c r="E28" s="16">
        <v>0.5</v>
      </c>
      <c r="F28" s="16">
        <v>-0.3</v>
      </c>
      <c r="G28" s="16">
        <v>0.3</v>
      </c>
      <c r="H28">
        <v>0.3</v>
      </c>
      <c r="I28">
        <v>0.3</v>
      </c>
    </row>
    <row r="29" spans="1:9" x14ac:dyDescent="0.3">
      <c r="A29" s="16" t="s">
        <v>351</v>
      </c>
      <c r="B29" s="16">
        <v>0</v>
      </c>
      <c r="C29" s="16">
        <v>10</v>
      </c>
      <c r="D29" s="16">
        <v>0</v>
      </c>
      <c r="E29" s="16">
        <v>0.5</v>
      </c>
      <c r="F29" s="16">
        <v>-0.3</v>
      </c>
      <c r="G29" s="16">
        <v>0.3</v>
      </c>
      <c r="H29">
        <v>0.3</v>
      </c>
      <c r="I29">
        <v>0.3</v>
      </c>
    </row>
    <row r="30" spans="1:9" x14ac:dyDescent="0.3">
      <c r="A30" s="16" t="s">
        <v>352</v>
      </c>
      <c r="B30" s="16">
        <v>0</v>
      </c>
      <c r="C30" s="16">
        <v>10</v>
      </c>
      <c r="D30" s="16">
        <v>0</v>
      </c>
      <c r="E30" s="16">
        <v>0.5</v>
      </c>
      <c r="F30" s="16">
        <v>-0.3</v>
      </c>
      <c r="G30" s="16">
        <v>0.3</v>
      </c>
      <c r="H30" s="16">
        <v>-0.2</v>
      </c>
      <c r="I30" s="16">
        <v>0.1</v>
      </c>
    </row>
    <row r="31" spans="1:9" x14ac:dyDescent="0.3">
      <c r="A31" s="16" t="s">
        <v>353</v>
      </c>
      <c r="B31" s="16">
        <v>0</v>
      </c>
      <c r="C31" s="16">
        <v>10</v>
      </c>
      <c r="D31" s="16">
        <v>0</v>
      </c>
      <c r="E31" s="16">
        <v>0.5</v>
      </c>
      <c r="F31">
        <v>0.2</v>
      </c>
      <c r="G31">
        <v>0.1</v>
      </c>
      <c r="H31">
        <v>0.3</v>
      </c>
      <c r="I31">
        <v>0.3</v>
      </c>
    </row>
    <row r="32" spans="1:9" x14ac:dyDescent="0.3">
      <c r="A32" s="16" t="s">
        <v>354</v>
      </c>
      <c r="B32" s="16">
        <v>0</v>
      </c>
      <c r="C32" s="16">
        <v>10</v>
      </c>
      <c r="D32" s="16">
        <v>0</v>
      </c>
      <c r="E32" s="16">
        <v>0.5</v>
      </c>
      <c r="F32" s="16">
        <v>-0.3</v>
      </c>
      <c r="G32" s="16">
        <v>0.3</v>
      </c>
      <c r="H32">
        <v>0.3</v>
      </c>
      <c r="I32">
        <v>0.3</v>
      </c>
    </row>
    <row r="33" spans="1:9" x14ac:dyDescent="0.3">
      <c r="A33" s="16" t="s">
        <v>355</v>
      </c>
      <c r="B33" s="16">
        <v>0</v>
      </c>
      <c r="C33" s="16">
        <v>10</v>
      </c>
      <c r="D33" s="16">
        <v>0</v>
      </c>
      <c r="E33" s="16">
        <v>0.5</v>
      </c>
      <c r="F33" s="16">
        <v>-0.3</v>
      </c>
      <c r="G33" s="16">
        <v>0.3</v>
      </c>
      <c r="H33">
        <v>0.3</v>
      </c>
      <c r="I33">
        <v>0.3</v>
      </c>
    </row>
    <row r="34" spans="1:9" x14ac:dyDescent="0.3">
      <c r="A34" s="16" t="s">
        <v>356</v>
      </c>
      <c r="B34" s="16">
        <v>0</v>
      </c>
      <c r="C34" s="16">
        <v>10</v>
      </c>
      <c r="D34" s="16">
        <v>0</v>
      </c>
      <c r="E34" s="16">
        <v>0.5</v>
      </c>
      <c r="F34" s="16">
        <v>-0.3</v>
      </c>
      <c r="G34" s="16">
        <v>0.3</v>
      </c>
      <c r="H34">
        <v>0.3</v>
      </c>
      <c r="I34">
        <v>0.3</v>
      </c>
    </row>
    <row r="35" spans="1:9" x14ac:dyDescent="0.3">
      <c r="A35" s="16" t="s">
        <v>357</v>
      </c>
      <c r="B35" s="16">
        <v>0</v>
      </c>
      <c r="C35" s="16">
        <v>10</v>
      </c>
      <c r="D35" s="16">
        <v>0</v>
      </c>
      <c r="E35" s="16">
        <v>0.5</v>
      </c>
      <c r="F35" s="16">
        <v>-0.3</v>
      </c>
      <c r="G35" s="16">
        <v>0.3</v>
      </c>
      <c r="H35" s="16">
        <v>-0.2</v>
      </c>
      <c r="I35" s="16">
        <v>0.1</v>
      </c>
    </row>
    <row r="36" spans="1:9" x14ac:dyDescent="0.3">
      <c r="A36" s="16" t="s">
        <v>358</v>
      </c>
      <c r="B36" s="16">
        <v>0</v>
      </c>
      <c r="C36" s="16">
        <v>10</v>
      </c>
      <c r="D36" s="16">
        <v>0</v>
      </c>
      <c r="E36" s="16">
        <v>0.5</v>
      </c>
      <c r="F36">
        <v>0.2</v>
      </c>
      <c r="G36">
        <v>0.1</v>
      </c>
      <c r="H36">
        <v>0.3</v>
      </c>
      <c r="I36">
        <v>0.3</v>
      </c>
    </row>
    <row r="37" spans="1:9" x14ac:dyDescent="0.3">
      <c r="A37" s="16" t="s">
        <v>359</v>
      </c>
      <c r="B37" s="16">
        <v>0</v>
      </c>
      <c r="C37" s="16">
        <v>10</v>
      </c>
      <c r="D37" s="16">
        <v>0</v>
      </c>
      <c r="E37" s="16">
        <v>0.5</v>
      </c>
      <c r="F37" s="16">
        <v>-0.3</v>
      </c>
      <c r="G37" s="16">
        <v>0.3</v>
      </c>
      <c r="H37">
        <v>0.3</v>
      </c>
      <c r="I37">
        <v>0.3</v>
      </c>
    </row>
    <row r="38" spans="1:9" x14ac:dyDescent="0.3">
      <c r="A38" s="16" t="s">
        <v>360</v>
      </c>
      <c r="B38" s="16">
        <v>0</v>
      </c>
      <c r="C38" s="16">
        <v>10</v>
      </c>
      <c r="D38" s="16">
        <v>0</v>
      </c>
      <c r="E38" s="16">
        <v>0.5</v>
      </c>
      <c r="F38" s="16">
        <v>-0.3</v>
      </c>
      <c r="G38" s="16">
        <v>0.3</v>
      </c>
      <c r="H38">
        <v>0.3</v>
      </c>
      <c r="I38">
        <v>0.3</v>
      </c>
    </row>
    <row r="39" spans="1:9" x14ac:dyDescent="0.3">
      <c r="A39" s="16" t="s">
        <v>361</v>
      </c>
      <c r="B39" s="16">
        <v>0</v>
      </c>
      <c r="C39" s="16">
        <v>10</v>
      </c>
      <c r="D39" s="16">
        <v>0</v>
      </c>
      <c r="E39" s="16">
        <v>0.5</v>
      </c>
      <c r="F39" s="16">
        <v>-0.3</v>
      </c>
      <c r="G39" s="16">
        <v>0.3</v>
      </c>
      <c r="H39">
        <v>0.3</v>
      </c>
      <c r="I39">
        <v>0.3</v>
      </c>
    </row>
    <row r="40" spans="1:9" x14ac:dyDescent="0.3">
      <c r="A40" s="16" t="s">
        <v>362</v>
      </c>
      <c r="B40" s="16">
        <v>0</v>
      </c>
      <c r="C40" s="16">
        <v>10</v>
      </c>
      <c r="D40" s="16">
        <v>0</v>
      </c>
      <c r="E40" s="16">
        <v>0.5</v>
      </c>
      <c r="F40" s="16">
        <v>-0.3</v>
      </c>
      <c r="G40" s="16">
        <v>0.3</v>
      </c>
      <c r="H40" s="16">
        <v>-0.2</v>
      </c>
      <c r="I40" s="16">
        <v>0.1</v>
      </c>
    </row>
    <row r="41" spans="1:9" x14ac:dyDescent="0.3">
      <c r="A41" s="16" t="s">
        <v>363</v>
      </c>
      <c r="B41" s="16">
        <v>0</v>
      </c>
      <c r="C41" s="16">
        <v>10</v>
      </c>
      <c r="D41" s="16">
        <v>0</v>
      </c>
      <c r="E41" s="16">
        <v>0.5</v>
      </c>
      <c r="F41" s="16">
        <v>-0.3</v>
      </c>
      <c r="G41" s="16">
        <v>0.3</v>
      </c>
      <c r="H41">
        <v>0.3</v>
      </c>
      <c r="I41">
        <v>0.3</v>
      </c>
    </row>
    <row r="42" spans="1:9" x14ac:dyDescent="0.3">
      <c r="A42" s="16" t="s">
        <v>364</v>
      </c>
      <c r="B42" s="16">
        <v>0</v>
      </c>
      <c r="C42" s="16">
        <v>10</v>
      </c>
      <c r="D42" s="16">
        <v>0</v>
      </c>
      <c r="E42" s="16">
        <v>0.5</v>
      </c>
      <c r="F42" s="16">
        <v>-0.3</v>
      </c>
      <c r="G42" s="16">
        <v>0.3</v>
      </c>
      <c r="H42">
        <v>0.3</v>
      </c>
      <c r="I42">
        <v>0.3</v>
      </c>
    </row>
    <row r="43" spans="1:9" x14ac:dyDescent="0.3">
      <c r="A43" s="16" t="s">
        <v>365</v>
      </c>
      <c r="B43" s="16">
        <v>0</v>
      </c>
      <c r="C43" s="16">
        <v>10</v>
      </c>
      <c r="D43" s="16">
        <v>0</v>
      </c>
      <c r="E43" s="16">
        <v>0.5</v>
      </c>
      <c r="F43">
        <v>0.2</v>
      </c>
      <c r="G43">
        <v>0.1</v>
      </c>
      <c r="H43">
        <v>0.3</v>
      </c>
      <c r="I43">
        <v>0.3</v>
      </c>
    </row>
    <row r="44" spans="1:9" x14ac:dyDescent="0.3">
      <c r="A44" s="16" t="s">
        <v>366</v>
      </c>
      <c r="B44" s="16">
        <v>0</v>
      </c>
      <c r="C44" s="16">
        <v>10</v>
      </c>
      <c r="D44" s="16">
        <v>0</v>
      </c>
      <c r="E44" s="16">
        <v>0.5</v>
      </c>
      <c r="F44">
        <v>0.2</v>
      </c>
      <c r="G44">
        <v>0.1</v>
      </c>
      <c r="H44">
        <v>0.3</v>
      </c>
      <c r="I44">
        <v>0.3</v>
      </c>
    </row>
    <row r="45" spans="1:9" x14ac:dyDescent="0.3">
      <c r="A45" s="16" t="s">
        <v>367</v>
      </c>
      <c r="B45" s="16">
        <v>0</v>
      </c>
      <c r="C45" s="16">
        <v>10</v>
      </c>
      <c r="D45" s="16">
        <v>0</v>
      </c>
      <c r="E45" s="16">
        <v>0.5</v>
      </c>
      <c r="F45" s="16">
        <v>-0.3</v>
      </c>
      <c r="G45" s="16">
        <v>0.3</v>
      </c>
      <c r="H45">
        <v>0.3</v>
      </c>
      <c r="I45">
        <v>0.3</v>
      </c>
    </row>
    <row r="46" spans="1:9" x14ac:dyDescent="0.3">
      <c r="A46" s="16" t="s">
        <v>368</v>
      </c>
      <c r="B46" s="16">
        <v>0</v>
      </c>
      <c r="C46" s="16">
        <v>10</v>
      </c>
      <c r="D46" s="16">
        <v>0</v>
      </c>
      <c r="E46" s="16">
        <v>0.5</v>
      </c>
      <c r="F46" s="16">
        <v>-0.3</v>
      </c>
      <c r="G46" s="16">
        <v>0.3</v>
      </c>
      <c r="H46">
        <v>0.3</v>
      </c>
      <c r="I46">
        <v>0.3</v>
      </c>
    </row>
    <row r="47" spans="1:9" x14ac:dyDescent="0.3">
      <c r="A47" s="16" t="s">
        <v>369</v>
      </c>
      <c r="B47" s="16">
        <v>0</v>
      </c>
      <c r="C47" s="16">
        <v>10</v>
      </c>
      <c r="D47" s="16">
        <v>0</v>
      </c>
      <c r="E47" s="16">
        <v>0.5</v>
      </c>
      <c r="F47" s="16">
        <v>-0.3</v>
      </c>
      <c r="G47" s="16">
        <v>0.3</v>
      </c>
      <c r="H47">
        <v>0.3</v>
      </c>
      <c r="I47">
        <v>0.3</v>
      </c>
    </row>
    <row r="48" spans="1:9" x14ac:dyDescent="0.3">
      <c r="A48" s="16" t="s">
        <v>370</v>
      </c>
      <c r="B48" s="16">
        <v>0</v>
      </c>
      <c r="C48" s="16">
        <v>10</v>
      </c>
      <c r="D48" s="16">
        <v>0</v>
      </c>
      <c r="E48" s="16">
        <v>0.5</v>
      </c>
      <c r="F48">
        <v>0.2</v>
      </c>
      <c r="G48">
        <v>0.1</v>
      </c>
      <c r="H48">
        <v>0.3</v>
      </c>
      <c r="I48">
        <v>0.3</v>
      </c>
    </row>
    <row r="49" spans="1:9" x14ac:dyDescent="0.3">
      <c r="A49" s="16" t="s">
        <v>371</v>
      </c>
      <c r="B49" s="16">
        <v>0</v>
      </c>
      <c r="C49" s="16">
        <v>10</v>
      </c>
      <c r="D49" s="16">
        <v>0</v>
      </c>
      <c r="E49" s="16">
        <v>0.5</v>
      </c>
      <c r="F49">
        <v>0.2</v>
      </c>
      <c r="G49">
        <v>0.1</v>
      </c>
      <c r="H49">
        <v>0.3</v>
      </c>
      <c r="I49">
        <v>0.3</v>
      </c>
    </row>
    <row r="50" spans="1:9" x14ac:dyDescent="0.3">
      <c r="A50" s="16" t="s">
        <v>372</v>
      </c>
      <c r="B50" s="16">
        <v>0</v>
      </c>
      <c r="C50" s="16">
        <v>10</v>
      </c>
      <c r="D50" s="16">
        <v>0</v>
      </c>
      <c r="E50" s="16">
        <v>0.5</v>
      </c>
      <c r="F50" s="16">
        <v>-0.3</v>
      </c>
      <c r="G50">
        <v>0.3</v>
      </c>
      <c r="H50">
        <v>0.3</v>
      </c>
      <c r="I50">
        <v>0.3</v>
      </c>
    </row>
    <row r="51" spans="1:9" x14ac:dyDescent="0.3">
      <c r="A51" s="16" t="s">
        <v>373</v>
      </c>
      <c r="B51" s="16">
        <v>0</v>
      </c>
      <c r="C51" s="16">
        <v>10</v>
      </c>
      <c r="D51" s="16">
        <v>0</v>
      </c>
      <c r="E51" s="16">
        <v>0.5</v>
      </c>
      <c r="F51" s="16">
        <v>-0.3</v>
      </c>
      <c r="G51" s="16">
        <v>0.3</v>
      </c>
      <c r="H51" s="16">
        <v>-0.2</v>
      </c>
      <c r="I51" s="16">
        <v>0.1</v>
      </c>
    </row>
    <row r="52" spans="1:9" x14ac:dyDescent="0.3">
      <c r="A52" s="16" t="s">
        <v>374</v>
      </c>
      <c r="B52" s="16">
        <v>0</v>
      </c>
      <c r="C52" s="16">
        <v>10</v>
      </c>
      <c r="D52" s="16">
        <v>0</v>
      </c>
      <c r="E52" s="16">
        <v>0.5</v>
      </c>
      <c r="F52" s="16">
        <v>-0.3</v>
      </c>
      <c r="G52" s="16">
        <v>0.3</v>
      </c>
      <c r="H52">
        <v>0.3</v>
      </c>
      <c r="I52">
        <v>0.3</v>
      </c>
    </row>
    <row r="53" spans="1:9" x14ac:dyDescent="0.3">
      <c r="A53" s="16" t="s">
        <v>375</v>
      </c>
      <c r="B53" s="16">
        <v>0</v>
      </c>
      <c r="C53" s="16">
        <v>10</v>
      </c>
      <c r="D53" s="16">
        <v>0</v>
      </c>
      <c r="E53" s="16">
        <v>0.5</v>
      </c>
      <c r="F53" s="16">
        <v>-0.3</v>
      </c>
      <c r="G53" s="16">
        <v>0.3</v>
      </c>
      <c r="H53" s="16">
        <v>-0.2</v>
      </c>
      <c r="I53" s="16">
        <v>0.1</v>
      </c>
    </row>
    <row r="54" spans="1:9" x14ac:dyDescent="0.3">
      <c r="A54" s="16" t="s">
        <v>376</v>
      </c>
      <c r="B54" s="16">
        <v>0</v>
      </c>
      <c r="C54" s="16">
        <v>10</v>
      </c>
      <c r="D54" s="16">
        <v>0</v>
      </c>
      <c r="E54" s="16">
        <v>0.5</v>
      </c>
      <c r="F54" s="16">
        <v>-0.3</v>
      </c>
      <c r="G54" s="16">
        <v>0.3</v>
      </c>
      <c r="H54" s="16">
        <v>-0.2</v>
      </c>
      <c r="I54" s="16">
        <v>0.1</v>
      </c>
    </row>
    <row r="55" spans="1:9" x14ac:dyDescent="0.3">
      <c r="A55" s="16" t="s">
        <v>377</v>
      </c>
      <c r="B55" s="16">
        <v>0</v>
      </c>
      <c r="C55" s="16">
        <v>10</v>
      </c>
      <c r="D55" s="16">
        <v>0</v>
      </c>
      <c r="E55" s="16">
        <v>0.5</v>
      </c>
      <c r="F55" s="16">
        <v>-0.3</v>
      </c>
      <c r="G55" s="16">
        <v>0.3</v>
      </c>
      <c r="H55" s="16">
        <v>-0.2</v>
      </c>
      <c r="I55" s="16">
        <v>0.1</v>
      </c>
    </row>
    <row r="56" spans="1:9" x14ac:dyDescent="0.3">
      <c r="A56" s="16" t="s">
        <v>378</v>
      </c>
      <c r="B56" s="16">
        <v>0</v>
      </c>
      <c r="C56" s="16">
        <v>10</v>
      </c>
      <c r="D56" s="16">
        <v>0</v>
      </c>
      <c r="E56" s="16">
        <v>0.5</v>
      </c>
      <c r="F56" s="16">
        <v>-0.3</v>
      </c>
      <c r="G56" s="16">
        <v>0.3</v>
      </c>
      <c r="H56" s="16">
        <v>-0.2</v>
      </c>
      <c r="I56" s="16">
        <v>0.1</v>
      </c>
    </row>
    <row r="57" spans="1:9" x14ac:dyDescent="0.3">
      <c r="A57" s="16" t="s">
        <v>379</v>
      </c>
      <c r="B57" s="16">
        <v>0</v>
      </c>
      <c r="C57" s="16">
        <v>10</v>
      </c>
      <c r="D57" s="16">
        <v>0</v>
      </c>
      <c r="E57" s="16">
        <v>0.5</v>
      </c>
      <c r="F57" s="16">
        <v>-0.3</v>
      </c>
      <c r="G57" s="16">
        <v>0.3</v>
      </c>
      <c r="H57">
        <v>0.3</v>
      </c>
      <c r="I57">
        <v>0.3</v>
      </c>
    </row>
    <row r="58" spans="1:9" x14ac:dyDescent="0.3">
      <c r="A58" s="16" t="s">
        <v>380</v>
      </c>
      <c r="B58" s="16">
        <v>0</v>
      </c>
      <c r="C58" s="16">
        <v>10</v>
      </c>
      <c r="D58" s="16">
        <v>0</v>
      </c>
      <c r="E58" s="16">
        <v>0.5</v>
      </c>
      <c r="F58" s="16">
        <v>-0.3</v>
      </c>
      <c r="G58" s="16">
        <v>0.3</v>
      </c>
      <c r="H58" s="16">
        <v>-0.2</v>
      </c>
      <c r="I58" s="16">
        <v>0.1</v>
      </c>
    </row>
    <row r="59" spans="1:9" x14ac:dyDescent="0.3">
      <c r="A59" s="16" t="s">
        <v>381</v>
      </c>
      <c r="B59" s="16">
        <v>0</v>
      </c>
      <c r="C59" s="16">
        <v>10</v>
      </c>
      <c r="D59" s="16">
        <v>0</v>
      </c>
      <c r="E59" s="16">
        <v>0.5</v>
      </c>
      <c r="F59" s="16">
        <v>-0.3</v>
      </c>
      <c r="G59" s="16">
        <v>0.3</v>
      </c>
      <c r="H59" s="16">
        <v>-0.2</v>
      </c>
      <c r="I59" s="16">
        <v>0.1</v>
      </c>
    </row>
    <row r="60" spans="1:9" x14ac:dyDescent="0.3">
      <c r="A60" s="16" t="s">
        <v>382</v>
      </c>
      <c r="B60" s="16">
        <v>0</v>
      </c>
      <c r="C60" s="16">
        <v>10</v>
      </c>
      <c r="D60" s="16">
        <v>0</v>
      </c>
      <c r="E60" s="16">
        <v>0.5</v>
      </c>
      <c r="F60" s="16">
        <v>-0.3</v>
      </c>
      <c r="G60" s="16">
        <v>0.3</v>
      </c>
      <c r="H60" s="16">
        <v>-0.2</v>
      </c>
      <c r="I60" s="16">
        <v>0.1</v>
      </c>
    </row>
    <row r="61" spans="1:9" x14ac:dyDescent="0.3">
      <c r="A61" s="16" t="s">
        <v>383</v>
      </c>
      <c r="B61" s="16">
        <v>0</v>
      </c>
      <c r="C61" s="16">
        <v>10</v>
      </c>
      <c r="D61" s="16">
        <v>0</v>
      </c>
      <c r="E61" s="16">
        <v>0.5</v>
      </c>
      <c r="F61" s="16">
        <v>-0.3</v>
      </c>
      <c r="G61" s="16">
        <v>0.3</v>
      </c>
      <c r="H61">
        <v>0.3</v>
      </c>
      <c r="I61">
        <v>0.3</v>
      </c>
    </row>
    <row r="62" spans="1:9" x14ac:dyDescent="0.3">
      <c r="A62" s="16" t="s">
        <v>384</v>
      </c>
      <c r="B62" s="16">
        <v>0</v>
      </c>
      <c r="C62" s="16">
        <v>10</v>
      </c>
      <c r="D62" s="16">
        <v>0</v>
      </c>
      <c r="E62" s="16">
        <v>0.5</v>
      </c>
      <c r="F62" s="16">
        <v>-0.3</v>
      </c>
      <c r="G62" s="16">
        <v>0.3</v>
      </c>
      <c r="H62">
        <v>0.3</v>
      </c>
      <c r="I62">
        <v>0.3</v>
      </c>
    </row>
    <row r="63" spans="1:9" x14ac:dyDescent="0.3">
      <c r="A63" s="16" t="s">
        <v>385</v>
      </c>
      <c r="B63" s="16">
        <v>0</v>
      </c>
      <c r="C63" s="16">
        <v>10</v>
      </c>
      <c r="D63" s="16">
        <v>0</v>
      </c>
      <c r="E63" s="16">
        <v>0.5</v>
      </c>
      <c r="F63" s="16">
        <v>-0.3</v>
      </c>
      <c r="G63" s="16">
        <v>0.3</v>
      </c>
      <c r="H63" s="16">
        <v>-0.2</v>
      </c>
      <c r="I63" s="16">
        <v>0.1</v>
      </c>
    </row>
    <row r="64" spans="1:9" x14ac:dyDescent="0.3">
      <c r="A64" s="16" t="s">
        <v>386</v>
      </c>
      <c r="B64" s="16">
        <v>0</v>
      </c>
      <c r="C64" s="16">
        <v>10</v>
      </c>
      <c r="D64" s="16">
        <v>0</v>
      </c>
      <c r="E64" s="16">
        <v>0.5</v>
      </c>
      <c r="F64" s="16">
        <v>-0.3</v>
      </c>
      <c r="G64" s="16">
        <v>0.3</v>
      </c>
      <c r="H64" s="16">
        <v>-0.2</v>
      </c>
      <c r="I64" s="16">
        <v>0.1</v>
      </c>
    </row>
    <row r="65" spans="1:9" x14ac:dyDescent="0.3">
      <c r="A65" s="16" t="s">
        <v>387</v>
      </c>
      <c r="B65" s="16">
        <v>0</v>
      </c>
      <c r="C65" s="16">
        <v>10</v>
      </c>
      <c r="D65" s="16">
        <v>0</v>
      </c>
      <c r="E65" s="16">
        <v>0.5</v>
      </c>
      <c r="F65" s="16">
        <v>-0.3</v>
      </c>
      <c r="G65" s="16">
        <v>0.3</v>
      </c>
      <c r="H65">
        <v>0.3</v>
      </c>
      <c r="I65">
        <v>0.3</v>
      </c>
    </row>
    <row r="66" spans="1:9" x14ac:dyDescent="0.3">
      <c r="A66" s="16" t="s">
        <v>388</v>
      </c>
      <c r="B66" s="16">
        <v>0</v>
      </c>
      <c r="C66" s="16">
        <v>10</v>
      </c>
      <c r="D66" s="16">
        <v>0</v>
      </c>
      <c r="E66" s="16">
        <v>0.5</v>
      </c>
      <c r="F66" s="16">
        <v>-0.3</v>
      </c>
      <c r="G66" s="16">
        <v>0.3</v>
      </c>
      <c r="H66">
        <v>0.3</v>
      </c>
      <c r="I66">
        <v>0.3</v>
      </c>
    </row>
    <row r="67" spans="1:9" x14ac:dyDescent="0.3">
      <c r="A67" s="16" t="s">
        <v>389</v>
      </c>
      <c r="B67" s="16">
        <v>0</v>
      </c>
      <c r="C67" s="16">
        <v>10</v>
      </c>
      <c r="D67" s="16">
        <v>0</v>
      </c>
      <c r="E67" s="16">
        <v>0.5</v>
      </c>
      <c r="F67" s="16">
        <v>-0.3</v>
      </c>
      <c r="G67" s="16">
        <v>0.3</v>
      </c>
      <c r="H67">
        <v>0.3</v>
      </c>
      <c r="I67">
        <v>0.3</v>
      </c>
    </row>
    <row r="68" spans="1:9" x14ac:dyDescent="0.3">
      <c r="A68" s="16" t="s">
        <v>390</v>
      </c>
      <c r="B68" s="16">
        <v>0</v>
      </c>
      <c r="C68" s="16">
        <v>10</v>
      </c>
      <c r="D68" s="16">
        <v>0</v>
      </c>
      <c r="E68" s="16">
        <v>0.5</v>
      </c>
      <c r="F68" s="16">
        <v>-0.3</v>
      </c>
      <c r="G68" s="16">
        <v>0.3</v>
      </c>
      <c r="H68" s="16">
        <v>-0.2</v>
      </c>
      <c r="I68" s="16">
        <v>0.1</v>
      </c>
    </row>
    <row r="69" spans="1:9" x14ac:dyDescent="0.3">
      <c r="A69" s="16" t="s">
        <v>391</v>
      </c>
      <c r="B69" s="16">
        <v>0</v>
      </c>
      <c r="C69" s="16">
        <v>10</v>
      </c>
      <c r="D69" s="16">
        <v>0</v>
      </c>
      <c r="E69" s="16">
        <v>0.5</v>
      </c>
      <c r="F69" s="16">
        <v>-0.3</v>
      </c>
      <c r="G69" s="16">
        <v>0.3</v>
      </c>
      <c r="H69" s="16">
        <v>-0.2</v>
      </c>
      <c r="I69" s="16">
        <v>0.1</v>
      </c>
    </row>
    <row r="70" spans="1:9" x14ac:dyDescent="0.3">
      <c r="A70" s="16" t="s">
        <v>392</v>
      </c>
      <c r="B70" s="16">
        <v>0</v>
      </c>
      <c r="C70" s="16">
        <v>10</v>
      </c>
      <c r="D70" s="16">
        <v>0</v>
      </c>
      <c r="E70" s="16">
        <v>0.5</v>
      </c>
      <c r="F70" s="16">
        <v>-0.3</v>
      </c>
      <c r="G70" s="16">
        <v>0.3</v>
      </c>
      <c r="H70">
        <v>0.3</v>
      </c>
      <c r="I70">
        <v>0.3</v>
      </c>
    </row>
    <row r="71" spans="1:9" x14ac:dyDescent="0.3">
      <c r="A71" s="16" t="s">
        <v>393</v>
      </c>
      <c r="B71" s="16">
        <v>0</v>
      </c>
      <c r="C71" s="16">
        <v>10</v>
      </c>
      <c r="D71" s="16">
        <v>0</v>
      </c>
      <c r="E71" s="16">
        <v>0.5</v>
      </c>
      <c r="F71" s="16">
        <v>-0.3</v>
      </c>
      <c r="G71" s="16">
        <v>0.3</v>
      </c>
      <c r="H71">
        <v>0.3</v>
      </c>
      <c r="I71">
        <v>0.3</v>
      </c>
    </row>
    <row r="72" spans="1:9" x14ac:dyDescent="0.3">
      <c r="A72" s="16" t="s">
        <v>394</v>
      </c>
      <c r="B72" s="16">
        <v>0</v>
      </c>
      <c r="C72" s="16">
        <v>10</v>
      </c>
      <c r="D72" s="16">
        <v>0</v>
      </c>
      <c r="E72" s="16">
        <v>0.5</v>
      </c>
      <c r="F72" s="16">
        <v>-0.3</v>
      </c>
      <c r="G72" s="16">
        <v>0.3</v>
      </c>
      <c r="H72">
        <v>0.3</v>
      </c>
      <c r="I72">
        <v>0.3</v>
      </c>
    </row>
    <row r="73" spans="1:9" x14ac:dyDescent="0.3">
      <c r="A73" s="16" t="s">
        <v>395</v>
      </c>
      <c r="B73" s="16">
        <v>0</v>
      </c>
      <c r="C73" s="16">
        <v>10</v>
      </c>
      <c r="D73" s="16">
        <v>0</v>
      </c>
      <c r="E73" s="16">
        <v>0.5</v>
      </c>
      <c r="F73" s="16">
        <v>0.2</v>
      </c>
      <c r="G73" s="16">
        <v>0.1</v>
      </c>
      <c r="H73">
        <v>0.3</v>
      </c>
      <c r="I73">
        <v>0.3</v>
      </c>
    </row>
    <row r="74" spans="1:9" x14ac:dyDescent="0.3">
      <c r="A74" s="16" t="s">
        <v>396</v>
      </c>
      <c r="B74" s="16">
        <v>0</v>
      </c>
      <c r="C74" s="16">
        <v>10</v>
      </c>
      <c r="D74" s="16">
        <v>0</v>
      </c>
      <c r="E74" s="16">
        <v>0.5</v>
      </c>
      <c r="F74" s="16">
        <v>-0.3</v>
      </c>
      <c r="G74" s="16">
        <v>0.3</v>
      </c>
      <c r="H74" s="16">
        <v>-0.2</v>
      </c>
      <c r="I74" s="16">
        <v>0.1</v>
      </c>
    </row>
    <row r="75" spans="1:9" x14ac:dyDescent="0.3">
      <c r="A75" s="16" t="s">
        <v>397</v>
      </c>
      <c r="B75" s="16">
        <v>0</v>
      </c>
      <c r="C75" s="16">
        <v>10</v>
      </c>
      <c r="D75" s="16">
        <v>0</v>
      </c>
      <c r="E75" s="16">
        <v>0.5</v>
      </c>
      <c r="F75" s="16">
        <v>-0.3</v>
      </c>
      <c r="G75" s="16">
        <v>0.3</v>
      </c>
      <c r="H75">
        <v>0.3</v>
      </c>
      <c r="I75">
        <v>0.3</v>
      </c>
    </row>
    <row r="76" spans="1:9" x14ac:dyDescent="0.3">
      <c r="A76" s="16" t="s">
        <v>398</v>
      </c>
      <c r="B76" s="16">
        <v>0</v>
      </c>
      <c r="C76" s="16">
        <v>10</v>
      </c>
      <c r="D76" s="16">
        <v>0</v>
      </c>
      <c r="E76" s="16">
        <v>0.5</v>
      </c>
      <c r="F76" s="16">
        <v>-0.3</v>
      </c>
      <c r="G76" s="16">
        <v>0.3</v>
      </c>
      <c r="H76">
        <v>0.3</v>
      </c>
      <c r="I76">
        <v>0.3</v>
      </c>
    </row>
    <row r="77" spans="1:9" x14ac:dyDescent="0.3">
      <c r="A77" s="16" t="s">
        <v>399</v>
      </c>
      <c r="B77" s="16">
        <v>0</v>
      </c>
      <c r="C77" s="16">
        <v>10</v>
      </c>
      <c r="D77" s="16">
        <v>0</v>
      </c>
      <c r="E77" s="16">
        <v>0.5</v>
      </c>
      <c r="F77" s="16">
        <v>-0.3</v>
      </c>
      <c r="G77" s="16">
        <v>0.3</v>
      </c>
      <c r="H77">
        <v>0.3</v>
      </c>
      <c r="I77">
        <v>0.3</v>
      </c>
    </row>
    <row r="78" spans="1:9" x14ac:dyDescent="0.3">
      <c r="A78" s="16" t="s">
        <v>400</v>
      </c>
      <c r="B78" s="16">
        <v>0</v>
      </c>
      <c r="C78" s="16">
        <v>10</v>
      </c>
      <c r="D78" s="16">
        <v>0</v>
      </c>
      <c r="E78" s="16">
        <v>0.5</v>
      </c>
      <c r="F78" s="16">
        <v>0.2</v>
      </c>
      <c r="G78" s="16">
        <v>0.1</v>
      </c>
      <c r="H78">
        <v>0.3</v>
      </c>
      <c r="I78">
        <v>0.3</v>
      </c>
    </row>
    <row r="79" spans="1:9" x14ac:dyDescent="0.3">
      <c r="A79" s="16" t="s">
        <v>401</v>
      </c>
      <c r="B79" s="16">
        <v>0</v>
      </c>
      <c r="C79" s="16">
        <v>10</v>
      </c>
      <c r="D79" s="16">
        <v>0</v>
      </c>
      <c r="E79" s="16">
        <v>0.5</v>
      </c>
      <c r="F79" s="16">
        <v>-0.3</v>
      </c>
      <c r="G79" s="16">
        <v>0.3</v>
      </c>
      <c r="H79" s="16">
        <v>-0.2</v>
      </c>
      <c r="I79" s="16">
        <v>0.1</v>
      </c>
    </row>
    <row r="80" spans="1:9" x14ac:dyDescent="0.3">
      <c r="A80" s="16" t="s">
        <v>402</v>
      </c>
      <c r="B80" s="16">
        <v>0</v>
      </c>
      <c r="C80" s="16">
        <v>10</v>
      </c>
      <c r="D80" s="16">
        <v>0</v>
      </c>
      <c r="E80" s="16">
        <v>0.5</v>
      </c>
      <c r="F80" s="16">
        <v>-0.3</v>
      </c>
      <c r="G80" s="16">
        <v>0.3</v>
      </c>
      <c r="H80">
        <v>0.3</v>
      </c>
      <c r="I80">
        <v>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C4E7-CD01-4715-8539-E2E18CC699A5}">
  <sheetPr>
    <tabColor rgb="FFFF9966"/>
  </sheetPr>
  <dimension ref="A1:J868"/>
  <sheetViews>
    <sheetView topLeftCell="B1" workbookViewId="0">
      <selection activeCell="L41" sqref="L41"/>
    </sheetView>
  </sheetViews>
  <sheetFormatPr defaultRowHeight="14.4" x14ac:dyDescent="0.3"/>
  <cols>
    <col min="1" max="1" width="13.6640625" bestFit="1" customWidth="1"/>
    <col min="2" max="2" width="46" bestFit="1" customWidth="1"/>
    <col min="3" max="3" width="6.6640625" bestFit="1" customWidth="1"/>
    <col min="4" max="4" width="5" bestFit="1" customWidth="1"/>
    <col min="5" max="5" width="5" customWidth="1"/>
    <col min="6" max="6" width="24.44140625" bestFit="1" customWidth="1"/>
    <col min="7" max="7" width="51.44140625" bestFit="1" customWidth="1"/>
    <col min="8" max="8" width="16.44140625" bestFit="1" customWidth="1"/>
    <col min="9" max="9" width="17" bestFit="1" customWidth="1"/>
    <col min="10" max="10" width="20.44140625" bestFit="1" customWidth="1"/>
  </cols>
  <sheetData>
    <row r="1" spans="1:10" x14ac:dyDescent="0.3">
      <c r="A1" s="1" t="s">
        <v>0</v>
      </c>
      <c r="B1" s="1" t="s">
        <v>4</v>
      </c>
      <c r="C1" s="1" t="s">
        <v>7</v>
      </c>
      <c r="D1" s="1" t="s">
        <v>8</v>
      </c>
      <c r="E1" s="1" t="s">
        <v>510</v>
      </c>
      <c r="F1" s="1" t="s">
        <v>9</v>
      </c>
      <c r="G1" s="1" t="s">
        <v>10</v>
      </c>
      <c r="H1" s="1" t="s">
        <v>6</v>
      </c>
      <c r="I1" s="1" t="s">
        <v>11</v>
      </c>
      <c r="J1" s="1" t="s">
        <v>12</v>
      </c>
    </row>
    <row r="2" spans="1:10" x14ac:dyDescent="0.3">
      <c r="A2" s="2">
        <v>2</v>
      </c>
      <c r="B2" s="2" t="s">
        <v>16</v>
      </c>
      <c r="C2" s="2">
        <v>-0.63</v>
      </c>
      <c r="D2" s="2">
        <v>1941</v>
      </c>
      <c r="E2" s="2">
        <f>ATANH(C2)</f>
        <v>-0.74141614408126888</v>
      </c>
      <c r="F2" s="2" t="s">
        <v>17</v>
      </c>
      <c r="G2" s="2" t="s">
        <v>18</v>
      </c>
      <c r="H2" s="2" t="s">
        <v>19</v>
      </c>
      <c r="I2" s="2" t="s">
        <v>20</v>
      </c>
      <c r="J2" s="2" t="s">
        <v>75</v>
      </c>
    </row>
    <row r="3" spans="1:10" x14ac:dyDescent="0.3">
      <c r="A3" s="2">
        <v>11</v>
      </c>
      <c r="B3" s="2" t="s">
        <v>25</v>
      </c>
      <c r="C3" s="2">
        <v>-0.56999999999999995</v>
      </c>
      <c r="D3" s="2">
        <v>246</v>
      </c>
      <c r="E3" s="2">
        <f t="shared" ref="E3:E26" si="0">ATANH(C3)</f>
        <v>-0.64752284482737277</v>
      </c>
      <c r="F3" s="2" t="s">
        <v>17</v>
      </c>
      <c r="G3" s="2" t="s">
        <v>26</v>
      </c>
      <c r="H3" s="2" t="s">
        <v>23</v>
      </c>
      <c r="I3" s="2" t="s">
        <v>27</v>
      </c>
      <c r="J3" s="2" t="s">
        <v>5</v>
      </c>
    </row>
    <row r="4" spans="1:10" x14ac:dyDescent="0.3">
      <c r="A4" s="2">
        <v>14</v>
      </c>
      <c r="B4" s="2" t="s">
        <v>28</v>
      </c>
      <c r="C4" s="2">
        <v>-0.54</v>
      </c>
      <c r="D4" s="2">
        <v>53</v>
      </c>
      <c r="E4" s="2">
        <f t="shared" si="0"/>
        <v>-0.60415560296226711</v>
      </c>
      <c r="F4" s="2" t="s">
        <v>17</v>
      </c>
      <c r="G4" s="2" t="s">
        <v>26</v>
      </c>
      <c r="H4" s="2" t="s">
        <v>19</v>
      </c>
      <c r="I4" s="2" t="s">
        <v>29</v>
      </c>
      <c r="J4" s="2" t="s">
        <v>30</v>
      </c>
    </row>
    <row r="5" spans="1:10" x14ac:dyDescent="0.3">
      <c r="A5" s="2">
        <v>21</v>
      </c>
      <c r="B5" s="2" t="s">
        <v>33</v>
      </c>
      <c r="C5" s="2">
        <v>-0.45</v>
      </c>
      <c r="D5" s="2">
        <v>51</v>
      </c>
      <c r="E5" s="2">
        <f t="shared" si="0"/>
        <v>-0.48470027859405168</v>
      </c>
      <c r="F5" s="2" t="s">
        <v>17</v>
      </c>
      <c r="G5" s="2" t="s">
        <v>34</v>
      </c>
      <c r="H5" s="2" t="s">
        <v>32</v>
      </c>
      <c r="I5" s="2" t="s">
        <v>29</v>
      </c>
      <c r="J5" s="2" t="s">
        <v>75</v>
      </c>
    </row>
    <row r="6" spans="1:10" x14ac:dyDescent="0.3">
      <c r="A6" s="2">
        <v>23</v>
      </c>
      <c r="B6" s="2" t="s">
        <v>35</v>
      </c>
      <c r="C6" s="2">
        <v>-0.74</v>
      </c>
      <c r="D6" s="2">
        <v>332</v>
      </c>
      <c r="E6" s="2">
        <f t="shared" si="0"/>
        <v>-0.95047938059652348</v>
      </c>
      <c r="F6" s="2" t="s">
        <v>13</v>
      </c>
      <c r="G6" s="2" t="s">
        <v>36</v>
      </c>
      <c r="H6" s="2" t="s">
        <v>14</v>
      </c>
      <c r="I6" s="2" t="s">
        <v>20</v>
      </c>
      <c r="J6" s="2" t="s">
        <v>75</v>
      </c>
    </row>
    <row r="7" spans="1:10" x14ac:dyDescent="0.3">
      <c r="A7" s="2">
        <v>34</v>
      </c>
      <c r="B7" s="2" t="s">
        <v>37</v>
      </c>
      <c r="C7" s="2">
        <v>-0.82</v>
      </c>
      <c r="D7" s="2">
        <v>45</v>
      </c>
      <c r="E7" s="2">
        <f t="shared" si="0"/>
        <v>-1.1568174645903151</v>
      </c>
      <c r="F7" s="2" t="s">
        <v>13</v>
      </c>
      <c r="G7" s="2" t="s">
        <v>38</v>
      </c>
      <c r="H7" s="2" t="s">
        <v>14</v>
      </c>
      <c r="I7" s="2" t="s">
        <v>20</v>
      </c>
      <c r="J7" s="2" t="s">
        <v>75</v>
      </c>
    </row>
    <row r="8" spans="1:10" x14ac:dyDescent="0.3">
      <c r="A8" s="2">
        <v>50</v>
      </c>
      <c r="B8" s="2" t="s">
        <v>39</v>
      </c>
      <c r="C8" s="2">
        <v>-0.11799999999999999</v>
      </c>
      <c r="D8" s="2">
        <v>84</v>
      </c>
      <c r="E8" s="2">
        <f t="shared" si="0"/>
        <v>-0.11855229885412655</v>
      </c>
      <c r="F8" s="2" t="s">
        <v>40</v>
      </c>
      <c r="G8" s="2" t="s">
        <v>41</v>
      </c>
      <c r="H8" s="2" t="s">
        <v>23</v>
      </c>
      <c r="I8" s="2" t="s">
        <v>74</v>
      </c>
      <c r="J8" s="2" t="s">
        <v>30</v>
      </c>
    </row>
    <row r="9" spans="1:10" x14ac:dyDescent="0.3">
      <c r="A9" s="2">
        <v>52</v>
      </c>
      <c r="B9" s="2" t="s">
        <v>42</v>
      </c>
      <c r="C9" s="2">
        <v>-0.68</v>
      </c>
      <c r="D9" s="2">
        <v>155</v>
      </c>
      <c r="E9" s="2">
        <f t="shared" si="0"/>
        <v>-0.82911403830176633</v>
      </c>
      <c r="F9" s="2" t="s">
        <v>17</v>
      </c>
      <c r="G9" s="2" t="s">
        <v>43</v>
      </c>
      <c r="H9" s="2" t="s">
        <v>14</v>
      </c>
      <c r="I9" s="2" t="s">
        <v>27</v>
      </c>
      <c r="J9" s="2" t="s">
        <v>75</v>
      </c>
    </row>
    <row r="10" spans="1:10" x14ac:dyDescent="0.3">
      <c r="A10" s="2">
        <v>55</v>
      </c>
      <c r="B10" s="2" t="s">
        <v>44</v>
      </c>
      <c r="C10" s="2">
        <v>-0.49199999999999999</v>
      </c>
      <c r="D10" s="2">
        <v>720</v>
      </c>
      <c r="E10" s="2">
        <f t="shared" si="0"/>
        <v>-0.53869566659261214</v>
      </c>
      <c r="F10" s="2" t="s">
        <v>40</v>
      </c>
      <c r="G10" s="2" t="s">
        <v>45</v>
      </c>
      <c r="H10" s="2" t="s">
        <v>23</v>
      </c>
      <c r="I10" s="2" t="s">
        <v>24</v>
      </c>
      <c r="J10" s="2" t="s">
        <v>21</v>
      </c>
    </row>
    <row r="11" spans="1:10" x14ac:dyDescent="0.3">
      <c r="A11" s="2">
        <v>60</v>
      </c>
      <c r="B11" s="2" t="s">
        <v>46</v>
      </c>
      <c r="C11" s="2">
        <v>-0.3</v>
      </c>
      <c r="D11" s="2">
        <v>71</v>
      </c>
      <c r="E11" s="2">
        <f t="shared" si="0"/>
        <v>-0.30951960420311175</v>
      </c>
      <c r="F11" s="2" t="s">
        <v>17</v>
      </c>
      <c r="G11" s="2" t="s">
        <v>47</v>
      </c>
      <c r="H11" s="2" t="s">
        <v>19</v>
      </c>
      <c r="I11" s="2" t="s">
        <v>73</v>
      </c>
      <c r="J11" s="2" t="s">
        <v>30</v>
      </c>
    </row>
    <row r="12" spans="1:10" x14ac:dyDescent="0.3">
      <c r="A12" s="2">
        <v>62</v>
      </c>
      <c r="B12" s="2" t="s">
        <v>48</v>
      </c>
      <c r="C12" s="2">
        <v>-0.59299999999999997</v>
      </c>
      <c r="D12" s="2">
        <v>60</v>
      </c>
      <c r="E12" s="2">
        <f t="shared" si="0"/>
        <v>-0.6822805622337268</v>
      </c>
      <c r="F12" s="2" t="s">
        <v>17</v>
      </c>
      <c r="G12" s="2" t="s">
        <v>49</v>
      </c>
      <c r="H12" s="2" t="s">
        <v>19</v>
      </c>
      <c r="I12" s="2" t="s">
        <v>20</v>
      </c>
      <c r="J12" s="2" t="s">
        <v>30</v>
      </c>
    </row>
    <row r="13" spans="1:10" x14ac:dyDescent="0.3">
      <c r="A13" s="2">
        <v>65</v>
      </c>
      <c r="B13" s="2" t="s">
        <v>50</v>
      </c>
      <c r="C13" s="2">
        <v>-0.71</v>
      </c>
      <c r="D13" s="2">
        <v>24</v>
      </c>
      <c r="E13" s="2">
        <f t="shared" si="0"/>
        <v>-0.88718386325809284</v>
      </c>
      <c r="F13" s="2" t="s">
        <v>40</v>
      </c>
      <c r="G13" s="2" t="s">
        <v>51</v>
      </c>
      <c r="H13" s="2" t="s">
        <v>14</v>
      </c>
      <c r="I13" s="2" t="s">
        <v>24</v>
      </c>
      <c r="J13" s="2" t="s">
        <v>75</v>
      </c>
    </row>
    <row r="14" spans="1:10" x14ac:dyDescent="0.3">
      <c r="A14" s="2">
        <v>88</v>
      </c>
      <c r="B14" s="2" t="s">
        <v>52</v>
      </c>
      <c r="C14" s="2">
        <v>-0.71</v>
      </c>
      <c r="D14" s="2">
        <v>21</v>
      </c>
      <c r="E14" s="2">
        <f t="shared" si="0"/>
        <v>-0.88718386325809284</v>
      </c>
      <c r="F14" s="2" t="s">
        <v>13</v>
      </c>
      <c r="G14" s="2" t="s">
        <v>36</v>
      </c>
      <c r="H14" s="2" t="s">
        <v>23</v>
      </c>
      <c r="I14" s="2" t="s">
        <v>20</v>
      </c>
      <c r="J14" s="2" t="s">
        <v>31</v>
      </c>
    </row>
    <row r="15" spans="1:10" x14ac:dyDescent="0.3">
      <c r="A15" s="2">
        <v>89</v>
      </c>
      <c r="B15" s="2" t="s">
        <v>53</v>
      </c>
      <c r="C15" s="2">
        <v>-0.77</v>
      </c>
      <c r="D15" s="2">
        <v>79</v>
      </c>
      <c r="E15" s="2">
        <f t="shared" si="0"/>
        <v>-1.0203277583223398</v>
      </c>
      <c r="F15" s="2" t="s">
        <v>40</v>
      </c>
      <c r="G15" s="2" t="s">
        <v>54</v>
      </c>
      <c r="H15" s="2" t="s">
        <v>14</v>
      </c>
      <c r="I15" s="2" t="s">
        <v>20</v>
      </c>
      <c r="J15" s="2" t="s">
        <v>75</v>
      </c>
    </row>
    <row r="16" spans="1:10" x14ac:dyDescent="0.3">
      <c r="A16" s="2">
        <v>100</v>
      </c>
      <c r="B16" s="2" t="s">
        <v>55</v>
      </c>
      <c r="C16" s="2">
        <v>-0.50800000000000001</v>
      </c>
      <c r="D16" s="2">
        <v>41</v>
      </c>
      <c r="E16" s="2">
        <f t="shared" si="0"/>
        <v>-0.56003041603779657</v>
      </c>
      <c r="F16" s="2" t="s">
        <v>17</v>
      </c>
      <c r="G16" s="2" t="s">
        <v>26</v>
      </c>
      <c r="H16" s="2" t="s">
        <v>14</v>
      </c>
      <c r="I16" s="2" t="s">
        <v>22</v>
      </c>
      <c r="J16" s="2" t="s">
        <v>75</v>
      </c>
    </row>
    <row r="17" spans="1:10" x14ac:dyDescent="0.3">
      <c r="A17" s="2">
        <v>104</v>
      </c>
      <c r="B17" s="2" t="s">
        <v>56</v>
      </c>
      <c r="C17" s="2">
        <v>-0.39</v>
      </c>
      <c r="D17" s="2">
        <v>240</v>
      </c>
      <c r="E17" s="2">
        <f t="shared" si="0"/>
        <v>-0.41180003447869035</v>
      </c>
      <c r="F17" s="2" t="s">
        <v>17</v>
      </c>
      <c r="G17" s="2" t="s">
        <v>26</v>
      </c>
      <c r="H17" s="2" t="s">
        <v>14</v>
      </c>
      <c r="I17" s="2" t="s">
        <v>20</v>
      </c>
      <c r="J17" s="2" t="s">
        <v>75</v>
      </c>
    </row>
    <row r="18" spans="1:10" x14ac:dyDescent="0.3">
      <c r="A18" s="2">
        <v>116</v>
      </c>
      <c r="B18" s="2" t="s">
        <v>57</v>
      </c>
      <c r="C18" s="2">
        <v>-0.79</v>
      </c>
      <c r="D18" s="2">
        <v>37</v>
      </c>
      <c r="E18" s="2">
        <f t="shared" si="0"/>
        <v>-1.0714316840586662</v>
      </c>
      <c r="F18" s="2" t="s">
        <v>17</v>
      </c>
      <c r="G18" s="2" t="s">
        <v>58</v>
      </c>
      <c r="H18" s="2" t="s">
        <v>14</v>
      </c>
      <c r="I18" s="2" t="s">
        <v>27</v>
      </c>
      <c r="J18" s="2" t="s">
        <v>75</v>
      </c>
    </row>
    <row r="19" spans="1:10" x14ac:dyDescent="0.3">
      <c r="A19" s="2">
        <v>117</v>
      </c>
      <c r="B19" s="2" t="s">
        <v>59</v>
      </c>
      <c r="C19" s="2">
        <v>-0.53</v>
      </c>
      <c r="D19" s="2">
        <v>167</v>
      </c>
      <c r="E19" s="2">
        <f t="shared" si="0"/>
        <v>-0.59014515984118854</v>
      </c>
      <c r="F19" s="2" t="s">
        <v>40</v>
      </c>
      <c r="G19" s="2" t="s">
        <v>60</v>
      </c>
      <c r="H19" s="2" t="s">
        <v>23</v>
      </c>
      <c r="I19" s="2" t="s">
        <v>20</v>
      </c>
      <c r="J19" s="2" t="s">
        <v>31</v>
      </c>
    </row>
    <row r="20" spans="1:10" x14ac:dyDescent="0.3">
      <c r="A20" s="2">
        <v>120</v>
      </c>
      <c r="B20" s="2" t="s">
        <v>61</v>
      </c>
      <c r="C20" s="2">
        <v>-0.85</v>
      </c>
      <c r="D20" s="2">
        <v>2490</v>
      </c>
      <c r="E20" s="2">
        <f t="shared" si="0"/>
        <v>-1.2561528119880574</v>
      </c>
      <c r="F20" s="2" t="s">
        <v>13</v>
      </c>
      <c r="G20" s="2" t="s">
        <v>62</v>
      </c>
      <c r="H20" s="2" t="s">
        <v>23</v>
      </c>
      <c r="I20" s="2" t="s">
        <v>20</v>
      </c>
      <c r="J20" s="2" t="s">
        <v>21</v>
      </c>
    </row>
    <row r="21" spans="1:10" x14ac:dyDescent="0.3">
      <c r="A21" s="2">
        <v>123</v>
      </c>
      <c r="B21" s="2" t="s">
        <v>63</v>
      </c>
      <c r="C21" s="2">
        <v>-0.93</v>
      </c>
      <c r="D21" s="2">
        <v>39</v>
      </c>
      <c r="E21" s="2">
        <f t="shared" si="0"/>
        <v>-1.6583900199247865</v>
      </c>
      <c r="F21" s="2" t="s">
        <v>17</v>
      </c>
      <c r="G21" s="2" t="s">
        <v>26</v>
      </c>
      <c r="H21" s="2" t="s">
        <v>14</v>
      </c>
      <c r="I21" s="2" t="s">
        <v>20</v>
      </c>
      <c r="J21" s="2" t="s">
        <v>75</v>
      </c>
    </row>
    <row r="22" spans="1:10" x14ac:dyDescent="0.3">
      <c r="A22" s="2">
        <v>124</v>
      </c>
      <c r="B22" s="2" t="s">
        <v>64</v>
      </c>
      <c r="C22" s="2">
        <v>-0.53</v>
      </c>
      <c r="D22" s="2">
        <v>281</v>
      </c>
      <c r="E22" s="2">
        <f t="shared" si="0"/>
        <v>-0.59014515984118854</v>
      </c>
      <c r="F22" s="2" t="s">
        <v>17</v>
      </c>
      <c r="G22" s="2" t="s">
        <v>65</v>
      </c>
      <c r="H22" s="2" t="s">
        <v>23</v>
      </c>
      <c r="I22" s="2" t="s">
        <v>20</v>
      </c>
      <c r="J22" s="2" t="s">
        <v>21</v>
      </c>
    </row>
    <row r="23" spans="1:10" x14ac:dyDescent="0.3">
      <c r="A23" s="2">
        <v>131</v>
      </c>
      <c r="B23" s="2" t="s">
        <v>66</v>
      </c>
      <c r="C23" s="2">
        <v>-0.43</v>
      </c>
      <c r="D23" s="2">
        <v>709</v>
      </c>
      <c r="E23" s="2">
        <f t="shared" si="0"/>
        <v>-0.45989668121267852</v>
      </c>
      <c r="F23" s="2" t="s">
        <v>40</v>
      </c>
      <c r="G23" s="2" t="s">
        <v>67</v>
      </c>
      <c r="H23" s="2" t="s">
        <v>14</v>
      </c>
      <c r="I23" s="2" t="s">
        <v>22</v>
      </c>
      <c r="J23" s="2" t="s">
        <v>75</v>
      </c>
    </row>
    <row r="24" spans="1:10" x14ac:dyDescent="0.3">
      <c r="A24" s="2">
        <v>139</v>
      </c>
      <c r="B24" s="2" t="s">
        <v>68</v>
      </c>
      <c r="C24" s="2">
        <v>-0.71</v>
      </c>
      <c r="D24" s="2">
        <v>52</v>
      </c>
      <c r="E24" s="2">
        <f t="shared" si="0"/>
        <v>-0.88718386325809284</v>
      </c>
      <c r="F24" s="2" t="s">
        <v>17</v>
      </c>
      <c r="G24" s="2" t="s">
        <v>58</v>
      </c>
      <c r="H24" s="2" t="s">
        <v>14</v>
      </c>
      <c r="I24" s="2" t="s">
        <v>27</v>
      </c>
      <c r="J24" s="2" t="s">
        <v>75</v>
      </c>
    </row>
    <row r="25" spans="1:10" x14ac:dyDescent="0.3">
      <c r="A25" s="2">
        <v>146</v>
      </c>
      <c r="B25" s="2" t="s">
        <v>69</v>
      </c>
      <c r="C25" s="2">
        <v>-0.52</v>
      </c>
      <c r="D25" s="2">
        <v>27</v>
      </c>
      <c r="E25" s="2">
        <f t="shared" si="0"/>
        <v>-0.57633975496919276</v>
      </c>
      <c r="F25" s="2" t="s">
        <v>40</v>
      </c>
      <c r="G25" s="2" t="s">
        <v>70</v>
      </c>
      <c r="H25" s="2" t="s">
        <v>14</v>
      </c>
      <c r="I25" s="2" t="s">
        <v>22</v>
      </c>
      <c r="J25" s="2" t="s">
        <v>75</v>
      </c>
    </row>
    <row r="26" spans="1:10" x14ac:dyDescent="0.3">
      <c r="A26" s="2">
        <v>151</v>
      </c>
      <c r="B26" s="2" t="s">
        <v>71</v>
      </c>
      <c r="C26" s="2">
        <v>-0.8</v>
      </c>
      <c r="D26" s="2">
        <v>18</v>
      </c>
      <c r="E26" s="2">
        <f t="shared" si="0"/>
        <v>-1.0986122886681098</v>
      </c>
      <c r="F26" s="2" t="s">
        <v>40</v>
      </c>
      <c r="G26" s="2" t="s">
        <v>72</v>
      </c>
      <c r="H26" s="2" t="s">
        <v>23</v>
      </c>
      <c r="I26" s="2" t="s">
        <v>20</v>
      </c>
      <c r="J26" s="2" t="s">
        <v>30</v>
      </c>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row r="30" spans="1:10" x14ac:dyDescent="0.3">
      <c r="A30" s="2"/>
      <c r="B30" s="2"/>
      <c r="C30" s="2"/>
      <c r="D30" s="2"/>
      <c r="E30" s="2"/>
      <c r="F30" s="2"/>
      <c r="G30" s="2"/>
      <c r="H30" s="2"/>
      <c r="I30" s="2"/>
      <c r="J30" s="2"/>
    </row>
    <row r="31" spans="1:10" x14ac:dyDescent="0.3">
      <c r="A31" s="2"/>
      <c r="B31" s="2"/>
      <c r="C31" s="2"/>
      <c r="D31" s="2"/>
      <c r="E31" s="2"/>
      <c r="F31" s="2"/>
      <c r="G31" s="2"/>
      <c r="H31" s="2"/>
      <c r="I31" s="2"/>
      <c r="J31" s="2"/>
    </row>
    <row r="32" spans="1:10" x14ac:dyDescent="0.3">
      <c r="A32" s="2"/>
      <c r="B32" s="2"/>
      <c r="C32" s="2"/>
      <c r="D32" s="2"/>
      <c r="E32" s="2"/>
      <c r="F32" s="2"/>
      <c r="G32" s="2"/>
      <c r="H32" s="2"/>
      <c r="I32" s="2"/>
      <c r="J32" s="2"/>
    </row>
    <row r="33" spans="1:10" x14ac:dyDescent="0.3">
      <c r="A33" s="2"/>
      <c r="B33" s="2"/>
      <c r="C33" s="2"/>
      <c r="D33" s="2"/>
      <c r="E33" s="2"/>
      <c r="F33" s="2"/>
      <c r="G33" s="2"/>
      <c r="H33" s="2"/>
      <c r="I33" s="2"/>
      <c r="J33" s="2"/>
    </row>
    <row r="34" spans="1:10" x14ac:dyDescent="0.3">
      <c r="A34" s="2"/>
      <c r="B34" s="2"/>
      <c r="C34" s="2"/>
      <c r="D34" s="2"/>
      <c r="E34" s="2"/>
      <c r="F34" s="2"/>
      <c r="G34" s="2"/>
      <c r="H34" s="2"/>
      <c r="I34" s="2"/>
      <c r="J34" s="2"/>
    </row>
    <row r="35" spans="1:10" x14ac:dyDescent="0.3">
      <c r="A35" s="2"/>
      <c r="B35" s="2"/>
      <c r="C35" s="2"/>
      <c r="D35" s="2"/>
      <c r="E35" s="2"/>
      <c r="F35" s="2"/>
      <c r="G35" s="2"/>
      <c r="H35" s="2"/>
      <c r="I35" s="2"/>
      <c r="J35" s="2"/>
    </row>
    <row r="36" spans="1:10" x14ac:dyDescent="0.3">
      <c r="A36" s="2"/>
      <c r="B36" s="2"/>
      <c r="C36" s="2"/>
      <c r="D36" s="2"/>
      <c r="E36" s="2"/>
      <c r="F36" s="2"/>
      <c r="G36" s="2"/>
      <c r="H36" s="2"/>
      <c r="I36" s="2"/>
      <c r="J36" s="2"/>
    </row>
    <row r="37" spans="1:10" x14ac:dyDescent="0.3">
      <c r="A37" s="2"/>
      <c r="B37" s="2"/>
      <c r="C37" s="2"/>
      <c r="D37" s="2"/>
      <c r="E37" s="2"/>
      <c r="F37" s="2"/>
      <c r="G37" s="2"/>
      <c r="H37" s="2"/>
      <c r="I37" s="2"/>
      <c r="J37" s="2"/>
    </row>
    <row r="38" spans="1:10" x14ac:dyDescent="0.3">
      <c r="A38" s="2"/>
      <c r="B38" s="2"/>
      <c r="C38" s="2"/>
      <c r="D38" s="2"/>
      <c r="E38" s="2"/>
      <c r="F38" s="2"/>
      <c r="G38" s="2"/>
      <c r="H38" s="2"/>
      <c r="I38" s="2"/>
      <c r="J38" s="2"/>
    </row>
    <row r="39" spans="1:10" x14ac:dyDescent="0.3">
      <c r="A39" s="2"/>
      <c r="B39" s="2"/>
      <c r="C39" s="2"/>
      <c r="D39" s="2"/>
      <c r="E39" s="2"/>
      <c r="F39" s="2"/>
      <c r="G39" s="2"/>
      <c r="H39" s="2"/>
      <c r="I39" s="2"/>
      <c r="J39" s="2"/>
    </row>
    <row r="40" spans="1:10" x14ac:dyDescent="0.3">
      <c r="A40" s="2"/>
      <c r="B40" s="2"/>
      <c r="C40" s="2"/>
      <c r="D40" s="2"/>
      <c r="E40" s="2"/>
      <c r="F40" s="2"/>
      <c r="G40" s="2"/>
      <c r="H40" s="2"/>
      <c r="I40" s="2"/>
      <c r="J40" s="2"/>
    </row>
    <row r="41" spans="1:10" x14ac:dyDescent="0.3">
      <c r="A41" s="2"/>
      <c r="B41" s="2"/>
      <c r="C41" s="2"/>
      <c r="D41" s="2"/>
      <c r="E41" s="2"/>
      <c r="F41" s="2"/>
      <c r="G41" s="2"/>
      <c r="H41" s="2"/>
      <c r="I41" s="2"/>
      <c r="J41" s="2"/>
    </row>
    <row r="42" spans="1:10" x14ac:dyDescent="0.3">
      <c r="A42" s="2"/>
      <c r="B42" s="2"/>
      <c r="C42" s="2"/>
      <c r="D42" s="2"/>
      <c r="E42" s="2"/>
      <c r="F42" s="2"/>
      <c r="G42" s="2"/>
      <c r="H42" s="2"/>
      <c r="I42" s="2"/>
      <c r="J42" s="2"/>
    </row>
    <row r="43" spans="1:10" x14ac:dyDescent="0.3">
      <c r="A43" s="2"/>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row r="46" spans="1:10" x14ac:dyDescent="0.3">
      <c r="A46" s="2"/>
      <c r="B46" s="2"/>
      <c r="C46" s="2"/>
      <c r="D46" s="2"/>
      <c r="E46" s="2"/>
      <c r="F46" s="2"/>
      <c r="G46" s="2"/>
      <c r="H46" s="2"/>
      <c r="I46" s="2"/>
      <c r="J46" s="2"/>
    </row>
    <row r="47" spans="1:10" x14ac:dyDescent="0.3">
      <c r="A47" s="2"/>
      <c r="B47" s="2"/>
      <c r="C47" s="2"/>
      <c r="D47" s="2"/>
      <c r="E47" s="2"/>
      <c r="F47" s="2"/>
      <c r="G47" s="2"/>
      <c r="H47" s="2"/>
      <c r="I47" s="2"/>
      <c r="J47" s="2"/>
    </row>
    <row r="48" spans="1:10"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row r="246" spans="1:10" x14ac:dyDescent="0.3">
      <c r="A246" s="2"/>
      <c r="B246" s="2"/>
      <c r="C246" s="2"/>
      <c r="D246" s="2"/>
      <c r="E246" s="2"/>
      <c r="F246" s="2"/>
      <c r="G246" s="2"/>
      <c r="H246" s="2"/>
      <c r="I246" s="2"/>
      <c r="J246" s="2"/>
    </row>
    <row r="247" spans="1:10" x14ac:dyDescent="0.3">
      <c r="A247" s="2"/>
      <c r="B247" s="2"/>
      <c r="C247" s="2"/>
      <c r="D247" s="2"/>
      <c r="E247" s="2"/>
      <c r="F247" s="2"/>
      <c r="G247" s="2"/>
      <c r="H247" s="2"/>
      <c r="I247" s="2"/>
      <c r="J247" s="2"/>
    </row>
    <row r="248" spans="1:10" x14ac:dyDescent="0.3">
      <c r="A248" s="2"/>
      <c r="B248" s="2"/>
      <c r="C248" s="2"/>
      <c r="D248" s="2"/>
      <c r="E248" s="2"/>
      <c r="F248" s="2"/>
      <c r="G248" s="2"/>
      <c r="H248" s="2"/>
      <c r="I248" s="2"/>
      <c r="J248" s="2"/>
    </row>
    <row r="249" spans="1:10" x14ac:dyDescent="0.3">
      <c r="A249" s="2"/>
      <c r="B249" s="2"/>
      <c r="C249" s="2"/>
      <c r="D249" s="2"/>
      <c r="E249" s="2"/>
      <c r="F249" s="2"/>
      <c r="G249" s="2"/>
      <c r="H249" s="2"/>
      <c r="I249" s="2"/>
      <c r="J249" s="2"/>
    </row>
    <row r="250" spans="1:10" x14ac:dyDescent="0.3">
      <c r="A250" s="2"/>
      <c r="B250" s="2"/>
      <c r="C250" s="2"/>
      <c r="D250" s="2"/>
      <c r="E250" s="2"/>
      <c r="F250" s="2"/>
      <c r="G250" s="2"/>
      <c r="H250" s="2"/>
      <c r="I250" s="2"/>
      <c r="J250" s="2"/>
    </row>
    <row r="251" spans="1:10" x14ac:dyDescent="0.3">
      <c r="A251" s="2"/>
      <c r="B251" s="2"/>
      <c r="C251" s="2"/>
      <c r="D251" s="2"/>
      <c r="E251" s="2"/>
      <c r="F251" s="2"/>
      <c r="G251" s="2"/>
      <c r="H251" s="2"/>
      <c r="I251" s="2"/>
      <c r="J251" s="2"/>
    </row>
    <row r="252" spans="1:10" x14ac:dyDescent="0.3">
      <c r="A252" s="2"/>
      <c r="B252" s="2"/>
      <c r="C252" s="2"/>
      <c r="D252" s="2"/>
      <c r="E252" s="2"/>
      <c r="F252" s="2"/>
      <c r="G252" s="2"/>
      <c r="H252" s="2"/>
      <c r="I252" s="2"/>
      <c r="J252" s="2"/>
    </row>
    <row r="253" spans="1:10" x14ac:dyDescent="0.3">
      <c r="A253" s="2"/>
      <c r="B253" s="2"/>
      <c r="C253" s="2"/>
      <c r="D253" s="2"/>
      <c r="E253" s="2"/>
      <c r="F253" s="2"/>
      <c r="G253" s="2"/>
      <c r="H253" s="2"/>
      <c r="I253" s="2"/>
      <c r="J253" s="2"/>
    </row>
    <row r="254" spans="1:10" x14ac:dyDescent="0.3">
      <c r="A254" s="2"/>
      <c r="B254" s="2"/>
      <c r="C254" s="2"/>
      <c r="D254" s="2"/>
      <c r="E254" s="2"/>
      <c r="F254" s="2"/>
      <c r="G254" s="2"/>
      <c r="H254" s="2"/>
      <c r="I254" s="2"/>
      <c r="J254" s="2"/>
    </row>
    <row r="255" spans="1:10" x14ac:dyDescent="0.3">
      <c r="A255" s="2"/>
      <c r="B255" s="2"/>
      <c r="C255" s="2"/>
      <c r="D255" s="2"/>
      <c r="E255" s="2"/>
      <c r="F255" s="2"/>
      <c r="G255" s="2"/>
      <c r="H255" s="2"/>
      <c r="I255" s="2"/>
      <c r="J255" s="2"/>
    </row>
    <row r="256" spans="1:10" x14ac:dyDescent="0.3">
      <c r="A256" s="2"/>
      <c r="B256" s="2"/>
      <c r="C256" s="2"/>
      <c r="D256" s="2"/>
      <c r="E256" s="2"/>
      <c r="F256" s="2"/>
      <c r="G256" s="2"/>
      <c r="H256" s="2"/>
      <c r="I256" s="2"/>
      <c r="J256" s="2"/>
    </row>
    <row r="257" spans="1:10" x14ac:dyDescent="0.3">
      <c r="A257" s="2"/>
      <c r="B257" s="2"/>
      <c r="C257" s="2"/>
      <c r="D257" s="2"/>
      <c r="E257" s="2"/>
      <c r="F257" s="2"/>
      <c r="G257" s="2"/>
      <c r="H257" s="2"/>
      <c r="I257" s="2"/>
      <c r="J257" s="2"/>
    </row>
    <row r="258" spans="1:10" x14ac:dyDescent="0.3">
      <c r="A258" s="2"/>
      <c r="B258" s="2"/>
      <c r="C258" s="2"/>
      <c r="D258" s="2"/>
      <c r="E258" s="2"/>
      <c r="F258" s="2"/>
      <c r="G258" s="2"/>
      <c r="H258" s="2"/>
      <c r="I258" s="2"/>
      <c r="J258" s="2"/>
    </row>
    <row r="259" spans="1:10" x14ac:dyDescent="0.3">
      <c r="A259" s="2"/>
      <c r="B259" s="2"/>
      <c r="C259" s="2"/>
      <c r="D259" s="2"/>
      <c r="E259" s="2"/>
      <c r="F259" s="2"/>
      <c r="G259" s="2"/>
      <c r="H259" s="2"/>
      <c r="I259" s="2"/>
      <c r="J259" s="2"/>
    </row>
    <row r="260" spans="1:10" x14ac:dyDescent="0.3">
      <c r="A260" s="2"/>
      <c r="B260" s="2"/>
      <c r="C260" s="2"/>
      <c r="D260" s="2"/>
      <c r="E260" s="2"/>
      <c r="F260" s="2"/>
      <c r="G260" s="2"/>
      <c r="H260" s="2"/>
      <c r="I260" s="2"/>
      <c r="J260" s="2"/>
    </row>
    <row r="261" spans="1:10" x14ac:dyDescent="0.3">
      <c r="A261" s="2"/>
      <c r="B261" s="2"/>
      <c r="C261" s="2"/>
      <c r="D261" s="2"/>
      <c r="E261" s="2"/>
      <c r="F261" s="2"/>
      <c r="G261" s="2"/>
      <c r="H261" s="2"/>
      <c r="I261" s="2"/>
      <c r="J261" s="2"/>
    </row>
    <row r="262" spans="1:10" x14ac:dyDescent="0.3">
      <c r="A262" s="2"/>
      <c r="B262" s="2"/>
      <c r="C262" s="2"/>
      <c r="D262" s="2"/>
      <c r="E262" s="2"/>
      <c r="F262" s="2"/>
      <c r="G262" s="2"/>
      <c r="H262" s="2"/>
      <c r="I262" s="2"/>
      <c r="J262" s="2"/>
    </row>
    <row r="263" spans="1:10" x14ac:dyDescent="0.3">
      <c r="A263" s="2"/>
      <c r="B263" s="2"/>
      <c r="C263" s="2"/>
      <c r="D263" s="2"/>
      <c r="E263" s="2"/>
      <c r="F263" s="2"/>
      <c r="G263" s="2"/>
      <c r="H263" s="2"/>
      <c r="I263" s="2"/>
      <c r="J263" s="2"/>
    </row>
    <row r="264" spans="1:10" x14ac:dyDescent="0.3">
      <c r="A264" s="2"/>
      <c r="B264" s="2"/>
      <c r="C264" s="2"/>
      <c r="D264" s="2"/>
      <c r="E264" s="2"/>
      <c r="F264" s="2"/>
      <c r="G264" s="2"/>
      <c r="H264" s="2"/>
      <c r="I264" s="2"/>
      <c r="J264" s="2"/>
    </row>
    <row r="265" spans="1:10" x14ac:dyDescent="0.3">
      <c r="A265" s="2"/>
      <c r="B265" s="2"/>
      <c r="C265" s="2"/>
      <c r="D265" s="2"/>
      <c r="E265" s="2"/>
      <c r="F265" s="2"/>
      <c r="G265" s="2"/>
      <c r="H265" s="2"/>
      <c r="I265" s="2"/>
      <c r="J265" s="2"/>
    </row>
    <row r="266" spans="1:10" x14ac:dyDescent="0.3">
      <c r="A266" s="2"/>
      <c r="B266" s="2"/>
      <c r="C266" s="2"/>
      <c r="D266" s="2"/>
      <c r="E266" s="2"/>
      <c r="F266" s="2"/>
      <c r="G266" s="2"/>
      <c r="H266" s="2"/>
      <c r="I266" s="2"/>
      <c r="J266" s="2"/>
    </row>
    <row r="267" spans="1:10" x14ac:dyDescent="0.3">
      <c r="A267" s="2"/>
      <c r="B267" s="2"/>
      <c r="C267" s="2"/>
      <c r="D267" s="2"/>
      <c r="E267" s="2"/>
      <c r="F267" s="2"/>
      <c r="G267" s="2"/>
      <c r="H267" s="2"/>
      <c r="I267" s="2"/>
      <c r="J267" s="2"/>
    </row>
    <row r="268" spans="1:10" x14ac:dyDescent="0.3">
      <c r="A268" s="2"/>
      <c r="B268" s="2"/>
      <c r="C268" s="2"/>
      <c r="D268" s="2"/>
      <c r="E268" s="2"/>
      <c r="F268" s="2"/>
      <c r="G268" s="2"/>
      <c r="H268" s="2"/>
      <c r="I268" s="2"/>
      <c r="J268" s="2"/>
    </row>
    <row r="269" spans="1:10" x14ac:dyDescent="0.3">
      <c r="A269" s="2"/>
      <c r="B269" s="2"/>
      <c r="C269" s="2"/>
      <c r="D269" s="2"/>
      <c r="E269" s="2"/>
      <c r="F269" s="2"/>
      <c r="G269" s="2"/>
      <c r="H269" s="2"/>
      <c r="I269" s="2"/>
      <c r="J269" s="2"/>
    </row>
    <row r="270" spans="1:10" x14ac:dyDescent="0.3">
      <c r="A270" s="2"/>
      <c r="B270" s="2"/>
      <c r="C270" s="2"/>
      <c r="D270" s="2"/>
      <c r="E270" s="2"/>
      <c r="F270" s="2"/>
      <c r="G270" s="2"/>
      <c r="H270" s="2"/>
      <c r="I270" s="2"/>
      <c r="J270" s="2"/>
    </row>
    <row r="271" spans="1:10" x14ac:dyDescent="0.3">
      <c r="A271" s="2"/>
      <c r="B271" s="2"/>
      <c r="C271" s="2"/>
      <c r="D271" s="2"/>
      <c r="E271" s="2"/>
      <c r="F271" s="2"/>
      <c r="G271" s="2"/>
      <c r="H271" s="2"/>
      <c r="I271" s="2"/>
      <c r="J271" s="2"/>
    </row>
    <row r="272" spans="1:10" x14ac:dyDescent="0.3">
      <c r="A272" s="2"/>
      <c r="B272" s="2"/>
      <c r="C272" s="2"/>
      <c r="D272" s="2"/>
      <c r="E272" s="2"/>
      <c r="F272" s="2"/>
      <c r="G272" s="2"/>
      <c r="H272" s="2"/>
      <c r="I272" s="2"/>
      <c r="J272" s="2"/>
    </row>
    <row r="273" spans="1:10" x14ac:dyDescent="0.3">
      <c r="A273" s="2"/>
      <c r="B273" s="2"/>
      <c r="C273" s="2"/>
      <c r="D273" s="2"/>
      <c r="E273" s="2"/>
      <c r="F273" s="2"/>
      <c r="G273" s="2"/>
      <c r="H273" s="2"/>
      <c r="I273" s="2"/>
      <c r="J273" s="2"/>
    </row>
    <row r="274" spans="1:10" x14ac:dyDescent="0.3">
      <c r="A274" s="2"/>
      <c r="B274" s="2"/>
      <c r="C274" s="2"/>
      <c r="D274" s="2"/>
      <c r="E274" s="2"/>
      <c r="F274" s="2"/>
      <c r="G274" s="2"/>
      <c r="H274" s="2"/>
      <c r="I274" s="2"/>
      <c r="J274" s="2"/>
    </row>
    <row r="275" spans="1:10" x14ac:dyDescent="0.3">
      <c r="A275" s="2"/>
      <c r="B275" s="2"/>
      <c r="C275" s="2"/>
      <c r="D275" s="2"/>
      <c r="E275" s="2"/>
      <c r="F275" s="2"/>
      <c r="G275" s="2"/>
      <c r="H275" s="2"/>
      <c r="I275" s="2"/>
      <c r="J275" s="2"/>
    </row>
    <row r="276" spans="1:10" x14ac:dyDescent="0.3">
      <c r="A276" s="2"/>
      <c r="B276" s="2"/>
      <c r="C276" s="2"/>
      <c r="D276" s="2"/>
      <c r="E276" s="2"/>
      <c r="F276" s="2"/>
      <c r="G276" s="2"/>
      <c r="H276" s="2"/>
      <c r="I276" s="2"/>
      <c r="J276" s="2"/>
    </row>
    <row r="277" spans="1:10" x14ac:dyDescent="0.3">
      <c r="A277" s="2"/>
      <c r="B277" s="2"/>
      <c r="C277" s="2"/>
      <c r="D277" s="2"/>
      <c r="E277" s="2"/>
      <c r="F277" s="2"/>
      <c r="G277" s="2"/>
      <c r="H277" s="2"/>
      <c r="I277" s="2"/>
      <c r="J277" s="2"/>
    </row>
    <row r="278" spans="1:10" x14ac:dyDescent="0.3">
      <c r="A278" s="2"/>
      <c r="B278" s="2"/>
      <c r="C278" s="2"/>
      <c r="D278" s="2"/>
      <c r="E278" s="2"/>
      <c r="F278" s="2"/>
      <c r="G278" s="2"/>
      <c r="H278" s="2"/>
      <c r="I278" s="2"/>
      <c r="J278" s="2"/>
    </row>
    <row r="279" spans="1:10" x14ac:dyDescent="0.3">
      <c r="A279" s="2"/>
      <c r="B279" s="2"/>
      <c r="C279" s="2"/>
      <c r="D279" s="2"/>
      <c r="E279" s="2"/>
      <c r="F279" s="2"/>
      <c r="G279" s="2"/>
      <c r="H279" s="2"/>
      <c r="I279" s="2"/>
      <c r="J279" s="2"/>
    </row>
    <row r="280" spans="1:10" x14ac:dyDescent="0.3">
      <c r="A280" s="2"/>
      <c r="B280" s="2"/>
      <c r="C280" s="2"/>
      <c r="D280" s="2"/>
      <c r="E280" s="2"/>
      <c r="F280" s="2"/>
      <c r="G280" s="2"/>
      <c r="H280" s="2"/>
      <c r="I280" s="2"/>
      <c r="J280" s="2"/>
    </row>
    <row r="281" spans="1:10" x14ac:dyDescent="0.3">
      <c r="A281" s="2"/>
      <c r="B281" s="2"/>
      <c r="C281" s="2"/>
      <c r="D281" s="2"/>
      <c r="E281" s="2"/>
      <c r="F281" s="2"/>
      <c r="G281" s="2"/>
      <c r="H281" s="2"/>
      <c r="I281" s="2"/>
      <c r="J281" s="2"/>
    </row>
    <row r="282" spans="1:10" x14ac:dyDescent="0.3">
      <c r="A282" s="2"/>
      <c r="B282" s="2"/>
      <c r="C282" s="2"/>
      <c r="D282" s="2"/>
      <c r="E282" s="2"/>
      <c r="F282" s="2"/>
      <c r="G282" s="2"/>
      <c r="H282" s="2"/>
      <c r="I282" s="2"/>
      <c r="J282" s="2"/>
    </row>
    <row r="283" spans="1:10" x14ac:dyDescent="0.3">
      <c r="A283" s="2"/>
      <c r="B283" s="2"/>
      <c r="C283" s="2"/>
      <c r="D283" s="2"/>
      <c r="E283" s="2"/>
      <c r="F283" s="2"/>
      <c r="G283" s="2"/>
      <c r="H283" s="2"/>
      <c r="I283" s="2"/>
      <c r="J283" s="2"/>
    </row>
    <row r="284" spans="1:10" x14ac:dyDescent="0.3">
      <c r="A284" s="2"/>
      <c r="B284" s="2"/>
      <c r="C284" s="2"/>
      <c r="D284" s="2"/>
      <c r="E284" s="2"/>
      <c r="F284" s="2"/>
      <c r="G284" s="2"/>
      <c r="H284" s="2"/>
      <c r="I284" s="2"/>
      <c r="J284" s="2"/>
    </row>
    <row r="285" spans="1:10" x14ac:dyDescent="0.3">
      <c r="A285" s="2"/>
      <c r="B285" s="2"/>
      <c r="C285" s="2"/>
      <c r="D285" s="2"/>
      <c r="E285" s="2"/>
      <c r="F285" s="2"/>
      <c r="G285" s="2"/>
      <c r="H285" s="2"/>
      <c r="I285" s="2"/>
      <c r="J285" s="2"/>
    </row>
    <row r="286" spans="1:10" x14ac:dyDescent="0.3">
      <c r="A286" s="2"/>
      <c r="B286" s="2"/>
      <c r="C286" s="2"/>
      <c r="D286" s="2"/>
      <c r="E286" s="2"/>
      <c r="F286" s="2"/>
      <c r="G286" s="2"/>
      <c r="H286" s="2"/>
      <c r="I286" s="2"/>
      <c r="J286" s="2"/>
    </row>
    <row r="287" spans="1:10" x14ac:dyDescent="0.3">
      <c r="A287" s="2"/>
      <c r="B287" s="2"/>
      <c r="C287" s="2"/>
      <c r="D287" s="2"/>
      <c r="E287" s="2"/>
      <c r="F287" s="2"/>
      <c r="G287" s="2"/>
      <c r="H287" s="2"/>
      <c r="I287" s="2"/>
      <c r="J287" s="2"/>
    </row>
    <row r="288" spans="1:10" x14ac:dyDescent="0.3">
      <c r="A288" s="2"/>
      <c r="B288" s="2"/>
      <c r="C288" s="2"/>
      <c r="D288" s="2"/>
      <c r="E288" s="2"/>
      <c r="F288" s="2"/>
      <c r="G288" s="2"/>
      <c r="H288" s="2"/>
      <c r="I288" s="2"/>
      <c r="J288" s="2"/>
    </row>
    <row r="289" spans="1:10" x14ac:dyDescent="0.3">
      <c r="A289" s="2"/>
      <c r="B289" s="2"/>
      <c r="C289" s="2"/>
      <c r="D289" s="2"/>
      <c r="E289" s="2"/>
      <c r="F289" s="2"/>
      <c r="G289" s="2"/>
      <c r="H289" s="2"/>
      <c r="I289" s="2"/>
      <c r="J289" s="2"/>
    </row>
    <row r="290" spans="1:10" x14ac:dyDescent="0.3">
      <c r="A290" s="2"/>
      <c r="B290" s="2"/>
      <c r="C290" s="2"/>
      <c r="D290" s="2"/>
      <c r="E290" s="2"/>
      <c r="F290" s="2"/>
      <c r="G290" s="2"/>
      <c r="H290" s="2"/>
      <c r="I290" s="2"/>
      <c r="J290" s="2"/>
    </row>
    <row r="291" spans="1:10" x14ac:dyDescent="0.3">
      <c r="A291" s="2"/>
      <c r="B291" s="2"/>
      <c r="C291" s="2"/>
      <c r="D291" s="2"/>
      <c r="E291" s="2"/>
      <c r="F291" s="2"/>
      <c r="G291" s="2"/>
      <c r="H291" s="2"/>
      <c r="I291" s="2"/>
      <c r="J291" s="2"/>
    </row>
    <row r="292" spans="1:10" x14ac:dyDescent="0.3">
      <c r="A292" s="2"/>
      <c r="B292" s="2"/>
      <c r="C292" s="2"/>
      <c r="D292" s="2"/>
      <c r="E292" s="2"/>
      <c r="F292" s="2"/>
      <c r="G292" s="2"/>
      <c r="H292" s="2"/>
      <c r="I292" s="2"/>
      <c r="J292" s="2"/>
    </row>
    <row r="293" spans="1:10" x14ac:dyDescent="0.3">
      <c r="A293" s="2"/>
      <c r="B293" s="2"/>
      <c r="C293" s="2"/>
      <c r="D293" s="2"/>
      <c r="E293" s="2"/>
      <c r="F293" s="2"/>
      <c r="G293" s="2"/>
      <c r="H293" s="2"/>
      <c r="I293" s="2"/>
      <c r="J293" s="2"/>
    </row>
    <row r="294" spans="1:10" x14ac:dyDescent="0.3">
      <c r="A294" s="2"/>
      <c r="B294" s="2"/>
      <c r="C294" s="2"/>
      <c r="D294" s="2"/>
      <c r="E294" s="2"/>
      <c r="F294" s="2"/>
      <c r="G294" s="2"/>
      <c r="H294" s="2"/>
      <c r="I294" s="2"/>
      <c r="J294" s="2"/>
    </row>
    <row r="295" spans="1:10" x14ac:dyDescent="0.3">
      <c r="A295" s="2"/>
      <c r="B295" s="2"/>
      <c r="C295" s="2"/>
      <c r="D295" s="2"/>
      <c r="E295" s="2"/>
      <c r="F295" s="2"/>
      <c r="G295" s="2"/>
      <c r="H295" s="2"/>
      <c r="I295" s="2"/>
      <c r="J295" s="2"/>
    </row>
    <row r="296" spans="1:10" x14ac:dyDescent="0.3">
      <c r="A296" s="2"/>
      <c r="B296" s="2"/>
      <c r="C296" s="2"/>
      <c r="D296" s="2"/>
      <c r="E296" s="2"/>
      <c r="F296" s="2"/>
      <c r="G296" s="2"/>
      <c r="H296" s="2"/>
      <c r="I296" s="2"/>
      <c r="J296" s="2"/>
    </row>
    <row r="297" spans="1:10" x14ac:dyDescent="0.3">
      <c r="A297" s="2"/>
      <c r="B297" s="2"/>
      <c r="C297" s="2"/>
      <c r="D297" s="2"/>
      <c r="E297" s="2"/>
      <c r="F297" s="2"/>
      <c r="G297" s="2"/>
      <c r="H297" s="2"/>
      <c r="I297" s="2"/>
      <c r="J297" s="2"/>
    </row>
    <row r="298" spans="1:10" x14ac:dyDescent="0.3">
      <c r="A298" s="2"/>
      <c r="B298" s="2"/>
      <c r="C298" s="2"/>
      <c r="D298" s="2"/>
      <c r="E298" s="2"/>
      <c r="F298" s="2"/>
      <c r="G298" s="2"/>
      <c r="H298" s="2"/>
      <c r="I298" s="2"/>
      <c r="J298" s="2"/>
    </row>
    <row r="299" spans="1:10" x14ac:dyDescent="0.3">
      <c r="A299" s="2"/>
      <c r="B299" s="2"/>
      <c r="C299" s="2"/>
      <c r="D299" s="2"/>
      <c r="E299" s="2"/>
      <c r="F299" s="2"/>
      <c r="G299" s="2"/>
      <c r="H299" s="2"/>
      <c r="I299" s="2"/>
      <c r="J299" s="2"/>
    </row>
    <row r="300" spans="1:10" x14ac:dyDescent="0.3">
      <c r="A300" s="2"/>
      <c r="B300" s="2"/>
      <c r="C300" s="2"/>
      <c r="D300" s="2"/>
      <c r="E300" s="2"/>
      <c r="F300" s="2"/>
      <c r="G300" s="2"/>
      <c r="H300" s="2"/>
      <c r="I300" s="2"/>
      <c r="J300" s="2"/>
    </row>
    <row r="301" spans="1:10" x14ac:dyDescent="0.3">
      <c r="A301" s="2"/>
      <c r="B301" s="2"/>
      <c r="C301" s="2"/>
      <c r="D301" s="2"/>
      <c r="E301" s="2"/>
      <c r="F301" s="2"/>
      <c r="G301" s="2"/>
      <c r="H301" s="2"/>
      <c r="I301" s="2"/>
      <c r="J301" s="2"/>
    </row>
    <row r="302" spans="1:10" x14ac:dyDescent="0.3">
      <c r="A302" s="2"/>
      <c r="B302" s="2"/>
      <c r="C302" s="2"/>
      <c r="D302" s="2"/>
      <c r="E302" s="2"/>
      <c r="F302" s="2"/>
      <c r="G302" s="2"/>
      <c r="H302" s="2"/>
      <c r="I302" s="2"/>
      <c r="J302" s="2"/>
    </row>
    <row r="303" spans="1:10" x14ac:dyDescent="0.3">
      <c r="A303" s="2"/>
      <c r="B303" s="2"/>
      <c r="C303" s="2"/>
      <c r="D303" s="2"/>
      <c r="E303" s="2"/>
      <c r="F303" s="2"/>
      <c r="G303" s="2"/>
      <c r="H303" s="2"/>
      <c r="I303" s="2"/>
      <c r="J303" s="2"/>
    </row>
    <row r="304" spans="1:10" x14ac:dyDescent="0.3">
      <c r="A304" s="2"/>
      <c r="B304" s="2"/>
      <c r="C304" s="2"/>
      <c r="D304" s="2"/>
      <c r="E304" s="2"/>
      <c r="F304" s="2"/>
      <c r="G304" s="2"/>
      <c r="H304" s="2"/>
      <c r="I304" s="2"/>
      <c r="J304" s="2"/>
    </row>
    <row r="305" spans="1:10" x14ac:dyDescent="0.3">
      <c r="A305" s="2"/>
      <c r="B305" s="2"/>
      <c r="C305" s="2"/>
      <c r="D305" s="2"/>
      <c r="E305" s="2"/>
      <c r="F305" s="2"/>
      <c r="G305" s="2"/>
      <c r="H305" s="2"/>
      <c r="I305" s="2"/>
      <c r="J305" s="2"/>
    </row>
    <row r="306" spans="1:10" x14ac:dyDescent="0.3">
      <c r="A306" s="2"/>
      <c r="B306" s="2"/>
      <c r="C306" s="2"/>
      <c r="D306" s="2"/>
      <c r="E306" s="2"/>
      <c r="F306" s="2"/>
      <c r="G306" s="2"/>
      <c r="H306" s="2"/>
      <c r="I306" s="2"/>
      <c r="J306" s="2"/>
    </row>
    <row r="307" spans="1:10" x14ac:dyDescent="0.3">
      <c r="A307" s="2"/>
      <c r="B307" s="2"/>
      <c r="C307" s="2"/>
      <c r="D307" s="2"/>
      <c r="E307" s="2"/>
      <c r="F307" s="2"/>
      <c r="G307" s="2"/>
      <c r="H307" s="2"/>
      <c r="I307" s="2"/>
      <c r="J307" s="2"/>
    </row>
    <row r="308" spans="1:10" x14ac:dyDescent="0.3">
      <c r="A308" s="2"/>
      <c r="B308" s="2"/>
      <c r="C308" s="2"/>
      <c r="D308" s="2"/>
      <c r="E308" s="2"/>
      <c r="F308" s="2"/>
      <c r="G308" s="2"/>
      <c r="H308" s="2"/>
      <c r="I308" s="2"/>
      <c r="J308" s="2"/>
    </row>
    <row r="309" spans="1:10" x14ac:dyDescent="0.3">
      <c r="A309" s="2"/>
      <c r="B309" s="2"/>
      <c r="C309" s="2"/>
      <c r="D309" s="2"/>
      <c r="E309" s="2"/>
      <c r="F309" s="2"/>
      <c r="G309" s="2"/>
      <c r="H309" s="2"/>
      <c r="I309" s="2"/>
      <c r="J309" s="2"/>
    </row>
    <row r="310" spans="1:10" x14ac:dyDescent="0.3">
      <c r="A310" s="2"/>
      <c r="B310" s="2"/>
      <c r="C310" s="2"/>
      <c r="D310" s="2"/>
      <c r="E310" s="2"/>
      <c r="F310" s="2"/>
      <c r="G310" s="2"/>
      <c r="H310" s="2"/>
      <c r="I310" s="2"/>
      <c r="J310" s="2"/>
    </row>
    <row r="311" spans="1:10" x14ac:dyDescent="0.3">
      <c r="A311" s="2"/>
      <c r="B311" s="2"/>
      <c r="C311" s="2"/>
      <c r="D311" s="2"/>
      <c r="E311" s="2"/>
      <c r="F311" s="2"/>
      <c r="G311" s="2"/>
      <c r="H311" s="2"/>
      <c r="I311" s="2"/>
      <c r="J311" s="2"/>
    </row>
    <row r="312" spans="1:10" x14ac:dyDescent="0.3">
      <c r="A312" s="2"/>
      <c r="B312" s="2"/>
      <c r="C312" s="2"/>
      <c r="D312" s="2"/>
      <c r="E312" s="2"/>
      <c r="F312" s="2"/>
      <c r="G312" s="2"/>
      <c r="H312" s="2"/>
      <c r="I312" s="2"/>
      <c r="J312" s="2"/>
    </row>
    <row r="313" spans="1:10" x14ac:dyDescent="0.3">
      <c r="A313" s="2"/>
      <c r="B313" s="2"/>
      <c r="C313" s="2"/>
      <c r="D313" s="2"/>
      <c r="E313" s="2"/>
      <c r="F313" s="2"/>
      <c r="G313" s="2"/>
      <c r="H313" s="2"/>
      <c r="I313" s="2"/>
      <c r="J313" s="2"/>
    </row>
    <row r="314" spans="1:10" x14ac:dyDescent="0.3">
      <c r="A314" s="2"/>
      <c r="B314" s="2"/>
      <c r="C314" s="2"/>
      <c r="D314" s="2"/>
      <c r="E314" s="2"/>
      <c r="F314" s="2"/>
      <c r="G314" s="2"/>
      <c r="H314" s="2"/>
      <c r="I314" s="2"/>
      <c r="J314" s="2"/>
    </row>
    <row r="315" spans="1:10" x14ac:dyDescent="0.3">
      <c r="A315" s="2"/>
      <c r="B315" s="2"/>
      <c r="C315" s="2"/>
      <c r="D315" s="2"/>
      <c r="E315" s="2"/>
      <c r="F315" s="2"/>
      <c r="G315" s="2"/>
      <c r="H315" s="2"/>
      <c r="I315" s="2"/>
      <c r="J315" s="2"/>
    </row>
    <row r="316" spans="1:10" x14ac:dyDescent="0.3">
      <c r="A316" s="2"/>
      <c r="B316" s="2"/>
      <c r="C316" s="2"/>
      <c r="D316" s="2"/>
      <c r="E316" s="2"/>
      <c r="F316" s="2"/>
      <c r="G316" s="2"/>
      <c r="H316" s="2"/>
      <c r="I316" s="2"/>
      <c r="J316" s="2"/>
    </row>
    <row r="317" spans="1:10" x14ac:dyDescent="0.3">
      <c r="A317" s="2"/>
      <c r="B317" s="2"/>
      <c r="C317" s="2"/>
      <c r="D317" s="2"/>
      <c r="E317" s="2"/>
      <c r="F317" s="2"/>
      <c r="G317" s="2"/>
      <c r="H317" s="2"/>
      <c r="I317" s="2"/>
      <c r="J317" s="2"/>
    </row>
    <row r="318" spans="1:10" x14ac:dyDescent="0.3">
      <c r="A318" s="2"/>
      <c r="B318" s="2"/>
      <c r="C318" s="2"/>
      <c r="D318" s="2"/>
      <c r="E318" s="2"/>
      <c r="F318" s="2"/>
      <c r="G318" s="2"/>
      <c r="H318" s="2"/>
      <c r="I318" s="2"/>
      <c r="J318" s="2"/>
    </row>
    <row r="319" spans="1:10" x14ac:dyDescent="0.3">
      <c r="A319" s="2"/>
      <c r="B319" s="2"/>
      <c r="C319" s="2"/>
      <c r="D319" s="2"/>
      <c r="E319" s="2"/>
      <c r="F319" s="2"/>
      <c r="G319" s="2"/>
      <c r="H319" s="2"/>
      <c r="I319" s="2"/>
      <c r="J319" s="2"/>
    </row>
    <row r="320" spans="1:10" x14ac:dyDescent="0.3">
      <c r="A320" s="2"/>
      <c r="B320" s="2"/>
      <c r="C320" s="2"/>
      <c r="D320" s="2"/>
      <c r="E320" s="2"/>
      <c r="F320" s="2"/>
      <c r="G320" s="2"/>
      <c r="H320" s="2"/>
      <c r="I320" s="2"/>
      <c r="J320" s="2"/>
    </row>
    <row r="321" spans="1:10" x14ac:dyDescent="0.3">
      <c r="A321" s="2"/>
      <c r="B321" s="2"/>
      <c r="C321" s="2"/>
      <c r="D321" s="2"/>
      <c r="E321" s="2"/>
      <c r="F321" s="2"/>
      <c r="G321" s="2"/>
      <c r="H321" s="2"/>
      <c r="I321" s="2"/>
      <c r="J321" s="2"/>
    </row>
    <row r="322" spans="1:10" x14ac:dyDescent="0.3">
      <c r="A322" s="2"/>
      <c r="B322" s="2"/>
      <c r="C322" s="2"/>
      <c r="D322" s="2"/>
      <c r="E322" s="2"/>
      <c r="F322" s="2"/>
      <c r="G322" s="2"/>
      <c r="H322" s="2"/>
      <c r="I322" s="2"/>
      <c r="J322" s="2"/>
    </row>
    <row r="323" spans="1:10" x14ac:dyDescent="0.3">
      <c r="A323" s="2"/>
      <c r="B323" s="2"/>
      <c r="C323" s="2"/>
      <c r="D323" s="2"/>
      <c r="E323" s="2"/>
      <c r="F323" s="2"/>
      <c r="G323" s="2"/>
      <c r="H323" s="2"/>
      <c r="I323" s="2"/>
      <c r="J323" s="2"/>
    </row>
    <row r="324" spans="1:10" x14ac:dyDescent="0.3">
      <c r="A324" s="2"/>
      <c r="B324" s="2"/>
      <c r="C324" s="2"/>
      <c r="D324" s="2"/>
      <c r="E324" s="2"/>
      <c r="F324" s="2"/>
      <c r="G324" s="2"/>
      <c r="H324" s="2"/>
      <c r="I324" s="2"/>
      <c r="J324" s="2"/>
    </row>
    <row r="325" spans="1:10" x14ac:dyDescent="0.3">
      <c r="A325" s="2"/>
      <c r="B325" s="2"/>
      <c r="C325" s="2"/>
      <c r="D325" s="2"/>
      <c r="E325" s="2"/>
      <c r="F325" s="2"/>
      <c r="G325" s="2"/>
      <c r="H325" s="2"/>
      <c r="I325" s="2"/>
      <c r="J325" s="2"/>
    </row>
    <row r="326" spans="1:10" x14ac:dyDescent="0.3">
      <c r="A326" s="2"/>
      <c r="B326" s="2"/>
      <c r="C326" s="2"/>
      <c r="D326" s="2"/>
      <c r="E326" s="2"/>
      <c r="F326" s="2"/>
      <c r="G326" s="2"/>
      <c r="H326" s="2"/>
      <c r="I326" s="2"/>
      <c r="J326" s="2"/>
    </row>
    <row r="327" spans="1:10" x14ac:dyDescent="0.3">
      <c r="A327" s="2"/>
      <c r="B327" s="2"/>
      <c r="C327" s="2"/>
      <c r="D327" s="2"/>
      <c r="E327" s="2"/>
      <c r="F327" s="2"/>
      <c r="G327" s="2"/>
      <c r="H327" s="2"/>
      <c r="I327" s="2"/>
      <c r="J327" s="2"/>
    </row>
    <row r="328" spans="1:10" x14ac:dyDescent="0.3">
      <c r="A328" s="2"/>
      <c r="B328" s="2"/>
      <c r="C328" s="2"/>
      <c r="D328" s="2"/>
      <c r="E328" s="2"/>
      <c r="F328" s="2"/>
      <c r="G328" s="2"/>
      <c r="H328" s="2"/>
      <c r="I328" s="2"/>
      <c r="J328" s="2"/>
    </row>
    <row r="329" spans="1:10" x14ac:dyDescent="0.3">
      <c r="A329" s="2"/>
      <c r="B329" s="2"/>
      <c r="C329" s="2"/>
      <c r="D329" s="2"/>
      <c r="E329" s="2"/>
      <c r="F329" s="2"/>
      <c r="G329" s="2"/>
      <c r="H329" s="2"/>
      <c r="I329" s="2"/>
      <c r="J329" s="2"/>
    </row>
    <row r="330" spans="1:10" x14ac:dyDescent="0.3">
      <c r="A330" s="2"/>
      <c r="B330" s="2"/>
      <c r="C330" s="2"/>
      <c r="D330" s="2"/>
      <c r="E330" s="2"/>
      <c r="F330" s="2"/>
      <c r="G330" s="2"/>
      <c r="H330" s="2"/>
      <c r="I330" s="2"/>
      <c r="J330" s="2"/>
    </row>
    <row r="331" spans="1:10" x14ac:dyDescent="0.3">
      <c r="A331" s="2"/>
      <c r="B331" s="2"/>
      <c r="C331" s="2"/>
      <c r="D331" s="2"/>
      <c r="E331" s="2"/>
      <c r="F331" s="2"/>
      <c r="G331" s="2"/>
      <c r="H331" s="2"/>
      <c r="I331" s="2"/>
      <c r="J331" s="2"/>
    </row>
    <row r="332" spans="1:10" x14ac:dyDescent="0.3">
      <c r="A332" s="2"/>
      <c r="B332" s="2"/>
      <c r="C332" s="2"/>
      <c r="D332" s="2"/>
      <c r="E332" s="2"/>
      <c r="F332" s="2"/>
      <c r="G332" s="2"/>
      <c r="H332" s="2"/>
      <c r="I332" s="2"/>
      <c r="J332" s="2"/>
    </row>
    <row r="333" spans="1:10" x14ac:dyDescent="0.3">
      <c r="A333" s="2"/>
      <c r="B333" s="2"/>
      <c r="C333" s="2"/>
      <c r="D333" s="2"/>
      <c r="E333" s="2"/>
      <c r="F333" s="2"/>
      <c r="G333" s="2"/>
      <c r="H333" s="2"/>
      <c r="I333" s="2"/>
      <c r="J333" s="2"/>
    </row>
    <row r="334" spans="1:10" x14ac:dyDescent="0.3">
      <c r="A334" s="2"/>
      <c r="B334" s="2"/>
      <c r="C334" s="2"/>
      <c r="D334" s="2"/>
      <c r="E334" s="2"/>
      <c r="F334" s="2"/>
      <c r="G334" s="2"/>
      <c r="H334" s="2"/>
      <c r="I334" s="2"/>
      <c r="J334" s="2"/>
    </row>
    <row r="335" spans="1:10" x14ac:dyDescent="0.3">
      <c r="A335" s="2"/>
      <c r="B335" s="2"/>
      <c r="C335" s="2"/>
      <c r="D335" s="2"/>
      <c r="E335" s="2"/>
      <c r="F335" s="2"/>
      <c r="G335" s="2"/>
      <c r="H335" s="2"/>
      <c r="I335" s="2"/>
      <c r="J335" s="2"/>
    </row>
    <row r="336" spans="1:10" x14ac:dyDescent="0.3">
      <c r="A336" s="2"/>
      <c r="B336" s="2"/>
      <c r="C336" s="2"/>
      <c r="D336" s="2"/>
      <c r="E336" s="2"/>
      <c r="F336" s="2"/>
      <c r="G336" s="2"/>
      <c r="H336" s="2"/>
      <c r="I336" s="2"/>
      <c r="J336" s="2"/>
    </row>
    <row r="337" spans="1:10" x14ac:dyDescent="0.3">
      <c r="A337" s="2"/>
      <c r="B337" s="2"/>
      <c r="C337" s="2"/>
      <c r="D337" s="2"/>
      <c r="E337" s="2"/>
      <c r="F337" s="2"/>
      <c r="G337" s="2"/>
      <c r="H337" s="2"/>
      <c r="I337" s="2"/>
      <c r="J337" s="2"/>
    </row>
    <row r="338" spans="1:10" x14ac:dyDescent="0.3">
      <c r="A338" s="2"/>
      <c r="B338" s="2"/>
      <c r="C338" s="2"/>
      <c r="D338" s="2"/>
      <c r="E338" s="2"/>
      <c r="F338" s="2"/>
      <c r="G338" s="2"/>
      <c r="H338" s="2"/>
      <c r="I338" s="2"/>
      <c r="J338" s="2"/>
    </row>
    <row r="339" spans="1:10" x14ac:dyDescent="0.3">
      <c r="A339" s="2"/>
      <c r="B339" s="2"/>
      <c r="C339" s="2"/>
      <c r="D339" s="2"/>
      <c r="E339" s="2"/>
      <c r="F339" s="2"/>
      <c r="G339" s="2"/>
      <c r="H339" s="2"/>
      <c r="I339" s="2"/>
      <c r="J339" s="2"/>
    </row>
    <row r="340" spans="1:10" x14ac:dyDescent="0.3">
      <c r="A340" s="2"/>
      <c r="B340" s="2"/>
      <c r="C340" s="2"/>
      <c r="D340" s="2"/>
      <c r="E340" s="2"/>
      <c r="F340" s="2"/>
      <c r="G340" s="2"/>
      <c r="H340" s="2"/>
      <c r="I340" s="2"/>
      <c r="J340" s="2"/>
    </row>
    <row r="341" spans="1:10" x14ac:dyDescent="0.3">
      <c r="A341" s="2"/>
      <c r="B341" s="2"/>
      <c r="C341" s="2"/>
      <c r="D341" s="2"/>
      <c r="E341" s="2"/>
      <c r="F341" s="2"/>
      <c r="G341" s="2"/>
      <c r="H341" s="2"/>
      <c r="I341" s="2"/>
      <c r="J341" s="2"/>
    </row>
    <row r="342" spans="1:10" x14ac:dyDescent="0.3">
      <c r="A342" s="2"/>
      <c r="B342" s="2"/>
      <c r="C342" s="2"/>
      <c r="D342" s="2"/>
      <c r="E342" s="2"/>
      <c r="F342" s="2"/>
      <c r="G342" s="2"/>
      <c r="H342" s="2"/>
      <c r="I342" s="2"/>
      <c r="J342" s="2"/>
    </row>
    <row r="343" spans="1:10" x14ac:dyDescent="0.3">
      <c r="A343" s="2"/>
      <c r="B343" s="2"/>
      <c r="C343" s="2"/>
      <c r="D343" s="2"/>
      <c r="E343" s="2"/>
      <c r="F343" s="2"/>
      <c r="G343" s="2"/>
      <c r="H343" s="2"/>
      <c r="I343" s="2"/>
      <c r="J343" s="2"/>
    </row>
    <row r="344" spans="1:10" x14ac:dyDescent="0.3">
      <c r="A344" s="2"/>
      <c r="B344" s="2"/>
      <c r="C344" s="2"/>
      <c r="D344" s="2"/>
      <c r="E344" s="2"/>
      <c r="F344" s="2"/>
      <c r="G344" s="2"/>
      <c r="H344" s="2"/>
      <c r="I344" s="2"/>
      <c r="J344" s="2"/>
    </row>
    <row r="345" spans="1:10" x14ac:dyDescent="0.3">
      <c r="A345" s="2"/>
      <c r="B345" s="2"/>
      <c r="C345" s="2"/>
      <c r="D345" s="2"/>
      <c r="E345" s="2"/>
      <c r="F345" s="2"/>
      <c r="G345" s="2"/>
      <c r="H345" s="2"/>
      <c r="I345" s="2"/>
      <c r="J345" s="2"/>
    </row>
    <row r="346" spans="1:10" x14ac:dyDescent="0.3">
      <c r="A346" s="2"/>
      <c r="B346" s="2"/>
      <c r="C346" s="2"/>
      <c r="D346" s="2"/>
      <c r="E346" s="2"/>
      <c r="F346" s="2"/>
      <c r="G346" s="2"/>
      <c r="H346" s="2"/>
      <c r="I346" s="2"/>
      <c r="J346" s="2"/>
    </row>
    <row r="347" spans="1:10" x14ac:dyDescent="0.3">
      <c r="A347" s="2"/>
      <c r="B347" s="2"/>
      <c r="C347" s="2"/>
      <c r="D347" s="2"/>
      <c r="E347" s="2"/>
      <c r="F347" s="2"/>
      <c r="G347" s="2"/>
      <c r="H347" s="2"/>
      <c r="I347" s="2"/>
      <c r="J347" s="2"/>
    </row>
    <row r="348" spans="1:10" x14ac:dyDescent="0.3">
      <c r="A348" s="2"/>
      <c r="B348" s="2"/>
      <c r="C348" s="2"/>
      <c r="D348" s="2"/>
      <c r="E348" s="2"/>
      <c r="F348" s="2"/>
      <c r="G348" s="2"/>
      <c r="H348" s="2"/>
      <c r="I348" s="2"/>
      <c r="J348" s="2"/>
    </row>
    <row r="349" spans="1:10" x14ac:dyDescent="0.3">
      <c r="A349" s="2"/>
      <c r="B349" s="2"/>
      <c r="C349" s="2"/>
      <c r="D349" s="2"/>
      <c r="E349" s="2"/>
      <c r="F349" s="2"/>
      <c r="G349" s="2"/>
      <c r="H349" s="2"/>
      <c r="I349" s="2"/>
      <c r="J349" s="2"/>
    </row>
    <row r="350" spans="1:10" x14ac:dyDescent="0.3">
      <c r="A350" s="2"/>
      <c r="B350" s="2"/>
      <c r="C350" s="2"/>
      <c r="D350" s="2"/>
      <c r="E350" s="2"/>
      <c r="F350" s="2"/>
      <c r="G350" s="2"/>
      <c r="H350" s="2"/>
      <c r="I350" s="2"/>
      <c r="J350" s="2"/>
    </row>
    <row r="351" spans="1:10" x14ac:dyDescent="0.3">
      <c r="A351" s="2"/>
      <c r="B351" s="2"/>
      <c r="C351" s="2"/>
      <c r="D351" s="2"/>
      <c r="E351" s="2"/>
      <c r="F351" s="2"/>
      <c r="G351" s="2"/>
      <c r="H351" s="2"/>
      <c r="I351" s="2"/>
      <c r="J351" s="2"/>
    </row>
    <row r="352" spans="1:10" x14ac:dyDescent="0.3">
      <c r="A352" s="2"/>
      <c r="B352" s="2"/>
      <c r="C352" s="2"/>
      <c r="D352" s="2"/>
      <c r="E352" s="2"/>
      <c r="F352" s="2"/>
      <c r="G352" s="2"/>
      <c r="H352" s="2"/>
      <c r="I352" s="2"/>
      <c r="J352" s="2"/>
    </row>
    <row r="353" spans="1:10" x14ac:dyDescent="0.3">
      <c r="A353" s="2"/>
      <c r="B353" s="2"/>
      <c r="C353" s="2"/>
      <c r="D353" s="2"/>
      <c r="E353" s="2"/>
      <c r="F353" s="2"/>
      <c r="G353" s="2"/>
      <c r="H353" s="2"/>
      <c r="I353" s="2"/>
      <c r="J353" s="2"/>
    </row>
    <row r="354" spans="1:10" x14ac:dyDescent="0.3">
      <c r="A354" s="2"/>
      <c r="B354" s="2"/>
      <c r="C354" s="2"/>
      <c r="D354" s="2"/>
      <c r="E354" s="2"/>
      <c r="F354" s="2"/>
      <c r="G354" s="2"/>
      <c r="H354" s="2"/>
      <c r="I354" s="2"/>
      <c r="J354" s="2"/>
    </row>
    <row r="355" spans="1:10" x14ac:dyDescent="0.3">
      <c r="A355" s="2"/>
      <c r="B355" s="2"/>
      <c r="C355" s="2"/>
      <c r="D355" s="2"/>
      <c r="E355" s="2"/>
      <c r="F355" s="2"/>
      <c r="G355" s="2"/>
      <c r="H355" s="2"/>
      <c r="I355" s="2"/>
      <c r="J355" s="2"/>
    </row>
    <row r="356" spans="1:10" x14ac:dyDescent="0.3">
      <c r="A356" s="2"/>
      <c r="B356" s="2"/>
      <c r="C356" s="2"/>
      <c r="D356" s="2"/>
      <c r="E356" s="2"/>
      <c r="F356" s="2"/>
      <c r="G356" s="2"/>
      <c r="H356" s="2"/>
      <c r="I356" s="2"/>
      <c r="J356" s="2"/>
    </row>
    <row r="357" spans="1:10" x14ac:dyDescent="0.3">
      <c r="A357" s="2"/>
      <c r="B357" s="2"/>
      <c r="C357" s="2"/>
      <c r="D357" s="2"/>
      <c r="E357" s="2"/>
      <c r="F357" s="2"/>
      <c r="G357" s="2"/>
      <c r="H357" s="2"/>
      <c r="I357" s="2"/>
      <c r="J357" s="2"/>
    </row>
    <row r="358" spans="1:10" x14ac:dyDescent="0.3">
      <c r="A358" s="2"/>
      <c r="B358" s="2"/>
      <c r="C358" s="2"/>
      <c r="D358" s="2"/>
      <c r="E358" s="2"/>
      <c r="F358" s="2"/>
      <c r="G358" s="2"/>
      <c r="H358" s="2"/>
      <c r="I358" s="2"/>
      <c r="J358" s="2"/>
    </row>
    <row r="359" spans="1:10" x14ac:dyDescent="0.3">
      <c r="A359" s="2"/>
      <c r="B359" s="2"/>
      <c r="C359" s="2"/>
      <c r="D359" s="2"/>
      <c r="E359" s="2"/>
      <c r="F359" s="2"/>
      <c r="G359" s="2"/>
      <c r="H359" s="2"/>
      <c r="I359" s="2"/>
      <c r="J359" s="2"/>
    </row>
    <row r="360" spans="1:10" x14ac:dyDescent="0.3">
      <c r="A360" s="2"/>
      <c r="B360" s="2"/>
      <c r="C360" s="2"/>
      <c r="D360" s="2"/>
      <c r="E360" s="2"/>
      <c r="F360" s="2"/>
      <c r="G360" s="2"/>
      <c r="H360" s="2"/>
      <c r="I360" s="2"/>
      <c r="J360" s="2"/>
    </row>
    <row r="361" spans="1:10" x14ac:dyDescent="0.3">
      <c r="A361" s="2"/>
      <c r="B361" s="2"/>
      <c r="C361" s="2"/>
      <c r="D361" s="2"/>
      <c r="E361" s="2"/>
      <c r="F361" s="2"/>
      <c r="G361" s="2"/>
      <c r="H361" s="2"/>
      <c r="I361" s="2"/>
      <c r="J361" s="2"/>
    </row>
    <row r="362" spans="1:10" x14ac:dyDescent="0.3">
      <c r="A362" s="2"/>
      <c r="B362" s="2"/>
      <c r="C362" s="2"/>
      <c r="D362" s="2"/>
      <c r="E362" s="2"/>
      <c r="F362" s="2"/>
      <c r="G362" s="2"/>
      <c r="H362" s="2"/>
      <c r="I362" s="2"/>
      <c r="J362" s="2"/>
    </row>
    <row r="363" spans="1:10" x14ac:dyDescent="0.3">
      <c r="A363" s="2"/>
      <c r="B363" s="2"/>
      <c r="C363" s="2"/>
      <c r="D363" s="2"/>
      <c r="E363" s="2"/>
      <c r="F363" s="2"/>
      <c r="G363" s="2"/>
      <c r="H363" s="2"/>
      <c r="I363" s="2"/>
      <c r="J363" s="2"/>
    </row>
    <row r="364" spans="1:10" x14ac:dyDescent="0.3">
      <c r="A364" s="2"/>
      <c r="B364" s="2"/>
      <c r="C364" s="2"/>
      <c r="D364" s="2"/>
      <c r="E364" s="2"/>
      <c r="F364" s="2"/>
      <c r="G364" s="2"/>
      <c r="H364" s="2"/>
      <c r="I364" s="2"/>
      <c r="J364" s="2"/>
    </row>
    <row r="365" spans="1:10" x14ac:dyDescent="0.3">
      <c r="A365" s="2"/>
      <c r="B365" s="2"/>
      <c r="C365" s="2"/>
      <c r="D365" s="2"/>
      <c r="E365" s="2"/>
      <c r="F365" s="2"/>
      <c r="G365" s="2"/>
      <c r="H365" s="2"/>
      <c r="I365" s="2"/>
      <c r="J365" s="2"/>
    </row>
    <row r="366" spans="1:10" x14ac:dyDescent="0.3">
      <c r="A366" s="2"/>
      <c r="B366" s="2"/>
      <c r="C366" s="2"/>
      <c r="D366" s="2"/>
      <c r="E366" s="2"/>
      <c r="F366" s="2"/>
      <c r="G366" s="2"/>
      <c r="H366" s="2"/>
      <c r="I366" s="2"/>
      <c r="J366" s="2"/>
    </row>
    <row r="367" spans="1:10" x14ac:dyDescent="0.3">
      <c r="A367" s="2"/>
      <c r="B367" s="2"/>
      <c r="C367" s="2"/>
      <c r="D367" s="2"/>
      <c r="E367" s="2"/>
      <c r="F367" s="2"/>
      <c r="G367" s="2"/>
      <c r="H367" s="2"/>
      <c r="I367" s="2"/>
      <c r="J367" s="2"/>
    </row>
    <row r="368" spans="1:10" x14ac:dyDescent="0.3">
      <c r="A368" s="2"/>
      <c r="B368" s="2"/>
      <c r="C368" s="2"/>
      <c r="D368" s="2"/>
      <c r="E368" s="2"/>
      <c r="F368" s="2"/>
      <c r="G368" s="2"/>
      <c r="H368" s="2"/>
      <c r="I368" s="2"/>
      <c r="J368" s="2"/>
    </row>
    <row r="369" spans="1:10" x14ac:dyDescent="0.3">
      <c r="A369" s="2"/>
      <c r="B369" s="2"/>
      <c r="C369" s="2"/>
      <c r="D369" s="2"/>
      <c r="E369" s="2"/>
      <c r="F369" s="2"/>
      <c r="G369" s="2"/>
      <c r="H369" s="2"/>
      <c r="I369" s="2"/>
      <c r="J369" s="2"/>
    </row>
    <row r="370" spans="1:10" x14ac:dyDescent="0.3">
      <c r="A370" s="2"/>
      <c r="B370" s="2"/>
      <c r="C370" s="2"/>
      <c r="D370" s="2"/>
      <c r="E370" s="2"/>
      <c r="F370" s="2"/>
      <c r="G370" s="2"/>
      <c r="H370" s="2"/>
      <c r="I370" s="2"/>
      <c r="J370" s="2"/>
    </row>
    <row r="371" spans="1:10" x14ac:dyDescent="0.3">
      <c r="A371" s="2"/>
      <c r="B371" s="2"/>
      <c r="C371" s="2"/>
      <c r="D371" s="2"/>
      <c r="E371" s="2"/>
      <c r="F371" s="2"/>
      <c r="G371" s="2"/>
      <c r="H371" s="2"/>
      <c r="I371" s="2"/>
      <c r="J371" s="2"/>
    </row>
    <row r="372" spans="1:10" x14ac:dyDescent="0.3">
      <c r="A372" s="2"/>
      <c r="B372" s="2"/>
      <c r="C372" s="2"/>
      <c r="D372" s="2"/>
      <c r="E372" s="2"/>
      <c r="F372" s="2"/>
      <c r="G372" s="2"/>
      <c r="H372" s="2"/>
      <c r="I372" s="2"/>
      <c r="J372" s="2"/>
    </row>
    <row r="373" spans="1:10" x14ac:dyDescent="0.3">
      <c r="A373" s="2"/>
      <c r="B373" s="2"/>
      <c r="C373" s="2"/>
      <c r="D373" s="2"/>
      <c r="E373" s="2"/>
      <c r="F373" s="2"/>
      <c r="G373" s="2"/>
      <c r="H373" s="2"/>
      <c r="I373" s="2"/>
      <c r="J373" s="2"/>
    </row>
    <row r="374" spans="1:10" x14ac:dyDescent="0.3">
      <c r="A374" s="2"/>
      <c r="B374" s="2"/>
      <c r="C374" s="2"/>
      <c r="D374" s="2"/>
      <c r="E374" s="2"/>
      <c r="F374" s="2"/>
      <c r="G374" s="2"/>
      <c r="H374" s="2"/>
      <c r="I374" s="2"/>
      <c r="J374" s="2"/>
    </row>
    <row r="375" spans="1:10" x14ac:dyDescent="0.3">
      <c r="A375" s="2"/>
      <c r="B375" s="2"/>
      <c r="C375" s="2"/>
      <c r="D375" s="2"/>
      <c r="E375" s="2"/>
      <c r="F375" s="2"/>
      <c r="G375" s="2"/>
      <c r="H375" s="2"/>
      <c r="I375" s="2"/>
      <c r="J375" s="2"/>
    </row>
    <row r="376" spans="1:10" x14ac:dyDescent="0.3">
      <c r="A376" s="2"/>
      <c r="B376" s="2"/>
      <c r="C376" s="2"/>
      <c r="D376" s="2"/>
      <c r="E376" s="2"/>
      <c r="F376" s="2"/>
      <c r="G376" s="2"/>
      <c r="H376" s="2"/>
      <c r="I376" s="2"/>
      <c r="J376" s="2"/>
    </row>
    <row r="377" spans="1:10" x14ac:dyDescent="0.3">
      <c r="A377" s="2"/>
      <c r="B377" s="2"/>
      <c r="C377" s="2"/>
      <c r="D377" s="2"/>
      <c r="E377" s="2"/>
      <c r="F377" s="2"/>
      <c r="G377" s="2"/>
      <c r="H377" s="2"/>
      <c r="I377" s="2"/>
      <c r="J377" s="2"/>
    </row>
    <row r="378" spans="1:10" x14ac:dyDescent="0.3">
      <c r="A378" s="2"/>
      <c r="B378" s="2"/>
      <c r="C378" s="2"/>
      <c r="D378" s="2"/>
      <c r="E378" s="2"/>
      <c r="F378" s="2"/>
      <c r="G378" s="2"/>
      <c r="H378" s="2"/>
      <c r="I378" s="2"/>
      <c r="J378" s="2"/>
    </row>
    <row r="379" spans="1:10" x14ac:dyDescent="0.3">
      <c r="A379" s="2"/>
      <c r="B379" s="2"/>
      <c r="C379" s="2"/>
      <c r="D379" s="2"/>
      <c r="E379" s="2"/>
      <c r="F379" s="2"/>
      <c r="G379" s="2"/>
      <c r="H379" s="2"/>
      <c r="I379" s="2"/>
      <c r="J379" s="2"/>
    </row>
    <row r="380" spans="1:10" x14ac:dyDescent="0.3">
      <c r="A380" s="2"/>
      <c r="B380" s="2"/>
      <c r="C380" s="2"/>
      <c r="D380" s="2"/>
      <c r="E380" s="2"/>
      <c r="F380" s="2"/>
      <c r="G380" s="2"/>
      <c r="H380" s="2"/>
      <c r="I380" s="2"/>
      <c r="J380" s="2"/>
    </row>
    <row r="381" spans="1:10" x14ac:dyDescent="0.3">
      <c r="A381" s="2"/>
      <c r="B381" s="2"/>
      <c r="C381" s="2"/>
      <c r="D381" s="2"/>
      <c r="E381" s="2"/>
      <c r="F381" s="2"/>
      <c r="G381" s="2"/>
      <c r="H381" s="2"/>
      <c r="I381" s="2"/>
      <c r="J381" s="2"/>
    </row>
    <row r="382" spans="1:10" x14ac:dyDescent="0.3">
      <c r="A382" s="2"/>
      <c r="B382" s="2"/>
      <c r="C382" s="2"/>
      <c r="D382" s="2"/>
      <c r="E382" s="2"/>
      <c r="F382" s="2"/>
      <c r="G382" s="2"/>
      <c r="H382" s="2"/>
      <c r="I382" s="2"/>
      <c r="J382" s="2"/>
    </row>
    <row r="383" spans="1:10" x14ac:dyDescent="0.3">
      <c r="A383" s="2"/>
      <c r="B383" s="2"/>
      <c r="C383" s="2"/>
      <c r="D383" s="2"/>
      <c r="E383" s="2"/>
      <c r="F383" s="2"/>
      <c r="G383" s="2"/>
      <c r="H383" s="2"/>
      <c r="I383" s="2"/>
      <c r="J383" s="2"/>
    </row>
    <row r="384" spans="1:10" x14ac:dyDescent="0.3">
      <c r="A384" s="2"/>
      <c r="B384" s="2"/>
      <c r="C384" s="2"/>
      <c r="D384" s="2"/>
      <c r="E384" s="2"/>
      <c r="F384" s="2"/>
      <c r="G384" s="2"/>
      <c r="H384" s="2"/>
      <c r="I384" s="2"/>
      <c r="J384" s="2"/>
    </row>
    <row r="385" spans="1:10" x14ac:dyDescent="0.3">
      <c r="A385" s="2"/>
      <c r="B385" s="2"/>
      <c r="C385" s="2"/>
      <c r="D385" s="2"/>
      <c r="E385" s="2"/>
      <c r="F385" s="2"/>
      <c r="G385" s="2"/>
      <c r="H385" s="2"/>
      <c r="I385" s="2"/>
      <c r="J385" s="2"/>
    </row>
    <row r="386" spans="1:10" x14ac:dyDescent="0.3">
      <c r="A386" s="2"/>
      <c r="B386" s="2"/>
      <c r="C386" s="2"/>
      <c r="D386" s="2"/>
      <c r="E386" s="2"/>
      <c r="F386" s="2"/>
      <c r="G386" s="2"/>
      <c r="H386" s="2"/>
      <c r="I386" s="2"/>
      <c r="J386" s="2"/>
    </row>
    <row r="387" spans="1:10" x14ac:dyDescent="0.3">
      <c r="A387" s="2"/>
      <c r="B387" s="2"/>
      <c r="C387" s="2"/>
      <c r="D387" s="2"/>
      <c r="E387" s="2"/>
      <c r="F387" s="2"/>
      <c r="G387" s="2"/>
      <c r="H387" s="2"/>
      <c r="I387" s="2"/>
      <c r="J387" s="2"/>
    </row>
    <row r="388" spans="1:10" x14ac:dyDescent="0.3">
      <c r="A388" s="2"/>
      <c r="B388" s="2"/>
      <c r="C388" s="2"/>
      <c r="D388" s="2"/>
      <c r="E388" s="2"/>
      <c r="F388" s="2"/>
      <c r="G388" s="2"/>
      <c r="H388" s="2"/>
      <c r="I388" s="2"/>
      <c r="J388" s="2"/>
    </row>
    <row r="389" spans="1:10" x14ac:dyDescent="0.3">
      <c r="A389" s="2"/>
      <c r="B389" s="2"/>
      <c r="C389" s="2"/>
      <c r="D389" s="2"/>
      <c r="E389" s="2"/>
      <c r="F389" s="2"/>
      <c r="G389" s="2"/>
      <c r="H389" s="2"/>
      <c r="I389" s="2"/>
      <c r="J389" s="2"/>
    </row>
    <row r="390" spans="1:10" x14ac:dyDescent="0.3">
      <c r="A390" s="2"/>
      <c r="B390" s="2"/>
      <c r="C390" s="2"/>
      <c r="D390" s="2"/>
      <c r="E390" s="2"/>
      <c r="F390" s="2"/>
      <c r="G390" s="2"/>
      <c r="H390" s="2"/>
      <c r="I390" s="2"/>
      <c r="J390" s="2"/>
    </row>
    <row r="391" spans="1:10" x14ac:dyDescent="0.3">
      <c r="A391" s="2"/>
      <c r="B391" s="2"/>
      <c r="C391" s="2"/>
      <c r="D391" s="2"/>
      <c r="E391" s="2"/>
      <c r="F391" s="2"/>
      <c r="G391" s="2"/>
      <c r="H391" s="2"/>
      <c r="I391" s="2"/>
      <c r="J391" s="2"/>
    </row>
    <row r="392" spans="1:10" x14ac:dyDescent="0.3">
      <c r="A392" s="2"/>
      <c r="B392" s="2"/>
      <c r="C392" s="2"/>
      <c r="D392" s="2"/>
      <c r="E392" s="2"/>
      <c r="F392" s="2"/>
      <c r="G392" s="2"/>
      <c r="H392" s="2"/>
      <c r="I392" s="2"/>
      <c r="J392" s="2"/>
    </row>
    <row r="393" spans="1:10" x14ac:dyDescent="0.3">
      <c r="A393" s="2"/>
      <c r="B393" s="2"/>
      <c r="C393" s="2"/>
      <c r="D393" s="2"/>
      <c r="E393" s="2"/>
      <c r="F393" s="2"/>
      <c r="G393" s="2"/>
      <c r="H393" s="2"/>
      <c r="I393" s="2"/>
      <c r="J393" s="2"/>
    </row>
    <row r="394" spans="1:10" x14ac:dyDescent="0.3">
      <c r="A394" s="2"/>
      <c r="B394" s="2"/>
      <c r="C394" s="2"/>
      <c r="D394" s="2"/>
      <c r="E394" s="2"/>
      <c r="F394" s="2"/>
      <c r="G394" s="2"/>
      <c r="H394" s="2"/>
      <c r="I394" s="2"/>
      <c r="J394" s="2"/>
    </row>
    <row r="395" spans="1:10" x14ac:dyDescent="0.3">
      <c r="A395" s="2"/>
      <c r="B395" s="2"/>
      <c r="C395" s="2"/>
      <c r="D395" s="2"/>
      <c r="E395" s="2"/>
      <c r="F395" s="2"/>
      <c r="G395" s="2"/>
      <c r="H395" s="2"/>
      <c r="I395" s="2"/>
      <c r="J395" s="2"/>
    </row>
    <row r="396" spans="1:10" x14ac:dyDescent="0.3">
      <c r="A396" s="2"/>
      <c r="B396" s="2"/>
      <c r="C396" s="2"/>
      <c r="D396" s="2"/>
      <c r="E396" s="2"/>
      <c r="F396" s="2"/>
      <c r="G396" s="2"/>
      <c r="H396" s="2"/>
      <c r="I396" s="2"/>
      <c r="J396" s="2"/>
    </row>
    <row r="397" spans="1:10" x14ac:dyDescent="0.3">
      <c r="A397" s="2"/>
      <c r="B397" s="2"/>
      <c r="C397" s="2"/>
      <c r="D397" s="2"/>
      <c r="E397" s="2"/>
      <c r="F397" s="2"/>
      <c r="G397" s="2"/>
      <c r="H397" s="2"/>
      <c r="I397" s="2"/>
      <c r="J397" s="2"/>
    </row>
    <row r="398" spans="1:10" x14ac:dyDescent="0.3">
      <c r="A398" s="2"/>
      <c r="B398" s="2"/>
      <c r="C398" s="2"/>
      <c r="D398" s="2"/>
      <c r="E398" s="2"/>
      <c r="F398" s="2"/>
      <c r="G398" s="2"/>
      <c r="H398" s="2"/>
      <c r="I398" s="2"/>
      <c r="J398" s="2"/>
    </row>
    <row r="399" spans="1:10" x14ac:dyDescent="0.3">
      <c r="A399" s="2"/>
      <c r="B399" s="2"/>
      <c r="C399" s="2"/>
      <c r="D399" s="2"/>
      <c r="E399" s="2"/>
      <c r="F399" s="2"/>
      <c r="G399" s="2"/>
      <c r="H399" s="2"/>
      <c r="I399" s="2"/>
      <c r="J399" s="2"/>
    </row>
    <row r="400" spans="1:10" x14ac:dyDescent="0.3">
      <c r="A400" s="2"/>
      <c r="B400" s="2"/>
      <c r="C400" s="2"/>
      <c r="D400" s="2"/>
      <c r="E400" s="2"/>
      <c r="F400" s="2"/>
      <c r="G400" s="2"/>
      <c r="H400" s="2"/>
      <c r="I400" s="2"/>
      <c r="J400" s="2"/>
    </row>
    <row r="401" spans="1:10" x14ac:dyDescent="0.3">
      <c r="A401" s="2"/>
      <c r="B401" s="2"/>
      <c r="C401" s="2"/>
      <c r="D401" s="2"/>
      <c r="E401" s="2"/>
      <c r="F401" s="2"/>
      <c r="G401" s="2"/>
      <c r="H401" s="2"/>
      <c r="I401" s="2"/>
      <c r="J401" s="2"/>
    </row>
    <row r="402" spans="1:10" x14ac:dyDescent="0.3">
      <c r="A402" s="2"/>
      <c r="B402" s="2"/>
      <c r="C402" s="2"/>
      <c r="D402" s="2"/>
      <c r="E402" s="2"/>
      <c r="F402" s="2"/>
      <c r="G402" s="2"/>
      <c r="H402" s="2"/>
      <c r="I402" s="2"/>
      <c r="J402" s="2"/>
    </row>
    <row r="403" spans="1:10" x14ac:dyDescent="0.3">
      <c r="A403" s="2"/>
      <c r="B403" s="2"/>
      <c r="C403" s="2"/>
      <c r="D403" s="2"/>
      <c r="E403" s="2"/>
      <c r="F403" s="2"/>
      <c r="G403" s="2"/>
      <c r="H403" s="2"/>
      <c r="I403" s="2"/>
      <c r="J403" s="2"/>
    </row>
    <row r="404" spans="1:10" x14ac:dyDescent="0.3">
      <c r="A404" s="2"/>
      <c r="B404" s="2"/>
      <c r="C404" s="2"/>
      <c r="D404" s="2"/>
      <c r="E404" s="2"/>
      <c r="F404" s="2"/>
      <c r="G404" s="2"/>
      <c r="H404" s="2"/>
      <c r="I404" s="2"/>
      <c r="J404" s="2"/>
    </row>
    <row r="405" spans="1:10" x14ac:dyDescent="0.3">
      <c r="A405" s="2"/>
      <c r="B405" s="2"/>
      <c r="C405" s="2"/>
      <c r="D405" s="2"/>
      <c r="E405" s="2"/>
      <c r="F405" s="2"/>
      <c r="G405" s="2"/>
      <c r="H405" s="2"/>
      <c r="I405" s="2"/>
      <c r="J405" s="2"/>
    </row>
    <row r="406" spans="1:10" x14ac:dyDescent="0.3">
      <c r="A406" s="2"/>
      <c r="B406" s="2"/>
      <c r="C406" s="2"/>
      <c r="D406" s="2"/>
      <c r="E406" s="2"/>
      <c r="F406" s="2"/>
      <c r="G406" s="2"/>
      <c r="H406" s="2"/>
      <c r="I406" s="2"/>
      <c r="J406" s="2"/>
    </row>
    <row r="407" spans="1:10" x14ac:dyDescent="0.3">
      <c r="A407" s="2"/>
      <c r="B407" s="2"/>
      <c r="C407" s="2"/>
      <c r="D407" s="2"/>
      <c r="E407" s="2"/>
      <c r="F407" s="2"/>
      <c r="G407" s="2"/>
      <c r="H407" s="2"/>
      <c r="I407" s="2"/>
      <c r="J407" s="2"/>
    </row>
    <row r="408" spans="1:10" x14ac:dyDescent="0.3">
      <c r="A408" s="2"/>
      <c r="B408" s="2"/>
      <c r="C408" s="2"/>
      <c r="D408" s="2"/>
      <c r="E408" s="2"/>
      <c r="F408" s="2"/>
      <c r="G408" s="2"/>
      <c r="H408" s="2"/>
      <c r="I408" s="2"/>
      <c r="J408" s="2"/>
    </row>
    <row r="409" spans="1:10" x14ac:dyDescent="0.3">
      <c r="A409" s="2"/>
      <c r="B409" s="2"/>
      <c r="C409" s="2"/>
      <c r="D409" s="2"/>
      <c r="E409" s="2"/>
      <c r="F409" s="2"/>
      <c r="G409" s="2"/>
      <c r="H409" s="2"/>
      <c r="I409" s="2"/>
      <c r="J409" s="2"/>
    </row>
    <row r="410" spans="1:10" x14ac:dyDescent="0.3">
      <c r="A410" s="2"/>
      <c r="B410" s="2"/>
      <c r="C410" s="2"/>
      <c r="D410" s="2"/>
      <c r="E410" s="2"/>
      <c r="F410" s="2"/>
      <c r="G410" s="2"/>
      <c r="H410" s="2"/>
      <c r="I410" s="2"/>
      <c r="J410" s="2"/>
    </row>
    <row r="411" spans="1:10" x14ac:dyDescent="0.3">
      <c r="A411" s="2"/>
      <c r="B411" s="2"/>
      <c r="C411" s="2"/>
      <c r="D411" s="2"/>
      <c r="E411" s="2"/>
      <c r="F411" s="2"/>
      <c r="G411" s="2"/>
      <c r="H411" s="2"/>
      <c r="I411" s="2"/>
      <c r="J411" s="2"/>
    </row>
    <row r="412" spans="1:10" x14ac:dyDescent="0.3">
      <c r="A412" s="2"/>
      <c r="B412" s="2"/>
      <c r="C412" s="2"/>
      <c r="D412" s="2"/>
      <c r="E412" s="2"/>
      <c r="F412" s="2"/>
      <c r="G412" s="2"/>
      <c r="H412" s="2"/>
      <c r="I412" s="2"/>
      <c r="J412" s="2"/>
    </row>
    <row r="413" spans="1:10" x14ac:dyDescent="0.3">
      <c r="A413" s="2"/>
      <c r="B413" s="2"/>
      <c r="C413" s="2"/>
      <c r="D413" s="2"/>
      <c r="E413" s="2"/>
      <c r="F413" s="2"/>
      <c r="G413" s="2"/>
      <c r="H413" s="2"/>
      <c r="I413" s="2"/>
      <c r="J413" s="2"/>
    </row>
    <row r="414" spans="1:10" x14ac:dyDescent="0.3">
      <c r="A414" s="2"/>
      <c r="B414" s="2"/>
      <c r="C414" s="2"/>
      <c r="D414" s="2"/>
      <c r="E414" s="2"/>
      <c r="F414" s="2"/>
      <c r="G414" s="2"/>
      <c r="H414" s="2"/>
      <c r="I414" s="2"/>
      <c r="J414" s="2"/>
    </row>
    <row r="415" spans="1:10" x14ac:dyDescent="0.3">
      <c r="A415" s="2"/>
      <c r="B415" s="2"/>
      <c r="C415" s="2"/>
      <c r="D415" s="2"/>
      <c r="E415" s="2"/>
      <c r="F415" s="2"/>
      <c r="G415" s="2"/>
      <c r="H415" s="2"/>
      <c r="I415" s="2"/>
      <c r="J415" s="2"/>
    </row>
    <row r="416" spans="1:10" x14ac:dyDescent="0.3">
      <c r="A416" s="2"/>
      <c r="B416" s="2"/>
      <c r="C416" s="2"/>
      <c r="D416" s="2"/>
      <c r="E416" s="2"/>
      <c r="F416" s="2"/>
      <c r="G416" s="2"/>
      <c r="H416" s="2"/>
      <c r="I416" s="2"/>
      <c r="J416" s="2"/>
    </row>
    <row r="417" spans="1:10" x14ac:dyDescent="0.3">
      <c r="A417" s="2"/>
      <c r="B417" s="2"/>
      <c r="C417" s="2"/>
      <c r="D417" s="2"/>
      <c r="E417" s="2"/>
      <c r="F417" s="2"/>
      <c r="G417" s="2"/>
      <c r="H417" s="2"/>
      <c r="I417" s="2"/>
      <c r="J417" s="2"/>
    </row>
    <row r="418" spans="1:10" x14ac:dyDescent="0.3">
      <c r="A418" s="2"/>
      <c r="B418" s="2"/>
      <c r="C418" s="2"/>
      <c r="D418" s="2"/>
      <c r="E418" s="2"/>
      <c r="F418" s="2"/>
      <c r="G418" s="2"/>
      <c r="H418" s="2"/>
      <c r="I418" s="2"/>
      <c r="J418" s="2"/>
    </row>
    <row r="419" spans="1:10" x14ac:dyDescent="0.3">
      <c r="A419" s="2"/>
      <c r="B419" s="2"/>
      <c r="C419" s="2"/>
      <c r="D419" s="2"/>
      <c r="E419" s="2"/>
      <c r="F419" s="2"/>
      <c r="G419" s="2"/>
      <c r="H419" s="2"/>
      <c r="I419" s="2"/>
      <c r="J419" s="2"/>
    </row>
    <row r="420" spans="1:10" x14ac:dyDescent="0.3">
      <c r="A420" s="2"/>
      <c r="B420" s="2"/>
      <c r="C420" s="2"/>
      <c r="D420" s="2"/>
      <c r="E420" s="2"/>
      <c r="F420" s="2"/>
      <c r="G420" s="2"/>
      <c r="H420" s="2"/>
      <c r="I420" s="2"/>
      <c r="J420" s="2"/>
    </row>
    <row r="421" spans="1:10" x14ac:dyDescent="0.3">
      <c r="A421" s="2"/>
      <c r="B421" s="2"/>
      <c r="C421" s="2"/>
      <c r="D421" s="2"/>
      <c r="E421" s="2"/>
      <c r="F421" s="2"/>
      <c r="G421" s="2"/>
      <c r="H421" s="2"/>
      <c r="I421" s="2"/>
      <c r="J421" s="2"/>
    </row>
    <row r="422" spans="1:10" x14ac:dyDescent="0.3">
      <c r="A422" s="2"/>
      <c r="B422" s="2"/>
      <c r="C422" s="2"/>
      <c r="D422" s="2"/>
      <c r="E422" s="2"/>
      <c r="F422" s="2"/>
      <c r="G422" s="2"/>
      <c r="H422" s="2"/>
      <c r="I422" s="2"/>
      <c r="J422" s="2"/>
    </row>
    <row r="423" spans="1:10" x14ac:dyDescent="0.3">
      <c r="A423" s="2"/>
      <c r="B423" s="2"/>
      <c r="C423" s="2"/>
      <c r="D423" s="2"/>
      <c r="E423" s="2"/>
      <c r="F423" s="2"/>
      <c r="G423" s="2"/>
      <c r="H423" s="2"/>
      <c r="I423" s="2"/>
      <c r="J423" s="2"/>
    </row>
    <row r="424" spans="1:10" x14ac:dyDescent="0.3">
      <c r="A424" s="2"/>
      <c r="B424" s="2"/>
      <c r="C424" s="2"/>
      <c r="D424" s="2"/>
      <c r="E424" s="2"/>
      <c r="F424" s="2"/>
      <c r="G424" s="2"/>
      <c r="H424" s="2"/>
      <c r="I424" s="2"/>
      <c r="J424" s="2"/>
    </row>
    <row r="425" spans="1:10" x14ac:dyDescent="0.3">
      <c r="A425" s="2"/>
      <c r="B425" s="2"/>
      <c r="C425" s="2"/>
      <c r="D425" s="2"/>
      <c r="E425" s="2"/>
      <c r="F425" s="2"/>
      <c r="G425" s="2"/>
      <c r="H425" s="2"/>
      <c r="I425" s="2"/>
      <c r="J425" s="2"/>
    </row>
    <row r="426" spans="1:10" x14ac:dyDescent="0.3">
      <c r="A426" s="2"/>
      <c r="B426" s="2"/>
      <c r="C426" s="2"/>
      <c r="D426" s="2"/>
      <c r="E426" s="2"/>
      <c r="F426" s="2"/>
      <c r="G426" s="2"/>
      <c r="H426" s="2"/>
      <c r="I426" s="2"/>
      <c r="J426" s="2"/>
    </row>
    <row r="427" spans="1:10" x14ac:dyDescent="0.3">
      <c r="A427" s="2"/>
      <c r="B427" s="2"/>
      <c r="C427" s="2"/>
      <c r="D427" s="2"/>
      <c r="E427" s="2"/>
      <c r="F427" s="2"/>
      <c r="G427" s="2"/>
      <c r="H427" s="2"/>
      <c r="I427" s="2"/>
      <c r="J427" s="2"/>
    </row>
    <row r="428" spans="1:10" x14ac:dyDescent="0.3">
      <c r="A428" s="2"/>
      <c r="B428" s="2"/>
      <c r="C428" s="2"/>
      <c r="D428" s="2"/>
      <c r="E428" s="2"/>
      <c r="F428" s="2"/>
      <c r="G428" s="2"/>
      <c r="H428" s="2"/>
      <c r="I428" s="2"/>
      <c r="J428" s="2"/>
    </row>
    <row r="429" spans="1:10" x14ac:dyDescent="0.3">
      <c r="A429" s="2"/>
      <c r="B429" s="2"/>
      <c r="C429" s="2"/>
      <c r="D429" s="2"/>
      <c r="E429" s="2"/>
      <c r="F429" s="2"/>
      <c r="G429" s="2"/>
      <c r="H429" s="2"/>
      <c r="I429" s="2"/>
      <c r="J429" s="2"/>
    </row>
    <row r="430" spans="1:10" x14ac:dyDescent="0.3">
      <c r="A430" s="2"/>
      <c r="B430" s="2"/>
      <c r="C430" s="2"/>
      <c r="D430" s="2"/>
      <c r="E430" s="2"/>
      <c r="F430" s="2"/>
      <c r="G430" s="2"/>
      <c r="H430" s="2"/>
      <c r="I430" s="2"/>
      <c r="J430" s="2"/>
    </row>
    <row r="431" spans="1:10" x14ac:dyDescent="0.3">
      <c r="A431" s="2"/>
      <c r="B431" s="2"/>
      <c r="C431" s="2"/>
      <c r="D431" s="2"/>
      <c r="E431" s="2"/>
      <c r="F431" s="2"/>
      <c r="G431" s="2"/>
      <c r="H431" s="2"/>
      <c r="I431" s="2"/>
      <c r="J431" s="2"/>
    </row>
    <row r="432" spans="1:10" x14ac:dyDescent="0.3">
      <c r="A432" s="2"/>
      <c r="B432" s="2"/>
      <c r="C432" s="2"/>
      <c r="D432" s="2"/>
      <c r="E432" s="2"/>
      <c r="F432" s="2"/>
      <c r="G432" s="2"/>
      <c r="H432" s="2"/>
      <c r="I432" s="2"/>
      <c r="J432" s="2"/>
    </row>
    <row r="433" spans="1:10" x14ac:dyDescent="0.3">
      <c r="A433" s="2"/>
      <c r="B433" s="2"/>
      <c r="C433" s="2"/>
      <c r="D433" s="2"/>
      <c r="E433" s="2"/>
      <c r="F433" s="2"/>
      <c r="G433" s="2"/>
      <c r="H433" s="2"/>
      <c r="I433" s="2"/>
      <c r="J433" s="2"/>
    </row>
    <row r="434" spans="1:10" x14ac:dyDescent="0.3">
      <c r="A434" s="2"/>
      <c r="B434" s="2"/>
      <c r="C434" s="2"/>
      <c r="D434" s="2"/>
      <c r="E434" s="2"/>
      <c r="F434" s="2"/>
      <c r="G434" s="2"/>
      <c r="H434" s="2"/>
      <c r="I434" s="2"/>
      <c r="J434" s="2"/>
    </row>
    <row r="435" spans="1:10" x14ac:dyDescent="0.3">
      <c r="A435" s="2"/>
      <c r="B435" s="2"/>
      <c r="C435" s="2"/>
      <c r="D435" s="2"/>
      <c r="E435" s="2"/>
      <c r="F435" s="2"/>
      <c r="G435" s="2"/>
      <c r="H435" s="2"/>
      <c r="I435" s="2"/>
      <c r="J435" s="2"/>
    </row>
    <row r="436" spans="1:10" x14ac:dyDescent="0.3">
      <c r="A436" s="2"/>
      <c r="B436" s="2"/>
      <c r="C436" s="2"/>
      <c r="D436" s="2"/>
      <c r="E436" s="2"/>
      <c r="F436" s="2"/>
      <c r="G436" s="2"/>
      <c r="H436" s="2"/>
      <c r="I436" s="2"/>
      <c r="J436" s="2"/>
    </row>
    <row r="437" spans="1:10" x14ac:dyDescent="0.3">
      <c r="A437" s="2"/>
      <c r="B437" s="2"/>
      <c r="C437" s="2"/>
      <c r="D437" s="2"/>
      <c r="E437" s="2"/>
      <c r="F437" s="2"/>
      <c r="G437" s="2"/>
      <c r="H437" s="2"/>
      <c r="I437" s="2"/>
      <c r="J437" s="2"/>
    </row>
    <row r="438" spans="1:10" x14ac:dyDescent="0.3">
      <c r="A438" s="2"/>
      <c r="B438" s="2"/>
      <c r="C438" s="2"/>
      <c r="D438" s="2"/>
      <c r="E438" s="2"/>
      <c r="F438" s="2"/>
      <c r="G438" s="2"/>
      <c r="H438" s="2"/>
      <c r="I438" s="2"/>
      <c r="J438" s="2"/>
    </row>
    <row r="439" spans="1:10" x14ac:dyDescent="0.3">
      <c r="A439" s="2"/>
      <c r="B439" s="2"/>
      <c r="C439" s="2"/>
      <c r="D439" s="2"/>
      <c r="E439" s="2"/>
      <c r="F439" s="2"/>
      <c r="G439" s="2"/>
      <c r="H439" s="2"/>
      <c r="I439" s="2"/>
      <c r="J439" s="2"/>
    </row>
    <row r="440" spans="1:10" x14ac:dyDescent="0.3">
      <c r="A440" s="2"/>
      <c r="B440" s="2"/>
      <c r="C440" s="2"/>
      <c r="D440" s="2"/>
      <c r="E440" s="2"/>
      <c r="F440" s="2"/>
      <c r="G440" s="2"/>
      <c r="H440" s="2"/>
      <c r="I440" s="2"/>
      <c r="J440" s="2"/>
    </row>
    <row r="441" spans="1:10" x14ac:dyDescent="0.3">
      <c r="A441" s="2"/>
      <c r="B441" s="2"/>
      <c r="C441" s="2"/>
      <c r="D441" s="2"/>
      <c r="E441" s="2"/>
      <c r="F441" s="2"/>
      <c r="G441" s="2"/>
      <c r="H441" s="2"/>
      <c r="I441" s="2"/>
      <c r="J441" s="2"/>
    </row>
    <row r="442" spans="1:10" x14ac:dyDescent="0.3">
      <c r="A442" s="2"/>
      <c r="B442" s="2"/>
      <c r="C442" s="2"/>
      <c r="D442" s="2"/>
      <c r="E442" s="2"/>
      <c r="F442" s="2"/>
      <c r="G442" s="2"/>
      <c r="H442" s="2"/>
      <c r="I442" s="2"/>
      <c r="J442" s="2"/>
    </row>
    <row r="443" spans="1:10" x14ac:dyDescent="0.3">
      <c r="A443" s="2"/>
      <c r="B443" s="2"/>
      <c r="C443" s="2"/>
      <c r="D443" s="2"/>
      <c r="E443" s="2"/>
      <c r="F443" s="2"/>
      <c r="G443" s="2"/>
      <c r="H443" s="2"/>
      <c r="I443" s="2"/>
      <c r="J443" s="2"/>
    </row>
    <row r="444" spans="1:10" x14ac:dyDescent="0.3">
      <c r="A444" s="2"/>
      <c r="B444" s="2"/>
      <c r="C444" s="2"/>
      <c r="D444" s="2"/>
      <c r="E444" s="2"/>
      <c r="F444" s="2"/>
      <c r="G444" s="2"/>
      <c r="H444" s="2"/>
      <c r="I444" s="2"/>
      <c r="J444" s="2"/>
    </row>
    <row r="445" spans="1:10" x14ac:dyDescent="0.3">
      <c r="A445" s="2"/>
      <c r="B445" s="2"/>
      <c r="C445" s="2"/>
      <c r="D445" s="2"/>
      <c r="E445" s="2"/>
      <c r="F445" s="2"/>
      <c r="G445" s="2"/>
      <c r="H445" s="2"/>
      <c r="I445" s="2"/>
      <c r="J445" s="2"/>
    </row>
    <row r="446" spans="1:10" x14ac:dyDescent="0.3">
      <c r="A446" s="2"/>
      <c r="B446" s="2"/>
      <c r="C446" s="2"/>
      <c r="D446" s="2"/>
      <c r="E446" s="2"/>
      <c r="F446" s="2"/>
      <c r="G446" s="2"/>
      <c r="H446" s="2"/>
      <c r="I446" s="2"/>
      <c r="J446" s="2"/>
    </row>
    <row r="447" spans="1:10" x14ac:dyDescent="0.3">
      <c r="A447" s="2"/>
      <c r="B447" s="2"/>
      <c r="C447" s="2"/>
      <c r="D447" s="2"/>
      <c r="E447" s="2"/>
      <c r="F447" s="2"/>
      <c r="G447" s="2"/>
      <c r="H447" s="2"/>
      <c r="I447" s="2"/>
      <c r="J447" s="2"/>
    </row>
    <row r="448" spans="1:10" x14ac:dyDescent="0.3">
      <c r="A448" s="2"/>
      <c r="B448" s="2"/>
      <c r="C448" s="2"/>
      <c r="D448" s="2"/>
      <c r="E448" s="2"/>
      <c r="F448" s="2"/>
      <c r="G448" s="2"/>
      <c r="H448" s="2"/>
      <c r="I448" s="2"/>
      <c r="J448" s="2"/>
    </row>
    <row r="449" spans="1:10" x14ac:dyDescent="0.3">
      <c r="A449" s="2"/>
      <c r="B449" s="2"/>
      <c r="C449" s="2"/>
      <c r="D449" s="2"/>
      <c r="E449" s="2"/>
      <c r="F449" s="2"/>
      <c r="G449" s="2"/>
      <c r="H449" s="2"/>
      <c r="I449" s="2"/>
      <c r="J449" s="2"/>
    </row>
    <row r="450" spans="1:10" x14ac:dyDescent="0.3">
      <c r="A450" s="2"/>
      <c r="B450" s="2"/>
      <c r="C450" s="2"/>
      <c r="D450" s="2"/>
      <c r="E450" s="2"/>
      <c r="F450" s="2"/>
      <c r="G450" s="2"/>
      <c r="H450" s="2"/>
      <c r="I450" s="2"/>
      <c r="J450" s="2"/>
    </row>
    <row r="451" spans="1:10" x14ac:dyDescent="0.3">
      <c r="A451" s="2"/>
      <c r="B451" s="2"/>
      <c r="C451" s="2"/>
      <c r="D451" s="2"/>
      <c r="E451" s="2"/>
      <c r="F451" s="2"/>
      <c r="G451" s="2"/>
      <c r="H451" s="2"/>
      <c r="I451" s="2"/>
      <c r="J451" s="2"/>
    </row>
    <row r="452" spans="1:10" x14ac:dyDescent="0.3">
      <c r="A452" s="2"/>
      <c r="B452" s="2"/>
      <c r="C452" s="2"/>
      <c r="D452" s="2"/>
      <c r="E452" s="2"/>
      <c r="F452" s="2"/>
      <c r="G452" s="2"/>
      <c r="H452" s="2"/>
      <c r="I452" s="2"/>
      <c r="J452" s="2"/>
    </row>
    <row r="453" spans="1:10" x14ac:dyDescent="0.3">
      <c r="A453" s="2"/>
      <c r="B453" s="2"/>
      <c r="C453" s="2"/>
      <c r="D453" s="2"/>
      <c r="E453" s="2"/>
      <c r="F453" s="2"/>
      <c r="G453" s="2"/>
      <c r="H453" s="2"/>
      <c r="I453" s="2"/>
      <c r="J453" s="2"/>
    </row>
    <row r="454" spans="1:10" x14ac:dyDescent="0.3">
      <c r="A454" s="2"/>
      <c r="B454" s="2"/>
      <c r="C454" s="2"/>
      <c r="D454" s="2"/>
      <c r="E454" s="2"/>
      <c r="F454" s="2"/>
      <c r="G454" s="2"/>
      <c r="H454" s="2"/>
      <c r="I454" s="2"/>
      <c r="J454" s="2"/>
    </row>
    <row r="455" spans="1:10" x14ac:dyDescent="0.3">
      <c r="A455" s="2"/>
      <c r="B455" s="2"/>
      <c r="C455" s="2"/>
      <c r="D455" s="2"/>
      <c r="E455" s="2"/>
      <c r="F455" s="2"/>
      <c r="G455" s="2"/>
      <c r="H455" s="2"/>
      <c r="I455" s="2"/>
      <c r="J455" s="2"/>
    </row>
    <row r="456" spans="1:10" x14ac:dyDescent="0.3">
      <c r="A456" s="2"/>
      <c r="B456" s="2"/>
      <c r="C456" s="2"/>
      <c r="D456" s="2"/>
      <c r="E456" s="2"/>
      <c r="F456" s="2"/>
      <c r="G456" s="2"/>
      <c r="H456" s="2"/>
      <c r="I456" s="2"/>
      <c r="J456" s="2"/>
    </row>
    <row r="457" spans="1:10" x14ac:dyDescent="0.3">
      <c r="A457" s="2"/>
      <c r="B457" s="2"/>
      <c r="C457" s="2"/>
      <c r="D457" s="2"/>
      <c r="E457" s="2"/>
      <c r="F457" s="2"/>
      <c r="G457" s="2"/>
      <c r="H457" s="2"/>
      <c r="I457" s="2"/>
      <c r="J457" s="2"/>
    </row>
    <row r="458" spans="1:10" x14ac:dyDescent="0.3">
      <c r="A458" s="2"/>
      <c r="B458" s="2"/>
      <c r="C458" s="2"/>
      <c r="D458" s="2"/>
      <c r="E458" s="2"/>
      <c r="F458" s="2"/>
      <c r="G458" s="2"/>
      <c r="H458" s="2"/>
      <c r="I458" s="2"/>
      <c r="J458" s="2"/>
    </row>
    <row r="459" spans="1:10" x14ac:dyDescent="0.3">
      <c r="A459" s="2"/>
      <c r="B459" s="2"/>
      <c r="C459" s="2"/>
      <c r="D459" s="2"/>
      <c r="E459" s="2"/>
      <c r="F459" s="2"/>
      <c r="G459" s="2"/>
      <c r="H459" s="2"/>
      <c r="I459" s="2"/>
      <c r="J459" s="2"/>
    </row>
    <row r="460" spans="1:10" x14ac:dyDescent="0.3">
      <c r="A460" s="2"/>
      <c r="B460" s="2"/>
      <c r="C460" s="2"/>
      <c r="D460" s="2"/>
      <c r="E460" s="2"/>
      <c r="F460" s="2"/>
      <c r="G460" s="2"/>
      <c r="H460" s="2"/>
      <c r="I460" s="2"/>
      <c r="J460" s="2"/>
    </row>
    <row r="461" spans="1:10" x14ac:dyDescent="0.3">
      <c r="A461" s="2"/>
      <c r="B461" s="2"/>
      <c r="C461" s="2"/>
      <c r="D461" s="2"/>
      <c r="E461" s="2"/>
      <c r="F461" s="2"/>
      <c r="G461" s="2"/>
      <c r="H461" s="2"/>
      <c r="I461" s="2"/>
      <c r="J461" s="2"/>
    </row>
    <row r="462" spans="1:10" x14ac:dyDescent="0.3">
      <c r="A462" s="2"/>
      <c r="B462" s="2"/>
      <c r="C462" s="2"/>
      <c r="D462" s="2"/>
      <c r="E462" s="2"/>
      <c r="F462" s="2"/>
      <c r="G462" s="2"/>
      <c r="H462" s="2"/>
      <c r="I462" s="2"/>
      <c r="J462" s="2"/>
    </row>
    <row r="463" spans="1:10" x14ac:dyDescent="0.3">
      <c r="A463" s="2"/>
      <c r="B463" s="2"/>
      <c r="C463" s="2"/>
      <c r="D463" s="2"/>
      <c r="E463" s="2"/>
      <c r="F463" s="2"/>
      <c r="G463" s="2"/>
      <c r="H463" s="2"/>
      <c r="I463" s="2"/>
      <c r="J463" s="2"/>
    </row>
    <row r="464" spans="1:10" x14ac:dyDescent="0.3">
      <c r="A464" s="2"/>
      <c r="B464" s="2"/>
      <c r="C464" s="2"/>
      <c r="D464" s="2"/>
      <c r="E464" s="2"/>
      <c r="F464" s="2"/>
      <c r="G464" s="2"/>
      <c r="H464" s="2"/>
      <c r="I464" s="2"/>
      <c r="J464" s="2"/>
    </row>
    <row r="465" spans="1:10" x14ac:dyDescent="0.3">
      <c r="A465" s="2"/>
      <c r="B465" s="2"/>
      <c r="C465" s="2"/>
      <c r="D465" s="2"/>
      <c r="E465" s="2"/>
      <c r="F465" s="2"/>
      <c r="G465" s="2"/>
      <c r="H465" s="2"/>
      <c r="I465" s="2"/>
      <c r="J465" s="2"/>
    </row>
    <row r="466" spans="1:10" x14ac:dyDescent="0.3">
      <c r="A466" s="2"/>
      <c r="B466" s="2"/>
      <c r="C466" s="2"/>
      <c r="D466" s="2"/>
      <c r="E466" s="2"/>
      <c r="F466" s="2"/>
      <c r="G466" s="2"/>
      <c r="H466" s="2"/>
      <c r="I466" s="2"/>
      <c r="J466" s="2"/>
    </row>
    <row r="467" spans="1:10" x14ac:dyDescent="0.3">
      <c r="A467" s="2"/>
      <c r="B467" s="2"/>
      <c r="C467" s="2"/>
      <c r="D467" s="2"/>
      <c r="E467" s="2"/>
      <c r="F467" s="2"/>
      <c r="G467" s="2"/>
      <c r="H467" s="2"/>
      <c r="I467" s="2"/>
      <c r="J467" s="2"/>
    </row>
    <row r="468" spans="1:10" x14ac:dyDescent="0.3">
      <c r="A468" s="2"/>
      <c r="B468" s="2"/>
      <c r="C468" s="2"/>
      <c r="D468" s="2"/>
      <c r="E468" s="2"/>
      <c r="F468" s="2"/>
      <c r="G468" s="2"/>
      <c r="H468" s="2"/>
      <c r="I468" s="2"/>
      <c r="J468" s="2"/>
    </row>
    <row r="469" spans="1:10" x14ac:dyDescent="0.3">
      <c r="A469" s="2"/>
      <c r="B469" s="2"/>
      <c r="C469" s="2"/>
      <c r="D469" s="2"/>
      <c r="E469" s="2"/>
      <c r="F469" s="2"/>
      <c r="G469" s="2"/>
      <c r="H469" s="2"/>
      <c r="I469" s="2"/>
      <c r="J469" s="2"/>
    </row>
    <row r="470" spans="1:10" x14ac:dyDescent="0.3">
      <c r="A470" s="2"/>
      <c r="B470" s="2"/>
      <c r="C470" s="2"/>
      <c r="D470" s="2"/>
      <c r="E470" s="2"/>
      <c r="F470" s="2"/>
      <c r="G470" s="2"/>
      <c r="H470" s="2"/>
      <c r="I470" s="2"/>
      <c r="J470" s="2"/>
    </row>
    <row r="471" spans="1:10" x14ac:dyDescent="0.3">
      <c r="A471" s="2"/>
      <c r="B471" s="2"/>
      <c r="C471" s="2"/>
      <c r="D471" s="2"/>
      <c r="E471" s="2"/>
      <c r="F471" s="2"/>
      <c r="G471" s="2"/>
      <c r="H471" s="2"/>
      <c r="I471" s="2"/>
      <c r="J471" s="2"/>
    </row>
    <row r="472" spans="1:10" x14ac:dyDescent="0.3">
      <c r="A472" s="2"/>
      <c r="B472" s="2"/>
      <c r="C472" s="2"/>
      <c r="D472" s="2"/>
      <c r="E472" s="2"/>
      <c r="F472" s="2"/>
      <c r="G472" s="2"/>
      <c r="H472" s="2"/>
      <c r="I472" s="2"/>
      <c r="J472" s="2"/>
    </row>
    <row r="473" spans="1:10" x14ac:dyDescent="0.3">
      <c r="A473" s="2"/>
      <c r="B473" s="2"/>
      <c r="C473" s="2"/>
      <c r="D473" s="2"/>
      <c r="E473" s="2"/>
      <c r="F473" s="2"/>
      <c r="G473" s="2"/>
      <c r="H473" s="2"/>
      <c r="I473" s="2"/>
      <c r="J473" s="2"/>
    </row>
    <row r="474" spans="1:10" x14ac:dyDescent="0.3">
      <c r="A474" s="2"/>
      <c r="B474" s="2"/>
      <c r="C474" s="2"/>
      <c r="D474" s="2"/>
      <c r="E474" s="2"/>
      <c r="F474" s="2"/>
      <c r="G474" s="2"/>
      <c r="H474" s="2"/>
      <c r="I474" s="2"/>
      <c r="J474" s="2"/>
    </row>
    <row r="475" spans="1:10" x14ac:dyDescent="0.3">
      <c r="A475" s="2"/>
      <c r="B475" s="2"/>
      <c r="C475" s="2"/>
      <c r="D475" s="2"/>
      <c r="E475" s="2"/>
      <c r="F475" s="2"/>
      <c r="G475" s="2"/>
      <c r="H475" s="2"/>
      <c r="I475" s="2"/>
      <c r="J475" s="2"/>
    </row>
    <row r="476" spans="1:10" x14ac:dyDescent="0.3">
      <c r="A476" s="2"/>
      <c r="B476" s="2"/>
      <c r="C476" s="2"/>
      <c r="D476" s="2"/>
      <c r="E476" s="2"/>
      <c r="F476" s="2"/>
      <c r="G476" s="2"/>
      <c r="H476" s="2"/>
      <c r="I476" s="2"/>
      <c r="J476" s="2"/>
    </row>
    <row r="477" spans="1:10" x14ac:dyDescent="0.3">
      <c r="A477" s="2"/>
      <c r="B477" s="2"/>
      <c r="C477" s="2"/>
      <c r="D477" s="2"/>
      <c r="E477" s="2"/>
      <c r="F477" s="2"/>
      <c r="G477" s="2"/>
      <c r="H477" s="2"/>
      <c r="I477" s="2"/>
      <c r="J477" s="2"/>
    </row>
    <row r="478" spans="1:10" x14ac:dyDescent="0.3">
      <c r="A478" s="2"/>
      <c r="B478" s="2"/>
      <c r="C478" s="2"/>
      <c r="D478" s="2"/>
      <c r="E478" s="2"/>
      <c r="F478" s="2"/>
      <c r="G478" s="2"/>
      <c r="H478" s="2"/>
      <c r="I478" s="2"/>
      <c r="J478" s="2"/>
    </row>
    <row r="479" spans="1:10" x14ac:dyDescent="0.3">
      <c r="A479" s="2"/>
      <c r="B479" s="2"/>
      <c r="C479" s="2"/>
      <c r="D479" s="2"/>
      <c r="E479" s="2"/>
      <c r="F479" s="2"/>
      <c r="G479" s="2"/>
      <c r="H479" s="2"/>
      <c r="I479" s="2"/>
      <c r="J479" s="2"/>
    </row>
    <row r="480" spans="1:10" x14ac:dyDescent="0.3">
      <c r="A480" s="2"/>
      <c r="B480" s="2"/>
      <c r="C480" s="2"/>
      <c r="D480" s="2"/>
      <c r="E480" s="2"/>
      <c r="F480" s="2"/>
      <c r="G480" s="2"/>
      <c r="H480" s="2"/>
      <c r="I480" s="2"/>
      <c r="J480" s="2"/>
    </row>
    <row r="481" spans="1:10" x14ac:dyDescent="0.3">
      <c r="A481" s="2"/>
      <c r="B481" s="2"/>
      <c r="C481" s="2"/>
      <c r="D481" s="2"/>
      <c r="E481" s="2"/>
      <c r="F481" s="2"/>
      <c r="G481" s="2"/>
      <c r="H481" s="2"/>
      <c r="I481" s="2"/>
      <c r="J481" s="2"/>
    </row>
    <row r="482" spans="1:10" x14ac:dyDescent="0.3">
      <c r="A482" s="2"/>
      <c r="B482" s="2"/>
      <c r="C482" s="2"/>
      <c r="D482" s="2"/>
      <c r="E482" s="2"/>
      <c r="F482" s="2"/>
      <c r="G482" s="2"/>
      <c r="H482" s="2"/>
      <c r="I482" s="2"/>
      <c r="J482" s="2"/>
    </row>
    <row r="483" spans="1:10" x14ac:dyDescent="0.3">
      <c r="A483" s="2"/>
      <c r="B483" s="2"/>
      <c r="C483" s="2"/>
      <c r="D483" s="2"/>
      <c r="E483" s="2"/>
      <c r="F483" s="2"/>
      <c r="G483" s="2"/>
      <c r="H483" s="2"/>
      <c r="I483" s="2"/>
      <c r="J483" s="2"/>
    </row>
    <row r="484" spans="1:10" x14ac:dyDescent="0.3">
      <c r="A484" s="2"/>
      <c r="B484" s="2"/>
      <c r="C484" s="2"/>
      <c r="D484" s="2"/>
      <c r="E484" s="2"/>
      <c r="F484" s="2"/>
      <c r="G484" s="2"/>
      <c r="H484" s="2"/>
      <c r="I484" s="2"/>
      <c r="J484" s="2"/>
    </row>
    <row r="485" spans="1:10" x14ac:dyDescent="0.3">
      <c r="A485" s="2"/>
      <c r="B485" s="2"/>
      <c r="C485" s="2"/>
      <c r="D485" s="2"/>
      <c r="E485" s="2"/>
      <c r="F485" s="2"/>
      <c r="G485" s="2"/>
      <c r="H485" s="2"/>
      <c r="I485" s="2"/>
      <c r="J485" s="2"/>
    </row>
    <row r="486" spans="1:10" x14ac:dyDescent="0.3">
      <c r="A486" s="2"/>
      <c r="B486" s="2"/>
      <c r="C486" s="2"/>
      <c r="D486" s="2"/>
      <c r="E486" s="2"/>
      <c r="F486" s="2"/>
      <c r="G486" s="2"/>
      <c r="H486" s="2"/>
      <c r="I486" s="2"/>
      <c r="J486" s="2"/>
    </row>
    <row r="487" spans="1:10" x14ac:dyDescent="0.3">
      <c r="A487" s="2"/>
      <c r="B487" s="2"/>
      <c r="C487" s="2"/>
      <c r="D487" s="2"/>
      <c r="E487" s="2"/>
      <c r="F487" s="2"/>
      <c r="G487" s="2"/>
      <c r="H487" s="2"/>
      <c r="I487" s="2"/>
      <c r="J487" s="2"/>
    </row>
    <row r="488" spans="1:10" x14ac:dyDescent="0.3">
      <c r="A488" s="2"/>
      <c r="B488" s="2"/>
      <c r="C488" s="2"/>
      <c r="D488" s="2"/>
      <c r="E488" s="2"/>
      <c r="F488" s="2"/>
      <c r="G488" s="2"/>
      <c r="H488" s="2"/>
      <c r="I488" s="2"/>
      <c r="J488" s="2"/>
    </row>
    <row r="489" spans="1:10" x14ac:dyDescent="0.3">
      <c r="A489" s="2"/>
      <c r="B489" s="2"/>
      <c r="C489" s="2"/>
      <c r="D489" s="2"/>
      <c r="E489" s="2"/>
      <c r="F489" s="2"/>
      <c r="G489" s="2"/>
      <c r="H489" s="2"/>
      <c r="I489" s="2"/>
      <c r="J489" s="2"/>
    </row>
    <row r="490" spans="1:10" x14ac:dyDescent="0.3">
      <c r="A490" s="2"/>
      <c r="B490" s="2"/>
      <c r="C490" s="2"/>
      <c r="D490" s="2"/>
      <c r="E490" s="2"/>
      <c r="F490" s="2"/>
      <c r="G490" s="2"/>
      <c r="H490" s="2"/>
      <c r="I490" s="2"/>
      <c r="J490" s="2"/>
    </row>
    <row r="491" spans="1:10" x14ac:dyDescent="0.3">
      <c r="A491" s="2"/>
      <c r="B491" s="2"/>
      <c r="C491" s="2"/>
      <c r="D491" s="2"/>
      <c r="E491" s="2"/>
      <c r="F491" s="2"/>
      <c r="G491" s="2"/>
      <c r="H491" s="2"/>
      <c r="I491" s="2"/>
      <c r="J491" s="2"/>
    </row>
    <row r="492" spans="1:10" x14ac:dyDescent="0.3">
      <c r="A492" s="2"/>
      <c r="B492" s="2"/>
      <c r="C492" s="2"/>
      <c r="D492" s="2"/>
      <c r="E492" s="2"/>
      <c r="F492" s="2"/>
      <c r="G492" s="2"/>
      <c r="H492" s="2"/>
      <c r="I492" s="2"/>
      <c r="J492" s="2"/>
    </row>
    <row r="493" spans="1:10" x14ac:dyDescent="0.3">
      <c r="A493" s="2"/>
      <c r="B493" s="2"/>
      <c r="C493" s="2"/>
      <c r="D493" s="2"/>
      <c r="E493" s="2"/>
      <c r="F493" s="2"/>
      <c r="G493" s="2"/>
      <c r="H493" s="2"/>
      <c r="I493" s="2"/>
      <c r="J493" s="2"/>
    </row>
    <row r="494" spans="1:10" x14ac:dyDescent="0.3">
      <c r="A494" s="2"/>
      <c r="B494" s="2"/>
      <c r="C494" s="2"/>
      <c r="D494" s="2"/>
      <c r="E494" s="2"/>
      <c r="F494" s="2"/>
      <c r="G494" s="2"/>
      <c r="H494" s="2"/>
      <c r="I494" s="2"/>
      <c r="J494" s="2"/>
    </row>
    <row r="495" spans="1:10" x14ac:dyDescent="0.3">
      <c r="A495" s="2"/>
      <c r="B495" s="2"/>
      <c r="C495" s="2"/>
      <c r="D495" s="2"/>
      <c r="E495" s="2"/>
      <c r="F495" s="2"/>
      <c r="G495" s="2"/>
      <c r="H495" s="2"/>
      <c r="I495" s="2"/>
      <c r="J495" s="2"/>
    </row>
    <row r="496" spans="1:10" x14ac:dyDescent="0.3">
      <c r="A496" s="2"/>
      <c r="B496" s="2"/>
      <c r="C496" s="2"/>
      <c r="D496" s="2"/>
      <c r="E496" s="2"/>
      <c r="F496" s="2"/>
      <c r="G496" s="2"/>
      <c r="H496" s="2"/>
      <c r="I496" s="2"/>
      <c r="J496" s="2"/>
    </row>
    <row r="497" spans="1:10" x14ac:dyDescent="0.3">
      <c r="A497" s="2"/>
      <c r="B497" s="2"/>
      <c r="C497" s="2"/>
      <c r="D497" s="2"/>
      <c r="E497" s="2"/>
      <c r="F497" s="2"/>
      <c r="G497" s="2"/>
      <c r="H497" s="2"/>
      <c r="I497" s="2"/>
      <c r="J497" s="2"/>
    </row>
    <row r="498" spans="1:10" x14ac:dyDescent="0.3">
      <c r="A498" s="2"/>
      <c r="B498" s="2"/>
      <c r="C498" s="2"/>
      <c r="D498" s="2"/>
      <c r="E498" s="2"/>
      <c r="F498" s="2"/>
      <c r="G498" s="2"/>
      <c r="H498" s="2"/>
      <c r="I498" s="2"/>
      <c r="J498" s="2"/>
    </row>
    <row r="499" spans="1:10" x14ac:dyDescent="0.3">
      <c r="A499" s="2"/>
      <c r="B499" s="2"/>
      <c r="C499" s="2"/>
      <c r="D499" s="2"/>
      <c r="E499" s="2"/>
      <c r="F499" s="2"/>
      <c r="G499" s="2"/>
      <c r="H499" s="2"/>
      <c r="I499" s="2"/>
      <c r="J499" s="2"/>
    </row>
    <row r="500" spans="1:10" x14ac:dyDescent="0.3">
      <c r="A500" s="2"/>
      <c r="B500" s="2"/>
      <c r="C500" s="2"/>
      <c r="D500" s="2"/>
      <c r="E500" s="2"/>
      <c r="F500" s="2"/>
      <c r="G500" s="2"/>
      <c r="H500" s="2"/>
      <c r="I500" s="2"/>
      <c r="J500" s="2"/>
    </row>
    <row r="501" spans="1:10" x14ac:dyDescent="0.3">
      <c r="A501" s="2"/>
      <c r="B501" s="2"/>
      <c r="C501" s="2"/>
      <c r="D501" s="2"/>
      <c r="E501" s="2"/>
      <c r="F501" s="2"/>
      <c r="G501" s="2"/>
      <c r="H501" s="2"/>
      <c r="I501" s="2"/>
      <c r="J501" s="2"/>
    </row>
    <row r="502" spans="1:10" x14ac:dyDescent="0.3">
      <c r="A502" s="2"/>
      <c r="B502" s="2"/>
      <c r="C502" s="2"/>
      <c r="D502" s="2"/>
      <c r="E502" s="2"/>
      <c r="F502" s="2"/>
      <c r="G502" s="2"/>
      <c r="H502" s="2"/>
      <c r="I502" s="2"/>
      <c r="J502" s="2"/>
    </row>
    <row r="503" spans="1:10" x14ac:dyDescent="0.3">
      <c r="A503" s="2"/>
      <c r="B503" s="2"/>
      <c r="C503" s="2"/>
      <c r="D503" s="2"/>
      <c r="E503" s="2"/>
      <c r="F503" s="2"/>
      <c r="G503" s="2"/>
      <c r="H503" s="2"/>
      <c r="I503" s="2"/>
      <c r="J503" s="2"/>
    </row>
    <row r="504" spans="1:10" x14ac:dyDescent="0.3">
      <c r="A504" s="2"/>
      <c r="B504" s="2"/>
      <c r="C504" s="2"/>
      <c r="D504" s="2"/>
      <c r="E504" s="2"/>
      <c r="F504" s="2"/>
      <c r="G504" s="2"/>
      <c r="H504" s="2"/>
      <c r="I504" s="2"/>
      <c r="J504" s="2"/>
    </row>
    <row r="505" spans="1:10" x14ac:dyDescent="0.3">
      <c r="A505" s="2"/>
      <c r="B505" s="2"/>
      <c r="C505" s="2"/>
      <c r="D505" s="2"/>
      <c r="E505" s="2"/>
      <c r="F505" s="2"/>
      <c r="G505" s="2"/>
      <c r="H505" s="2"/>
      <c r="I505" s="2"/>
      <c r="J505" s="2"/>
    </row>
    <row r="506" spans="1:10" x14ac:dyDescent="0.3">
      <c r="A506" s="2"/>
      <c r="B506" s="2"/>
      <c r="C506" s="2"/>
      <c r="D506" s="2"/>
      <c r="E506" s="2"/>
      <c r="F506" s="2"/>
      <c r="G506" s="2"/>
      <c r="H506" s="2"/>
      <c r="I506" s="2"/>
      <c r="J506" s="2"/>
    </row>
    <row r="507" spans="1:10" x14ac:dyDescent="0.3">
      <c r="A507" s="2"/>
      <c r="B507" s="2"/>
      <c r="C507" s="2"/>
      <c r="D507" s="2"/>
      <c r="E507" s="2"/>
      <c r="F507" s="2"/>
      <c r="G507" s="2"/>
      <c r="H507" s="2"/>
      <c r="I507" s="2"/>
      <c r="J507" s="2"/>
    </row>
    <row r="508" spans="1:10" x14ac:dyDescent="0.3">
      <c r="A508" s="2"/>
      <c r="B508" s="2"/>
      <c r="C508" s="2"/>
      <c r="D508" s="2"/>
      <c r="E508" s="2"/>
      <c r="F508" s="2"/>
      <c r="G508" s="2"/>
      <c r="H508" s="2"/>
      <c r="I508" s="2"/>
      <c r="J508" s="2"/>
    </row>
    <row r="509" spans="1:10" x14ac:dyDescent="0.3">
      <c r="A509" s="2"/>
      <c r="B509" s="2"/>
      <c r="C509" s="2"/>
      <c r="D509" s="2"/>
      <c r="E509" s="2"/>
      <c r="F509" s="2"/>
      <c r="G509" s="2"/>
      <c r="H509" s="2"/>
      <c r="I509" s="2"/>
      <c r="J509" s="2"/>
    </row>
    <row r="510" spans="1:10" x14ac:dyDescent="0.3">
      <c r="A510" s="2"/>
      <c r="B510" s="2"/>
      <c r="C510" s="2"/>
      <c r="D510" s="2"/>
      <c r="E510" s="2"/>
      <c r="F510" s="2"/>
      <c r="G510" s="2"/>
      <c r="H510" s="2"/>
      <c r="I510" s="2"/>
      <c r="J510" s="2"/>
    </row>
    <row r="511" spans="1:10" x14ac:dyDescent="0.3">
      <c r="A511" s="2"/>
      <c r="B511" s="2"/>
      <c r="C511" s="2"/>
      <c r="D511" s="2"/>
      <c r="E511" s="2"/>
      <c r="F511" s="2"/>
      <c r="G511" s="2"/>
      <c r="H511" s="2"/>
      <c r="I511" s="2"/>
      <c r="J511" s="2"/>
    </row>
    <row r="512" spans="1:10" x14ac:dyDescent="0.3">
      <c r="A512" s="2"/>
      <c r="B512" s="2"/>
      <c r="C512" s="2"/>
      <c r="D512" s="2"/>
      <c r="E512" s="2"/>
      <c r="F512" s="2"/>
      <c r="G512" s="2"/>
      <c r="H512" s="2"/>
      <c r="I512" s="2"/>
      <c r="J512" s="2"/>
    </row>
    <row r="513" spans="1:10" x14ac:dyDescent="0.3">
      <c r="A513" s="2"/>
      <c r="B513" s="2"/>
      <c r="C513" s="2"/>
      <c r="D513" s="2"/>
      <c r="E513" s="2"/>
      <c r="F513" s="2"/>
      <c r="G513" s="2"/>
      <c r="H513" s="2"/>
      <c r="I513" s="2"/>
      <c r="J513" s="2"/>
    </row>
    <row r="514" spans="1:10" x14ac:dyDescent="0.3">
      <c r="A514" s="2"/>
      <c r="B514" s="2"/>
      <c r="C514" s="2"/>
      <c r="D514" s="2"/>
      <c r="E514" s="2"/>
      <c r="F514" s="2"/>
      <c r="G514" s="2"/>
      <c r="H514" s="2"/>
      <c r="I514" s="2"/>
      <c r="J514" s="2"/>
    </row>
    <row r="515" spans="1:10" x14ac:dyDescent="0.3">
      <c r="A515" s="2"/>
      <c r="B515" s="2"/>
      <c r="C515" s="2"/>
      <c r="D515" s="2"/>
      <c r="E515" s="2"/>
      <c r="F515" s="2"/>
      <c r="G515" s="2"/>
      <c r="H515" s="2"/>
      <c r="I515" s="2"/>
      <c r="J515" s="2"/>
    </row>
    <row r="516" spans="1:10" x14ac:dyDescent="0.3">
      <c r="A516" s="2"/>
      <c r="B516" s="2"/>
      <c r="C516" s="2"/>
      <c r="D516" s="2"/>
      <c r="E516" s="2"/>
      <c r="F516" s="2"/>
      <c r="G516" s="2"/>
      <c r="H516" s="2"/>
      <c r="I516" s="2"/>
      <c r="J516" s="2"/>
    </row>
    <row r="517" spans="1:10" x14ac:dyDescent="0.3">
      <c r="A517" s="2"/>
      <c r="B517" s="2"/>
      <c r="C517" s="2"/>
      <c r="D517" s="2"/>
      <c r="E517" s="2"/>
      <c r="F517" s="2"/>
      <c r="G517" s="2"/>
      <c r="H517" s="2"/>
      <c r="I517" s="2"/>
      <c r="J517" s="2"/>
    </row>
    <row r="518" spans="1:10" x14ac:dyDescent="0.3">
      <c r="A518" s="2"/>
      <c r="B518" s="2"/>
      <c r="C518" s="2"/>
      <c r="D518" s="2"/>
      <c r="E518" s="2"/>
      <c r="F518" s="2"/>
      <c r="G518" s="2"/>
      <c r="H518" s="2"/>
      <c r="I518" s="2"/>
      <c r="J518" s="2"/>
    </row>
    <row r="519" spans="1:10" x14ac:dyDescent="0.3">
      <c r="A519" s="2"/>
      <c r="B519" s="2"/>
      <c r="C519" s="2"/>
      <c r="D519" s="2"/>
      <c r="E519" s="2"/>
      <c r="F519" s="2"/>
      <c r="G519" s="2"/>
      <c r="H519" s="2"/>
      <c r="I519" s="2"/>
      <c r="J519" s="2"/>
    </row>
    <row r="520" spans="1:10" x14ac:dyDescent="0.3">
      <c r="A520" s="2"/>
      <c r="B520" s="2"/>
      <c r="C520" s="2"/>
      <c r="D520" s="2"/>
      <c r="E520" s="2"/>
      <c r="F520" s="2"/>
      <c r="G520" s="2"/>
      <c r="H520" s="2"/>
      <c r="I520" s="2"/>
      <c r="J520" s="2"/>
    </row>
    <row r="521" spans="1:10" x14ac:dyDescent="0.3">
      <c r="A521" s="2"/>
      <c r="B521" s="2"/>
      <c r="C521" s="2"/>
      <c r="D521" s="2"/>
      <c r="E521" s="2"/>
      <c r="F521" s="2"/>
      <c r="G521" s="2"/>
      <c r="H521" s="2"/>
      <c r="I521" s="2"/>
      <c r="J521" s="2"/>
    </row>
    <row r="522" spans="1:10" x14ac:dyDescent="0.3">
      <c r="A522" s="2"/>
      <c r="B522" s="2"/>
      <c r="C522" s="2"/>
      <c r="D522" s="2"/>
      <c r="E522" s="2"/>
      <c r="F522" s="2"/>
      <c r="G522" s="2"/>
      <c r="H522" s="2"/>
      <c r="I522" s="2"/>
      <c r="J522" s="2"/>
    </row>
    <row r="523" spans="1:10" x14ac:dyDescent="0.3">
      <c r="A523" s="2"/>
      <c r="B523" s="2"/>
      <c r="C523" s="2"/>
      <c r="D523" s="2"/>
      <c r="E523" s="2"/>
      <c r="F523" s="2"/>
      <c r="G523" s="2"/>
      <c r="H523" s="2"/>
      <c r="I523" s="2"/>
      <c r="J523" s="2"/>
    </row>
    <row r="524" spans="1:10" x14ac:dyDescent="0.3">
      <c r="A524" s="2"/>
      <c r="B524" s="2"/>
      <c r="C524" s="2"/>
      <c r="D524" s="2"/>
      <c r="E524" s="2"/>
      <c r="F524" s="2"/>
      <c r="G524" s="2"/>
      <c r="H524" s="2"/>
      <c r="I524" s="2"/>
      <c r="J524" s="2"/>
    </row>
    <row r="525" spans="1:10" x14ac:dyDescent="0.3">
      <c r="A525" s="2"/>
      <c r="B525" s="2"/>
      <c r="C525" s="2"/>
      <c r="D525" s="2"/>
      <c r="E525" s="2"/>
      <c r="F525" s="2"/>
      <c r="G525" s="2"/>
      <c r="H525" s="2"/>
      <c r="I525" s="2"/>
      <c r="J525" s="2"/>
    </row>
    <row r="526" spans="1:10" x14ac:dyDescent="0.3">
      <c r="A526" s="2"/>
      <c r="B526" s="2"/>
      <c r="C526" s="2"/>
      <c r="D526" s="2"/>
      <c r="E526" s="2"/>
      <c r="F526" s="2"/>
      <c r="G526" s="2"/>
      <c r="H526" s="2"/>
      <c r="I526" s="2"/>
      <c r="J526" s="2"/>
    </row>
    <row r="527" spans="1:10" x14ac:dyDescent="0.3">
      <c r="A527" s="2"/>
      <c r="B527" s="2"/>
      <c r="C527" s="2"/>
      <c r="D527" s="2"/>
      <c r="E527" s="2"/>
      <c r="F527" s="2"/>
      <c r="G527" s="2"/>
      <c r="H527" s="2"/>
      <c r="I527" s="2"/>
      <c r="J527" s="2"/>
    </row>
    <row r="528" spans="1:10" x14ac:dyDescent="0.3">
      <c r="A528" s="2"/>
      <c r="B528" s="2"/>
      <c r="C528" s="2"/>
      <c r="D528" s="2"/>
      <c r="E528" s="2"/>
      <c r="F528" s="2"/>
      <c r="G528" s="2"/>
      <c r="H528" s="2"/>
      <c r="I528" s="2"/>
      <c r="J528" s="2"/>
    </row>
    <row r="529" spans="1:10" x14ac:dyDescent="0.3">
      <c r="A529" s="2"/>
      <c r="B529" s="2"/>
      <c r="C529" s="2"/>
      <c r="D529" s="2"/>
      <c r="E529" s="2"/>
      <c r="F529" s="2"/>
      <c r="G529" s="2"/>
      <c r="H529" s="2"/>
      <c r="I529" s="2"/>
      <c r="J529" s="2"/>
    </row>
    <row r="530" spans="1:10" x14ac:dyDescent="0.3">
      <c r="A530" s="2"/>
      <c r="B530" s="2"/>
      <c r="C530" s="2"/>
      <c r="D530" s="2"/>
      <c r="E530" s="2"/>
      <c r="F530" s="2"/>
      <c r="G530" s="2"/>
      <c r="H530" s="2"/>
      <c r="I530" s="2"/>
      <c r="J530" s="2"/>
    </row>
    <row r="531" spans="1:10" x14ac:dyDescent="0.3">
      <c r="A531" s="2"/>
      <c r="B531" s="2"/>
      <c r="C531" s="2"/>
      <c r="D531" s="2"/>
      <c r="E531" s="2"/>
      <c r="F531" s="2"/>
      <c r="G531" s="2"/>
      <c r="H531" s="2"/>
      <c r="I531" s="2"/>
      <c r="J531" s="2"/>
    </row>
    <row r="532" spans="1:10" x14ac:dyDescent="0.3">
      <c r="A532" s="2"/>
      <c r="B532" s="2"/>
      <c r="C532" s="2"/>
      <c r="D532" s="2"/>
      <c r="E532" s="2"/>
      <c r="F532" s="2"/>
      <c r="G532" s="2"/>
      <c r="H532" s="2"/>
      <c r="I532" s="2"/>
      <c r="J532" s="2"/>
    </row>
    <row r="533" spans="1:10" x14ac:dyDescent="0.3">
      <c r="A533" s="2"/>
      <c r="B533" s="2"/>
      <c r="C533" s="2"/>
      <c r="D533" s="2"/>
      <c r="E533" s="2"/>
      <c r="F533" s="2"/>
      <c r="G533" s="2"/>
      <c r="H533" s="2"/>
      <c r="I533" s="2"/>
      <c r="J533" s="2"/>
    </row>
    <row r="534" spans="1:10" x14ac:dyDescent="0.3">
      <c r="A534" s="2"/>
      <c r="B534" s="2"/>
      <c r="C534" s="2"/>
      <c r="D534" s="2"/>
      <c r="E534" s="2"/>
      <c r="F534" s="2"/>
      <c r="G534" s="2"/>
      <c r="H534" s="2"/>
      <c r="I534" s="2"/>
      <c r="J534" s="2"/>
    </row>
    <row r="535" spans="1:10" x14ac:dyDescent="0.3">
      <c r="A535" s="2"/>
      <c r="B535" s="2"/>
      <c r="C535" s="2"/>
      <c r="D535" s="2"/>
      <c r="E535" s="2"/>
      <c r="F535" s="2"/>
      <c r="G535" s="2"/>
      <c r="H535" s="2"/>
      <c r="I535" s="2"/>
      <c r="J535" s="2"/>
    </row>
    <row r="536" spans="1:10" x14ac:dyDescent="0.3">
      <c r="A536" s="2"/>
      <c r="B536" s="2"/>
      <c r="C536" s="2"/>
      <c r="D536" s="2"/>
      <c r="E536" s="2"/>
      <c r="F536" s="2"/>
      <c r="G536" s="2"/>
      <c r="H536" s="2"/>
      <c r="I536" s="2"/>
      <c r="J536" s="2"/>
    </row>
    <row r="537" spans="1:10" x14ac:dyDescent="0.3">
      <c r="A537" s="2"/>
      <c r="B537" s="2"/>
      <c r="C537" s="2"/>
      <c r="D537" s="2"/>
      <c r="E537" s="2"/>
      <c r="F537" s="2"/>
      <c r="G537" s="2"/>
      <c r="H537" s="2"/>
      <c r="I537" s="2"/>
      <c r="J537" s="2"/>
    </row>
    <row r="538" spans="1:10" x14ac:dyDescent="0.3">
      <c r="A538" s="2"/>
      <c r="B538" s="2"/>
      <c r="C538" s="2"/>
      <c r="D538" s="2"/>
      <c r="E538" s="2"/>
      <c r="F538" s="2"/>
      <c r="G538" s="2"/>
      <c r="H538" s="2"/>
      <c r="I538" s="2"/>
      <c r="J538" s="2"/>
    </row>
    <row r="539" spans="1:10" x14ac:dyDescent="0.3">
      <c r="A539" s="2"/>
      <c r="B539" s="2"/>
      <c r="C539" s="2"/>
      <c r="D539" s="2"/>
      <c r="E539" s="2"/>
      <c r="F539" s="2"/>
      <c r="G539" s="2"/>
      <c r="H539" s="2"/>
      <c r="I539" s="2"/>
      <c r="J539" s="2"/>
    </row>
    <row r="540" spans="1:10" x14ac:dyDescent="0.3">
      <c r="A540" s="2"/>
      <c r="B540" s="2"/>
      <c r="C540" s="2"/>
      <c r="D540" s="2"/>
      <c r="E540" s="2"/>
      <c r="F540" s="2"/>
      <c r="G540" s="2"/>
      <c r="H540" s="2"/>
      <c r="I540" s="2"/>
      <c r="J540" s="2"/>
    </row>
    <row r="541" spans="1:10" x14ac:dyDescent="0.3">
      <c r="A541" s="2"/>
      <c r="B541" s="2"/>
      <c r="C541" s="2"/>
      <c r="D541" s="2"/>
      <c r="E541" s="2"/>
      <c r="F541" s="2"/>
      <c r="G541" s="2"/>
      <c r="H541" s="2"/>
      <c r="I541" s="2"/>
      <c r="J541" s="2"/>
    </row>
    <row r="542" spans="1:10" x14ac:dyDescent="0.3">
      <c r="A542" s="2"/>
      <c r="B542" s="2"/>
      <c r="C542" s="2"/>
      <c r="D542" s="2"/>
      <c r="E542" s="2"/>
      <c r="F542" s="2"/>
      <c r="G542" s="2"/>
      <c r="H542" s="2"/>
      <c r="I542" s="2"/>
      <c r="J542" s="2"/>
    </row>
    <row r="543" spans="1:10" x14ac:dyDescent="0.3">
      <c r="A543" s="2"/>
      <c r="B543" s="2"/>
      <c r="C543" s="2"/>
      <c r="D543" s="2"/>
      <c r="E543" s="2"/>
      <c r="F543" s="2"/>
      <c r="G543" s="2"/>
      <c r="H543" s="2"/>
      <c r="I543" s="2"/>
      <c r="J543" s="2"/>
    </row>
    <row r="544" spans="1:10" x14ac:dyDescent="0.3">
      <c r="A544" s="2"/>
      <c r="B544" s="2"/>
      <c r="C544" s="2"/>
      <c r="D544" s="2"/>
      <c r="E544" s="2"/>
      <c r="F544" s="2"/>
      <c r="G544" s="2"/>
      <c r="H544" s="2"/>
      <c r="I544" s="2"/>
      <c r="J544" s="2"/>
    </row>
    <row r="545" spans="1:10" x14ac:dyDescent="0.3">
      <c r="A545" s="2"/>
      <c r="B545" s="2"/>
      <c r="C545" s="2"/>
      <c r="D545" s="2"/>
      <c r="E545" s="2"/>
      <c r="F545" s="2"/>
      <c r="G545" s="2"/>
      <c r="H545" s="2"/>
      <c r="I545" s="2"/>
      <c r="J545" s="2"/>
    </row>
    <row r="546" spans="1:10" x14ac:dyDescent="0.3">
      <c r="A546" s="2"/>
      <c r="B546" s="2"/>
      <c r="C546" s="2"/>
      <c r="D546" s="2"/>
      <c r="E546" s="2"/>
      <c r="F546" s="2"/>
      <c r="G546" s="2"/>
      <c r="H546" s="2"/>
      <c r="I546" s="2"/>
      <c r="J546" s="2"/>
    </row>
    <row r="547" spans="1:10" x14ac:dyDescent="0.3">
      <c r="A547" s="2"/>
      <c r="B547" s="2"/>
      <c r="C547" s="2"/>
      <c r="D547" s="2"/>
      <c r="E547" s="2"/>
      <c r="F547" s="2"/>
      <c r="G547" s="2"/>
      <c r="H547" s="2"/>
      <c r="I547" s="2"/>
      <c r="J547" s="2"/>
    </row>
    <row r="548" spans="1:10" x14ac:dyDescent="0.3">
      <c r="A548" s="2"/>
      <c r="B548" s="2"/>
      <c r="C548" s="2"/>
      <c r="D548" s="2"/>
      <c r="E548" s="2"/>
      <c r="F548" s="2"/>
      <c r="G548" s="2"/>
      <c r="H548" s="2"/>
      <c r="I548" s="2"/>
      <c r="J548" s="2"/>
    </row>
    <row r="549" spans="1:10" x14ac:dyDescent="0.3">
      <c r="A549" s="2"/>
      <c r="B549" s="2"/>
      <c r="C549" s="2"/>
      <c r="D549" s="2"/>
      <c r="E549" s="2"/>
      <c r="F549" s="2"/>
      <c r="G549" s="2"/>
      <c r="H549" s="2"/>
      <c r="I549" s="2"/>
      <c r="J549" s="2"/>
    </row>
    <row r="550" spans="1:10" x14ac:dyDescent="0.3">
      <c r="A550" s="2"/>
      <c r="B550" s="2"/>
      <c r="C550" s="2"/>
      <c r="D550" s="2"/>
      <c r="E550" s="2"/>
      <c r="F550" s="2"/>
      <c r="G550" s="2"/>
      <c r="H550" s="2"/>
      <c r="I550" s="2"/>
      <c r="J550" s="2"/>
    </row>
    <row r="551" spans="1:10" x14ac:dyDescent="0.3">
      <c r="A551" s="2"/>
      <c r="B551" s="2"/>
      <c r="C551" s="2"/>
      <c r="D551" s="2"/>
      <c r="E551" s="2"/>
      <c r="F551" s="2"/>
      <c r="G551" s="2"/>
      <c r="H551" s="2"/>
      <c r="I551" s="2"/>
      <c r="J551" s="2"/>
    </row>
    <row r="552" spans="1:10" x14ac:dyDescent="0.3">
      <c r="A552" s="2"/>
      <c r="B552" s="2"/>
      <c r="C552" s="2"/>
      <c r="D552" s="2"/>
      <c r="E552" s="2"/>
      <c r="F552" s="2"/>
      <c r="G552" s="2"/>
      <c r="H552" s="2"/>
      <c r="I552" s="2"/>
      <c r="J552" s="2"/>
    </row>
    <row r="553" spans="1:10" x14ac:dyDescent="0.3">
      <c r="A553" s="2"/>
      <c r="B553" s="2"/>
      <c r="C553" s="2"/>
      <c r="D553" s="2"/>
      <c r="E553" s="2"/>
      <c r="F553" s="2"/>
      <c r="G553" s="2"/>
      <c r="H553" s="2"/>
      <c r="I553" s="2"/>
      <c r="J553" s="2"/>
    </row>
    <row r="554" spans="1:10" x14ac:dyDescent="0.3">
      <c r="A554" s="2"/>
      <c r="B554" s="2"/>
      <c r="C554" s="2"/>
      <c r="D554" s="2"/>
      <c r="E554" s="2"/>
      <c r="F554" s="2"/>
      <c r="G554" s="2"/>
      <c r="H554" s="2"/>
      <c r="I554" s="2"/>
      <c r="J554" s="2"/>
    </row>
    <row r="555" spans="1:10" x14ac:dyDescent="0.3">
      <c r="A555" s="2"/>
      <c r="B555" s="2"/>
      <c r="C555" s="2"/>
      <c r="D555" s="2"/>
      <c r="E555" s="2"/>
      <c r="F555" s="2"/>
      <c r="G555" s="2"/>
      <c r="H555" s="2"/>
      <c r="I555" s="2"/>
      <c r="J555" s="2"/>
    </row>
    <row r="556" spans="1:10" x14ac:dyDescent="0.3">
      <c r="A556" s="2"/>
      <c r="B556" s="2"/>
      <c r="C556" s="2"/>
      <c r="D556" s="2"/>
      <c r="E556" s="2"/>
      <c r="F556" s="2"/>
      <c r="G556" s="2"/>
      <c r="H556" s="2"/>
      <c r="I556" s="2"/>
      <c r="J556" s="2"/>
    </row>
    <row r="557" spans="1:10" x14ac:dyDescent="0.3">
      <c r="A557" s="2"/>
      <c r="B557" s="2"/>
      <c r="C557" s="2"/>
      <c r="D557" s="2"/>
      <c r="E557" s="2"/>
      <c r="F557" s="2"/>
      <c r="G557" s="2"/>
      <c r="H557" s="2"/>
      <c r="I557" s="2"/>
      <c r="J557" s="2"/>
    </row>
    <row r="558" spans="1:10" x14ac:dyDescent="0.3">
      <c r="A558" s="2"/>
      <c r="B558" s="2"/>
      <c r="C558" s="2"/>
      <c r="D558" s="2"/>
      <c r="E558" s="2"/>
      <c r="F558" s="2"/>
      <c r="G558" s="2"/>
      <c r="H558" s="2"/>
      <c r="I558" s="2"/>
      <c r="J558" s="2"/>
    </row>
    <row r="559" spans="1:10" x14ac:dyDescent="0.3">
      <c r="A559" s="2"/>
      <c r="B559" s="2"/>
      <c r="C559" s="2"/>
      <c r="D559" s="2"/>
      <c r="E559" s="2"/>
      <c r="F559" s="2"/>
      <c r="G559" s="2"/>
      <c r="H559" s="2"/>
      <c r="I559" s="2"/>
      <c r="J559" s="2"/>
    </row>
    <row r="560" spans="1:10" x14ac:dyDescent="0.3">
      <c r="A560" s="2"/>
      <c r="B560" s="2"/>
      <c r="C560" s="2"/>
      <c r="D560" s="2"/>
      <c r="E560" s="2"/>
      <c r="F560" s="2"/>
      <c r="G560" s="2"/>
      <c r="H560" s="2"/>
      <c r="I560" s="2"/>
      <c r="J560" s="2"/>
    </row>
    <row r="561" spans="1:10" x14ac:dyDescent="0.3">
      <c r="A561" s="2"/>
      <c r="B561" s="2"/>
      <c r="C561" s="2"/>
      <c r="D561" s="2"/>
      <c r="E561" s="2"/>
      <c r="F561" s="2"/>
      <c r="G561" s="2"/>
      <c r="H561" s="2"/>
      <c r="I561" s="2"/>
      <c r="J561" s="2"/>
    </row>
    <row r="562" spans="1:10" x14ac:dyDescent="0.3">
      <c r="A562" s="2"/>
      <c r="B562" s="2"/>
      <c r="C562" s="2"/>
      <c r="D562" s="2"/>
      <c r="E562" s="2"/>
      <c r="F562" s="2"/>
      <c r="G562" s="2"/>
      <c r="H562" s="2"/>
      <c r="I562" s="2"/>
      <c r="J562" s="2"/>
    </row>
    <row r="563" spans="1:10" x14ac:dyDescent="0.3">
      <c r="A563" s="2"/>
      <c r="B563" s="2"/>
      <c r="C563" s="2"/>
      <c r="D563" s="2"/>
      <c r="E563" s="2"/>
      <c r="F563" s="2"/>
      <c r="G563" s="2"/>
      <c r="H563" s="2"/>
      <c r="I563" s="2"/>
      <c r="J563" s="2"/>
    </row>
    <row r="564" spans="1:10" x14ac:dyDescent="0.3">
      <c r="A564" s="2"/>
      <c r="B564" s="2"/>
      <c r="C564" s="2"/>
      <c r="D564" s="2"/>
      <c r="E564" s="2"/>
      <c r="F564" s="2"/>
      <c r="G564" s="2"/>
      <c r="H564" s="2"/>
      <c r="I564" s="2"/>
      <c r="J564" s="2"/>
    </row>
    <row r="565" spans="1:10" x14ac:dyDescent="0.3">
      <c r="A565" s="2"/>
      <c r="B565" s="2"/>
      <c r="C565" s="2"/>
      <c r="D565" s="2"/>
      <c r="E565" s="2"/>
      <c r="F565" s="2"/>
      <c r="G565" s="2"/>
      <c r="H565" s="2"/>
      <c r="I565" s="2"/>
      <c r="J565" s="2"/>
    </row>
    <row r="566" spans="1:10" x14ac:dyDescent="0.3">
      <c r="A566" s="2"/>
      <c r="B566" s="2"/>
      <c r="C566" s="2"/>
      <c r="D566" s="2"/>
      <c r="E566" s="2"/>
      <c r="F566" s="2"/>
      <c r="G566" s="2"/>
      <c r="H566" s="2"/>
      <c r="I566" s="2"/>
      <c r="J566" s="2"/>
    </row>
    <row r="567" spans="1:10" x14ac:dyDescent="0.3">
      <c r="A567" s="2"/>
      <c r="B567" s="2"/>
      <c r="C567" s="2"/>
      <c r="D567" s="2"/>
      <c r="E567" s="2"/>
      <c r="F567" s="2"/>
      <c r="G567" s="2"/>
      <c r="H567" s="2"/>
      <c r="I567" s="2"/>
      <c r="J567" s="2"/>
    </row>
    <row r="568" spans="1:10" x14ac:dyDescent="0.3">
      <c r="A568" s="2"/>
      <c r="B568" s="2"/>
      <c r="C568" s="2"/>
      <c r="D568" s="2"/>
      <c r="E568" s="2"/>
      <c r="F568" s="2"/>
      <c r="G568" s="2"/>
      <c r="H568" s="2"/>
      <c r="I568" s="2"/>
      <c r="J568" s="2"/>
    </row>
    <row r="569" spans="1:10" x14ac:dyDescent="0.3">
      <c r="A569" s="2"/>
      <c r="B569" s="2"/>
      <c r="C569" s="2"/>
      <c r="D569" s="2"/>
      <c r="E569" s="2"/>
      <c r="F569" s="2"/>
      <c r="G569" s="2"/>
      <c r="H569" s="2"/>
      <c r="I569" s="2"/>
      <c r="J569" s="2"/>
    </row>
    <row r="570" spans="1:10" x14ac:dyDescent="0.3">
      <c r="A570" s="2"/>
      <c r="B570" s="2"/>
      <c r="C570" s="2"/>
      <c r="D570" s="2"/>
      <c r="E570" s="2"/>
      <c r="F570" s="2"/>
      <c r="G570" s="2"/>
      <c r="H570" s="2"/>
      <c r="I570" s="2"/>
      <c r="J570" s="2"/>
    </row>
    <row r="571" spans="1:10" x14ac:dyDescent="0.3">
      <c r="A571" s="2"/>
      <c r="B571" s="2"/>
      <c r="C571" s="2"/>
      <c r="D571" s="2"/>
      <c r="E571" s="2"/>
      <c r="F571" s="2"/>
      <c r="G571" s="2"/>
      <c r="H571" s="2"/>
      <c r="I571" s="2"/>
      <c r="J571" s="2"/>
    </row>
    <row r="572" spans="1:10" x14ac:dyDescent="0.3">
      <c r="A572" s="2"/>
      <c r="B572" s="2"/>
      <c r="C572" s="2"/>
      <c r="D572" s="2"/>
      <c r="E572" s="2"/>
      <c r="F572" s="2"/>
      <c r="G572" s="2"/>
      <c r="H572" s="2"/>
      <c r="I572" s="2"/>
      <c r="J572" s="2"/>
    </row>
    <row r="573" spans="1:10" x14ac:dyDescent="0.3">
      <c r="A573" s="2"/>
      <c r="B573" s="2"/>
      <c r="C573" s="2"/>
      <c r="D573" s="2"/>
      <c r="E573" s="2"/>
      <c r="F573" s="2"/>
      <c r="G573" s="2"/>
      <c r="H573" s="2"/>
      <c r="I573" s="2"/>
      <c r="J573" s="2"/>
    </row>
    <row r="574" spans="1:10" x14ac:dyDescent="0.3">
      <c r="A574" s="2"/>
      <c r="B574" s="2"/>
      <c r="C574" s="2"/>
      <c r="D574" s="2"/>
      <c r="E574" s="2"/>
      <c r="F574" s="2"/>
      <c r="G574" s="2"/>
      <c r="H574" s="2"/>
      <c r="I574" s="2"/>
      <c r="J574" s="2"/>
    </row>
    <row r="575" spans="1:10" x14ac:dyDescent="0.3">
      <c r="A575" s="2"/>
      <c r="B575" s="2"/>
      <c r="C575" s="2"/>
      <c r="D575" s="2"/>
      <c r="E575" s="2"/>
      <c r="F575" s="2"/>
      <c r="G575" s="2"/>
      <c r="H575" s="2"/>
      <c r="I575" s="2"/>
      <c r="J575" s="2"/>
    </row>
    <row r="576" spans="1:10" x14ac:dyDescent="0.3">
      <c r="A576" s="2"/>
      <c r="B576" s="2"/>
      <c r="C576" s="2"/>
      <c r="D576" s="2"/>
      <c r="E576" s="2"/>
      <c r="F576" s="2"/>
      <c r="G576" s="2"/>
      <c r="H576" s="2"/>
      <c r="I576" s="2"/>
      <c r="J576" s="2"/>
    </row>
    <row r="577" spans="1:10" x14ac:dyDescent="0.3">
      <c r="A577" s="2"/>
      <c r="B577" s="2"/>
      <c r="C577" s="2"/>
      <c r="D577" s="2"/>
      <c r="E577" s="2"/>
      <c r="F577" s="2"/>
      <c r="G577" s="2"/>
      <c r="H577" s="2"/>
      <c r="I577" s="2"/>
      <c r="J577" s="2"/>
    </row>
    <row r="578" spans="1:10" x14ac:dyDescent="0.3">
      <c r="A578" s="2"/>
      <c r="B578" s="2"/>
      <c r="C578" s="2"/>
      <c r="D578" s="2"/>
      <c r="E578" s="2"/>
      <c r="F578" s="2"/>
      <c r="G578" s="2"/>
      <c r="H578" s="2"/>
      <c r="I578" s="2"/>
      <c r="J578" s="2"/>
    </row>
    <row r="579" spans="1:10" x14ac:dyDescent="0.3">
      <c r="A579" s="2"/>
      <c r="B579" s="2"/>
      <c r="C579" s="2"/>
      <c r="D579" s="2"/>
      <c r="E579" s="2"/>
      <c r="F579" s="2"/>
      <c r="G579" s="2"/>
      <c r="H579" s="2"/>
      <c r="I579" s="2"/>
      <c r="J579" s="2"/>
    </row>
    <row r="580" spans="1:10" x14ac:dyDescent="0.3">
      <c r="A580" s="2"/>
      <c r="B580" s="2"/>
      <c r="C580" s="2"/>
      <c r="D580" s="2"/>
      <c r="E580" s="2"/>
      <c r="F580" s="2"/>
      <c r="G580" s="2"/>
      <c r="H580" s="2"/>
      <c r="I580" s="2"/>
      <c r="J580" s="2"/>
    </row>
    <row r="581" spans="1:10" x14ac:dyDescent="0.3">
      <c r="A581" s="2"/>
      <c r="B581" s="2"/>
      <c r="C581" s="2"/>
      <c r="D581" s="2"/>
      <c r="E581" s="2"/>
      <c r="F581" s="2"/>
      <c r="G581" s="2"/>
      <c r="H581" s="2"/>
      <c r="I581" s="2"/>
      <c r="J581" s="2"/>
    </row>
    <row r="582" spans="1:10" x14ac:dyDescent="0.3">
      <c r="A582" s="2"/>
      <c r="B582" s="2"/>
      <c r="C582" s="2"/>
      <c r="D582" s="2"/>
      <c r="E582" s="2"/>
      <c r="F582" s="2"/>
      <c r="G582" s="2"/>
      <c r="H582" s="2"/>
      <c r="I582" s="2"/>
      <c r="J582" s="2"/>
    </row>
    <row r="583" spans="1:10" x14ac:dyDescent="0.3">
      <c r="A583" s="2"/>
      <c r="B583" s="2"/>
      <c r="C583" s="2"/>
      <c r="D583" s="2"/>
      <c r="E583" s="2"/>
      <c r="F583" s="2"/>
      <c r="G583" s="2"/>
      <c r="H583" s="2"/>
      <c r="I583" s="2"/>
      <c r="J583" s="2"/>
    </row>
    <row r="584" spans="1:10" x14ac:dyDescent="0.3">
      <c r="A584" s="2"/>
      <c r="B584" s="2"/>
      <c r="C584" s="2"/>
      <c r="D584" s="2"/>
      <c r="E584" s="2"/>
      <c r="F584" s="2"/>
      <c r="G584" s="2"/>
      <c r="H584" s="2"/>
      <c r="I584" s="2"/>
      <c r="J584" s="2"/>
    </row>
    <row r="585" spans="1:10" x14ac:dyDescent="0.3">
      <c r="A585" s="2"/>
      <c r="B585" s="2"/>
      <c r="C585" s="2"/>
      <c r="D585" s="2"/>
      <c r="E585" s="2"/>
      <c r="F585" s="2"/>
      <c r="G585" s="2"/>
      <c r="H585" s="2"/>
      <c r="I585" s="2"/>
      <c r="J585" s="2"/>
    </row>
    <row r="586" spans="1:10" x14ac:dyDescent="0.3">
      <c r="A586" s="2"/>
      <c r="B586" s="2"/>
      <c r="C586" s="2"/>
      <c r="D586" s="2"/>
      <c r="E586" s="2"/>
      <c r="F586" s="2"/>
      <c r="G586" s="2"/>
      <c r="H586" s="2"/>
      <c r="I586" s="2"/>
      <c r="J586" s="2"/>
    </row>
    <row r="587" spans="1:10" x14ac:dyDescent="0.3">
      <c r="A587" s="2"/>
      <c r="B587" s="2"/>
      <c r="C587" s="2"/>
      <c r="D587" s="2"/>
      <c r="E587" s="2"/>
      <c r="F587" s="2"/>
      <c r="G587" s="2"/>
      <c r="H587" s="2"/>
      <c r="I587" s="2"/>
      <c r="J587" s="2"/>
    </row>
    <row r="588" spans="1:10" x14ac:dyDescent="0.3">
      <c r="A588" s="2"/>
      <c r="B588" s="2"/>
      <c r="C588" s="2"/>
      <c r="D588" s="2"/>
      <c r="E588" s="2"/>
      <c r="F588" s="2"/>
      <c r="G588" s="2"/>
      <c r="H588" s="2"/>
      <c r="I588" s="2"/>
      <c r="J588" s="2"/>
    </row>
    <row r="589" spans="1:10" x14ac:dyDescent="0.3">
      <c r="A589" s="2"/>
      <c r="B589" s="2"/>
      <c r="C589" s="2"/>
      <c r="D589" s="2"/>
      <c r="E589" s="2"/>
      <c r="F589" s="2"/>
      <c r="G589" s="2"/>
      <c r="H589" s="2"/>
      <c r="I589" s="2"/>
      <c r="J589" s="2"/>
    </row>
    <row r="590" spans="1:10" x14ac:dyDescent="0.3">
      <c r="A590" s="2"/>
      <c r="B590" s="2"/>
      <c r="C590" s="2"/>
      <c r="D590" s="2"/>
      <c r="E590" s="2"/>
      <c r="F590" s="2"/>
      <c r="G590" s="2"/>
      <c r="H590" s="2"/>
      <c r="I590" s="2"/>
      <c r="J590" s="2"/>
    </row>
    <row r="591" spans="1:10" x14ac:dyDescent="0.3">
      <c r="A591" s="2"/>
      <c r="B591" s="2"/>
      <c r="C591" s="2"/>
      <c r="D591" s="2"/>
      <c r="E591" s="2"/>
      <c r="F591" s="2"/>
      <c r="G591" s="2"/>
      <c r="H591" s="2"/>
      <c r="I591" s="2"/>
      <c r="J591" s="2"/>
    </row>
    <row r="592" spans="1:10" x14ac:dyDescent="0.3">
      <c r="A592" s="2"/>
      <c r="B592" s="2"/>
      <c r="C592" s="2"/>
      <c r="D592" s="2"/>
      <c r="E592" s="2"/>
      <c r="F592" s="2"/>
      <c r="G592" s="2"/>
      <c r="H592" s="2"/>
      <c r="I592" s="2"/>
      <c r="J592" s="2"/>
    </row>
    <row r="593" spans="1:10" x14ac:dyDescent="0.3">
      <c r="A593" s="2"/>
      <c r="B593" s="2"/>
      <c r="C593" s="2"/>
      <c r="D593" s="2"/>
      <c r="E593" s="2"/>
      <c r="F593" s="2"/>
      <c r="G593" s="2"/>
      <c r="H593" s="2"/>
      <c r="I593" s="2"/>
      <c r="J593" s="2"/>
    </row>
    <row r="594" spans="1:10" x14ac:dyDescent="0.3">
      <c r="A594" s="2"/>
      <c r="B594" s="2"/>
      <c r="C594" s="2"/>
      <c r="D594" s="2"/>
      <c r="E594" s="2"/>
      <c r="F594" s="2"/>
      <c r="G594" s="2"/>
      <c r="H594" s="2"/>
      <c r="I594" s="2"/>
      <c r="J594" s="2"/>
    </row>
    <row r="595" spans="1:10" x14ac:dyDescent="0.3">
      <c r="A595" s="2"/>
      <c r="B595" s="2"/>
      <c r="C595" s="2"/>
      <c r="D595" s="2"/>
      <c r="E595" s="2"/>
      <c r="F595" s="2"/>
      <c r="G595" s="2"/>
      <c r="H595" s="2"/>
      <c r="I595" s="2"/>
      <c r="J595" s="2"/>
    </row>
    <row r="596" spans="1:10" x14ac:dyDescent="0.3">
      <c r="A596" s="2"/>
      <c r="B596" s="2"/>
      <c r="C596" s="2"/>
      <c r="D596" s="2"/>
      <c r="E596" s="2"/>
      <c r="F596" s="2"/>
      <c r="G596" s="2"/>
      <c r="H596" s="2"/>
      <c r="I596" s="2"/>
      <c r="J596" s="2"/>
    </row>
    <row r="597" spans="1:10" x14ac:dyDescent="0.3">
      <c r="A597" s="2"/>
      <c r="B597" s="2"/>
      <c r="C597" s="2"/>
      <c r="D597" s="2"/>
      <c r="E597" s="2"/>
      <c r="F597" s="2"/>
      <c r="G597" s="2"/>
      <c r="H597" s="2"/>
      <c r="I597" s="2"/>
      <c r="J597" s="2"/>
    </row>
    <row r="598" spans="1:10" x14ac:dyDescent="0.3">
      <c r="A598" s="2"/>
      <c r="B598" s="2"/>
      <c r="C598" s="2"/>
      <c r="D598" s="2"/>
      <c r="E598" s="2"/>
      <c r="F598" s="2"/>
      <c r="G598" s="2"/>
      <c r="H598" s="2"/>
      <c r="I598" s="2"/>
      <c r="J598" s="2"/>
    </row>
    <row r="599" spans="1:10" x14ac:dyDescent="0.3">
      <c r="A599" s="2"/>
      <c r="B599" s="2"/>
      <c r="C599" s="2"/>
      <c r="D599" s="2"/>
      <c r="E599" s="2"/>
      <c r="F599" s="2"/>
      <c r="G599" s="2"/>
      <c r="H599" s="2"/>
      <c r="I599" s="2"/>
      <c r="J599" s="2"/>
    </row>
    <row r="600" spans="1:10" x14ac:dyDescent="0.3">
      <c r="A600" s="2"/>
      <c r="B600" s="2"/>
      <c r="C600" s="2"/>
      <c r="D600" s="2"/>
      <c r="E600" s="2"/>
      <c r="F600" s="2"/>
      <c r="G600" s="2"/>
      <c r="H600" s="2"/>
      <c r="I600" s="2"/>
      <c r="J600" s="2"/>
    </row>
    <row r="601" spans="1:10" x14ac:dyDescent="0.3">
      <c r="A601" s="2"/>
      <c r="B601" s="2"/>
      <c r="C601" s="2"/>
      <c r="D601" s="2"/>
      <c r="E601" s="2"/>
      <c r="F601" s="2"/>
      <c r="G601" s="2"/>
      <c r="H601" s="2"/>
      <c r="I601" s="2"/>
      <c r="J601" s="2"/>
    </row>
    <row r="602" spans="1:10" x14ac:dyDescent="0.3">
      <c r="A602" s="2"/>
      <c r="B602" s="2"/>
      <c r="C602" s="2"/>
      <c r="D602" s="2"/>
      <c r="E602" s="2"/>
      <c r="F602" s="2"/>
      <c r="G602" s="2"/>
      <c r="H602" s="2"/>
      <c r="I602" s="2"/>
      <c r="J602" s="2"/>
    </row>
    <row r="603" spans="1:10" x14ac:dyDescent="0.3">
      <c r="A603" s="2"/>
      <c r="B603" s="2"/>
      <c r="C603" s="2"/>
      <c r="D603" s="2"/>
      <c r="E603" s="2"/>
      <c r="F603" s="2"/>
      <c r="G603" s="2"/>
      <c r="H603" s="2"/>
      <c r="I603" s="2"/>
      <c r="J603" s="2"/>
    </row>
    <row r="604" spans="1:10" x14ac:dyDescent="0.3">
      <c r="A604" s="2"/>
      <c r="B604" s="2"/>
      <c r="C604" s="2"/>
      <c r="D604" s="2"/>
      <c r="E604" s="2"/>
      <c r="F604" s="2"/>
      <c r="G604" s="2"/>
      <c r="H604" s="2"/>
      <c r="I604" s="2"/>
      <c r="J604" s="2"/>
    </row>
    <row r="605" spans="1:10" x14ac:dyDescent="0.3">
      <c r="A605" s="2"/>
      <c r="B605" s="2"/>
      <c r="C605" s="2"/>
      <c r="D605" s="2"/>
      <c r="E605" s="2"/>
      <c r="F605" s="2"/>
      <c r="G605" s="2"/>
      <c r="H605" s="2"/>
      <c r="I605" s="2"/>
      <c r="J605" s="2"/>
    </row>
    <row r="606" spans="1:10" x14ac:dyDescent="0.3">
      <c r="A606" s="2"/>
      <c r="B606" s="2"/>
      <c r="C606" s="2"/>
      <c r="D606" s="2"/>
      <c r="E606" s="2"/>
      <c r="F606" s="2"/>
      <c r="G606" s="2"/>
      <c r="H606" s="2"/>
      <c r="I606" s="2"/>
      <c r="J606" s="2"/>
    </row>
    <row r="607" spans="1:10" x14ac:dyDescent="0.3">
      <c r="A607" s="2"/>
      <c r="B607" s="2"/>
      <c r="C607" s="2"/>
      <c r="D607" s="2"/>
      <c r="E607" s="2"/>
      <c r="F607" s="2"/>
      <c r="G607" s="2"/>
      <c r="H607" s="2"/>
      <c r="I607" s="2"/>
      <c r="J607" s="2"/>
    </row>
    <row r="608" spans="1:10" x14ac:dyDescent="0.3">
      <c r="A608" s="2"/>
      <c r="B608" s="2"/>
      <c r="C608" s="2"/>
      <c r="D608" s="2"/>
      <c r="E608" s="2"/>
      <c r="F608" s="2"/>
      <c r="G608" s="2"/>
      <c r="H608" s="2"/>
      <c r="I608" s="2"/>
      <c r="J608" s="2"/>
    </row>
    <row r="609" spans="1:10" x14ac:dyDescent="0.3">
      <c r="A609" s="2"/>
      <c r="B609" s="2"/>
      <c r="C609" s="2"/>
      <c r="D609" s="2"/>
      <c r="E609" s="2"/>
      <c r="F609" s="2"/>
      <c r="G609" s="2"/>
      <c r="H609" s="2"/>
      <c r="I609" s="2"/>
      <c r="J609" s="2"/>
    </row>
    <row r="610" spans="1:10" x14ac:dyDescent="0.3">
      <c r="A610" s="2"/>
      <c r="B610" s="2"/>
      <c r="C610" s="2"/>
      <c r="D610" s="2"/>
      <c r="E610" s="2"/>
      <c r="F610" s="2"/>
      <c r="G610" s="2"/>
      <c r="H610" s="2"/>
      <c r="I610" s="2"/>
      <c r="J610" s="2"/>
    </row>
    <row r="611" spans="1:10" x14ac:dyDescent="0.3">
      <c r="A611" s="2"/>
      <c r="B611" s="2"/>
      <c r="C611" s="2"/>
      <c r="D611" s="2"/>
      <c r="E611" s="2"/>
      <c r="F611" s="2"/>
      <c r="G611" s="2"/>
      <c r="H611" s="2"/>
      <c r="I611" s="2"/>
      <c r="J611" s="2"/>
    </row>
    <row r="612" spans="1:10" x14ac:dyDescent="0.3">
      <c r="A612" s="2"/>
      <c r="B612" s="2"/>
      <c r="C612" s="2"/>
      <c r="D612" s="2"/>
      <c r="E612" s="2"/>
      <c r="F612" s="2"/>
      <c r="G612" s="2"/>
      <c r="H612" s="2"/>
      <c r="I612" s="2"/>
      <c r="J612" s="2"/>
    </row>
    <row r="613" spans="1:10" x14ac:dyDescent="0.3">
      <c r="A613" s="2"/>
      <c r="B613" s="2"/>
      <c r="C613" s="2"/>
      <c r="D613" s="2"/>
      <c r="E613" s="2"/>
      <c r="F613" s="2"/>
      <c r="G613" s="2"/>
      <c r="H613" s="2"/>
      <c r="I613" s="2"/>
      <c r="J613" s="2"/>
    </row>
    <row r="614" spans="1:10" x14ac:dyDescent="0.3">
      <c r="A614" s="2"/>
      <c r="B614" s="2"/>
      <c r="C614" s="2"/>
      <c r="D614" s="2"/>
      <c r="E614" s="2"/>
      <c r="F614" s="2"/>
      <c r="G614" s="2"/>
      <c r="H614" s="2"/>
      <c r="I614" s="2"/>
      <c r="J614" s="2"/>
    </row>
    <row r="615" spans="1:10" x14ac:dyDescent="0.3">
      <c r="A615" s="2"/>
      <c r="B615" s="2"/>
      <c r="C615" s="2"/>
      <c r="D615" s="2"/>
      <c r="E615" s="2"/>
      <c r="F615" s="2"/>
      <c r="G615" s="2"/>
      <c r="H615" s="2"/>
      <c r="I615" s="2"/>
      <c r="J615" s="2"/>
    </row>
    <row r="616" spans="1:10" x14ac:dyDescent="0.3">
      <c r="A616" s="2"/>
      <c r="B616" s="2"/>
      <c r="C616" s="2"/>
      <c r="D616" s="2"/>
      <c r="E616" s="2"/>
      <c r="F616" s="2"/>
      <c r="G616" s="2"/>
      <c r="H616" s="2"/>
      <c r="I616" s="2"/>
      <c r="J616" s="2"/>
    </row>
    <row r="617" spans="1:10" x14ac:dyDescent="0.3">
      <c r="A617" s="2"/>
      <c r="B617" s="2"/>
      <c r="C617" s="2"/>
      <c r="D617" s="2"/>
      <c r="E617" s="2"/>
      <c r="F617" s="2"/>
      <c r="G617" s="2"/>
      <c r="H617" s="2"/>
      <c r="I617" s="2"/>
      <c r="J617" s="2"/>
    </row>
    <row r="618" spans="1:10" x14ac:dyDescent="0.3">
      <c r="A618" s="2"/>
      <c r="B618" s="2"/>
      <c r="C618" s="2"/>
      <c r="D618" s="2"/>
      <c r="E618" s="2"/>
      <c r="F618" s="2"/>
      <c r="G618" s="2"/>
      <c r="H618" s="2"/>
      <c r="I618" s="2"/>
      <c r="J618" s="2"/>
    </row>
    <row r="619" spans="1:10" x14ac:dyDescent="0.3">
      <c r="A619" s="2"/>
      <c r="B619" s="2"/>
      <c r="C619" s="2"/>
      <c r="D619" s="2"/>
      <c r="E619" s="2"/>
      <c r="F619" s="2"/>
      <c r="G619" s="2"/>
      <c r="H619" s="2"/>
      <c r="I619" s="2"/>
      <c r="J619" s="2"/>
    </row>
    <row r="620" spans="1:10" x14ac:dyDescent="0.3">
      <c r="A620" s="2"/>
      <c r="B620" s="2"/>
      <c r="C620" s="2"/>
      <c r="D620" s="2"/>
      <c r="E620" s="2"/>
      <c r="F620" s="2"/>
      <c r="G620" s="2"/>
      <c r="H620" s="2"/>
      <c r="I620" s="2"/>
      <c r="J620" s="2"/>
    </row>
    <row r="621" spans="1:10" x14ac:dyDescent="0.3">
      <c r="A621" s="2"/>
      <c r="B621" s="2"/>
      <c r="C621" s="2"/>
      <c r="D621" s="2"/>
      <c r="E621" s="2"/>
      <c r="F621" s="2"/>
      <c r="G621" s="2"/>
      <c r="H621" s="2"/>
      <c r="I621" s="2"/>
      <c r="J621" s="2"/>
    </row>
    <row r="622" spans="1:10" x14ac:dyDescent="0.3">
      <c r="A622" s="2"/>
      <c r="B622" s="2"/>
      <c r="C622" s="2"/>
      <c r="D622" s="2"/>
      <c r="E622" s="2"/>
      <c r="F622" s="2"/>
      <c r="G622" s="2"/>
      <c r="H622" s="2"/>
      <c r="I622" s="2"/>
      <c r="J622" s="2"/>
    </row>
    <row r="623" spans="1:10" x14ac:dyDescent="0.3">
      <c r="A623" s="2"/>
      <c r="B623" s="2"/>
      <c r="C623" s="2"/>
      <c r="D623" s="2"/>
      <c r="E623" s="2"/>
      <c r="F623" s="2"/>
      <c r="G623" s="2"/>
      <c r="H623" s="2"/>
      <c r="I623" s="2"/>
      <c r="J623" s="2"/>
    </row>
    <row r="624" spans="1:10" x14ac:dyDescent="0.3">
      <c r="A624" s="2"/>
      <c r="B624" s="2"/>
      <c r="C624" s="2"/>
      <c r="D624" s="2"/>
      <c r="E624" s="2"/>
      <c r="F624" s="2"/>
      <c r="G624" s="2"/>
      <c r="H624" s="2"/>
      <c r="I624" s="2"/>
      <c r="J624" s="2"/>
    </row>
    <row r="625" spans="1:10" x14ac:dyDescent="0.3">
      <c r="A625" s="2"/>
      <c r="B625" s="2"/>
      <c r="C625" s="2"/>
      <c r="D625" s="2"/>
      <c r="E625" s="2"/>
      <c r="F625" s="2"/>
      <c r="G625" s="2"/>
      <c r="H625" s="2"/>
      <c r="I625" s="2"/>
      <c r="J625" s="2"/>
    </row>
    <row r="626" spans="1:10" x14ac:dyDescent="0.3">
      <c r="A626" s="2"/>
      <c r="B626" s="2"/>
      <c r="C626" s="2"/>
      <c r="D626" s="2"/>
      <c r="E626" s="2"/>
      <c r="F626" s="2"/>
      <c r="G626" s="2"/>
      <c r="H626" s="2"/>
      <c r="I626" s="2"/>
      <c r="J626" s="2"/>
    </row>
    <row r="627" spans="1:10" x14ac:dyDescent="0.3">
      <c r="A627" s="2"/>
      <c r="B627" s="2"/>
      <c r="C627" s="2"/>
      <c r="D627" s="2"/>
      <c r="E627" s="2"/>
      <c r="F627" s="2"/>
      <c r="G627" s="2"/>
      <c r="H627" s="2"/>
      <c r="I627" s="2"/>
      <c r="J627" s="2"/>
    </row>
    <row r="628" spans="1:10" x14ac:dyDescent="0.3">
      <c r="A628" s="2"/>
      <c r="B628" s="2"/>
      <c r="C628" s="2"/>
      <c r="D628" s="2"/>
      <c r="E628" s="2"/>
      <c r="F628" s="2"/>
      <c r="G628" s="2"/>
      <c r="H628" s="2"/>
      <c r="I628" s="2"/>
      <c r="J628" s="2"/>
    </row>
    <row r="629" spans="1:10" x14ac:dyDescent="0.3">
      <c r="A629" s="2"/>
      <c r="B629" s="2"/>
      <c r="C629" s="2"/>
      <c r="D629" s="2"/>
      <c r="E629" s="2"/>
      <c r="F629" s="2"/>
      <c r="G629" s="2"/>
      <c r="H629" s="2"/>
      <c r="I629" s="2"/>
      <c r="J629" s="2"/>
    </row>
    <row r="630" spans="1:10" x14ac:dyDescent="0.3">
      <c r="A630" s="2"/>
      <c r="B630" s="2"/>
      <c r="C630" s="2"/>
      <c r="D630" s="2"/>
      <c r="E630" s="2"/>
      <c r="F630" s="2"/>
      <c r="G630" s="2"/>
      <c r="H630" s="2"/>
      <c r="I630" s="2"/>
      <c r="J630" s="2"/>
    </row>
    <row r="631" spans="1:10" x14ac:dyDescent="0.3">
      <c r="A631" s="2"/>
      <c r="B631" s="2"/>
      <c r="C631" s="2"/>
      <c r="D631" s="2"/>
      <c r="E631" s="2"/>
      <c r="F631" s="2"/>
      <c r="G631" s="2"/>
      <c r="H631" s="2"/>
      <c r="I631" s="2"/>
      <c r="J631" s="2"/>
    </row>
    <row r="632" spans="1:10" x14ac:dyDescent="0.3">
      <c r="A632" s="2"/>
      <c r="B632" s="2"/>
      <c r="C632" s="2"/>
      <c r="D632" s="2"/>
      <c r="E632" s="2"/>
      <c r="F632" s="2"/>
      <c r="G632" s="2"/>
      <c r="H632" s="2"/>
      <c r="I632" s="2"/>
      <c r="J632" s="2"/>
    </row>
    <row r="633" spans="1:10" x14ac:dyDescent="0.3">
      <c r="A633" s="2"/>
      <c r="B633" s="2"/>
      <c r="C633" s="2"/>
      <c r="D633" s="2"/>
      <c r="E633" s="2"/>
      <c r="F633" s="2"/>
      <c r="G633" s="2"/>
      <c r="H633" s="2"/>
      <c r="I633" s="2"/>
      <c r="J633" s="2"/>
    </row>
    <row r="634" spans="1:10" x14ac:dyDescent="0.3">
      <c r="A634" s="2"/>
      <c r="B634" s="2"/>
      <c r="C634" s="2"/>
      <c r="D634" s="2"/>
      <c r="E634" s="2"/>
      <c r="F634" s="2"/>
      <c r="G634" s="2"/>
      <c r="H634" s="2"/>
      <c r="I634" s="2"/>
      <c r="J634" s="2"/>
    </row>
    <row r="635" spans="1:10" x14ac:dyDescent="0.3">
      <c r="A635" s="2"/>
      <c r="B635" s="2"/>
      <c r="C635" s="2"/>
      <c r="D635" s="2"/>
      <c r="E635" s="2"/>
      <c r="F635" s="2"/>
      <c r="G635" s="2"/>
      <c r="H635" s="2"/>
      <c r="I635" s="2"/>
      <c r="J635" s="2"/>
    </row>
    <row r="636" spans="1:10" x14ac:dyDescent="0.3">
      <c r="A636" s="2"/>
      <c r="B636" s="2"/>
      <c r="C636" s="2"/>
      <c r="D636" s="2"/>
      <c r="E636" s="2"/>
      <c r="F636" s="2"/>
      <c r="G636" s="2"/>
      <c r="H636" s="2"/>
      <c r="I636" s="2"/>
      <c r="J636" s="2"/>
    </row>
    <row r="637" spans="1:10" x14ac:dyDescent="0.3">
      <c r="A637" s="2"/>
      <c r="B637" s="2"/>
      <c r="C637" s="2"/>
      <c r="D637" s="2"/>
      <c r="E637" s="2"/>
      <c r="F637" s="2"/>
      <c r="G637" s="2"/>
      <c r="H637" s="2"/>
      <c r="I637" s="2"/>
      <c r="J637" s="2"/>
    </row>
    <row r="638" spans="1:10" x14ac:dyDescent="0.3">
      <c r="A638" s="2"/>
      <c r="B638" s="2"/>
      <c r="C638" s="2"/>
      <c r="D638" s="2"/>
      <c r="E638" s="2"/>
      <c r="F638" s="2"/>
      <c r="G638" s="2"/>
      <c r="H638" s="2"/>
      <c r="I638" s="2"/>
      <c r="J638" s="2"/>
    </row>
    <row r="639" spans="1:10" x14ac:dyDescent="0.3">
      <c r="A639" s="2"/>
      <c r="B639" s="2"/>
      <c r="C639" s="2"/>
      <c r="D639" s="2"/>
      <c r="E639" s="2"/>
      <c r="F639" s="2"/>
      <c r="G639" s="2"/>
      <c r="H639" s="2"/>
      <c r="I639" s="2"/>
      <c r="J639" s="2"/>
    </row>
    <row r="640" spans="1:10" x14ac:dyDescent="0.3">
      <c r="A640" s="2"/>
      <c r="B640" s="2"/>
      <c r="C640" s="2"/>
      <c r="D640" s="2"/>
      <c r="E640" s="2"/>
      <c r="F640" s="2"/>
      <c r="G640" s="2"/>
      <c r="H640" s="2"/>
      <c r="I640" s="2"/>
      <c r="J640" s="2"/>
    </row>
    <row r="641" spans="1:10" x14ac:dyDescent="0.3">
      <c r="A641" s="2"/>
      <c r="B641" s="2"/>
      <c r="C641" s="2"/>
      <c r="D641" s="2"/>
      <c r="E641" s="2"/>
      <c r="F641" s="2"/>
      <c r="G641" s="2"/>
      <c r="H641" s="2"/>
      <c r="I641" s="2"/>
      <c r="J641" s="2"/>
    </row>
    <row r="642" spans="1:10" x14ac:dyDescent="0.3">
      <c r="A642" s="2"/>
      <c r="B642" s="2"/>
      <c r="C642" s="2"/>
      <c r="D642" s="2"/>
      <c r="E642" s="2"/>
      <c r="F642" s="2"/>
      <c r="G642" s="2"/>
      <c r="H642" s="2"/>
      <c r="I642" s="2"/>
      <c r="J642" s="2"/>
    </row>
    <row r="643" spans="1:10" x14ac:dyDescent="0.3">
      <c r="A643" s="2"/>
      <c r="B643" s="2"/>
      <c r="C643" s="2"/>
      <c r="D643" s="2"/>
      <c r="E643" s="2"/>
      <c r="F643" s="2"/>
      <c r="G643" s="2"/>
      <c r="H643" s="2"/>
      <c r="I643" s="2"/>
      <c r="J643" s="2"/>
    </row>
    <row r="644" spans="1:10" x14ac:dyDescent="0.3">
      <c r="A644" s="2"/>
      <c r="B644" s="2"/>
      <c r="C644" s="2"/>
      <c r="D644" s="2"/>
      <c r="E644" s="2"/>
      <c r="F644" s="2"/>
      <c r="G644" s="2"/>
      <c r="H644" s="2"/>
      <c r="I644" s="2"/>
      <c r="J644" s="2"/>
    </row>
    <row r="645" spans="1:10" x14ac:dyDescent="0.3">
      <c r="A645" s="2"/>
      <c r="B645" s="2"/>
      <c r="C645" s="2"/>
      <c r="D645" s="2"/>
      <c r="E645" s="2"/>
      <c r="F645" s="2"/>
      <c r="G645" s="2"/>
      <c r="H645" s="2"/>
      <c r="I645" s="2"/>
      <c r="J645" s="2"/>
    </row>
    <row r="646" spans="1:10" x14ac:dyDescent="0.3">
      <c r="A646" s="2"/>
      <c r="B646" s="2"/>
      <c r="C646" s="2"/>
      <c r="D646" s="2"/>
      <c r="E646" s="2"/>
      <c r="F646" s="2"/>
      <c r="G646" s="2"/>
      <c r="H646" s="2"/>
      <c r="I646" s="2"/>
      <c r="J646" s="2"/>
    </row>
    <row r="647" spans="1:10" x14ac:dyDescent="0.3">
      <c r="A647" s="2"/>
      <c r="B647" s="2"/>
      <c r="C647" s="2"/>
      <c r="D647" s="2"/>
      <c r="E647" s="2"/>
      <c r="F647" s="2"/>
      <c r="G647" s="2"/>
      <c r="H647" s="2"/>
      <c r="I647" s="2"/>
      <c r="J647" s="2"/>
    </row>
    <row r="648" spans="1:10" x14ac:dyDescent="0.3">
      <c r="A648" s="2"/>
      <c r="B648" s="2"/>
      <c r="C648" s="2"/>
      <c r="D648" s="2"/>
      <c r="E648" s="2"/>
      <c r="F648" s="2"/>
      <c r="G648" s="2"/>
      <c r="H648" s="2"/>
      <c r="I648" s="2"/>
      <c r="J648" s="2"/>
    </row>
    <row r="649" spans="1:10" x14ac:dyDescent="0.3">
      <c r="A649" s="2"/>
      <c r="B649" s="2"/>
      <c r="C649" s="2"/>
      <c r="D649" s="2"/>
      <c r="E649" s="2"/>
      <c r="F649" s="2"/>
      <c r="G649" s="2"/>
      <c r="H649" s="2"/>
      <c r="I649" s="2"/>
      <c r="J649" s="2"/>
    </row>
    <row r="650" spans="1:10" x14ac:dyDescent="0.3">
      <c r="A650" s="2"/>
      <c r="B650" s="2"/>
      <c r="C650" s="2"/>
      <c r="D650" s="2"/>
      <c r="E650" s="2"/>
      <c r="F650" s="2"/>
      <c r="G650" s="2"/>
      <c r="H650" s="2"/>
      <c r="I650" s="2"/>
      <c r="J650" s="2"/>
    </row>
    <row r="651" spans="1:10" x14ac:dyDescent="0.3">
      <c r="A651" s="2"/>
      <c r="B651" s="2"/>
      <c r="C651" s="2"/>
      <c r="D651" s="2"/>
      <c r="E651" s="2"/>
      <c r="F651" s="2"/>
      <c r="G651" s="2"/>
      <c r="H651" s="2"/>
      <c r="I651" s="2"/>
      <c r="J651" s="2"/>
    </row>
    <row r="652" spans="1:10" x14ac:dyDescent="0.3">
      <c r="A652" s="2"/>
      <c r="B652" s="2"/>
      <c r="C652" s="2"/>
      <c r="D652" s="2"/>
      <c r="E652" s="2"/>
      <c r="F652" s="2"/>
      <c r="G652" s="2"/>
      <c r="H652" s="2"/>
      <c r="I652" s="2"/>
      <c r="J652" s="2"/>
    </row>
    <row r="653" spans="1:10" x14ac:dyDescent="0.3">
      <c r="A653" s="2"/>
      <c r="B653" s="2"/>
      <c r="C653" s="2"/>
      <c r="D653" s="2"/>
      <c r="E653" s="2"/>
      <c r="F653" s="2"/>
      <c r="G653" s="2"/>
      <c r="H653" s="2"/>
      <c r="I653" s="2"/>
      <c r="J653" s="2"/>
    </row>
    <row r="654" spans="1:10" x14ac:dyDescent="0.3">
      <c r="A654" s="2"/>
      <c r="B654" s="2"/>
      <c r="C654" s="2"/>
      <c r="D654" s="2"/>
      <c r="E654" s="2"/>
      <c r="F654" s="2"/>
      <c r="G654" s="2"/>
      <c r="H654" s="2"/>
      <c r="I654" s="2"/>
      <c r="J654" s="2"/>
    </row>
    <row r="655" spans="1:10" x14ac:dyDescent="0.3">
      <c r="A655" s="2"/>
      <c r="B655" s="2"/>
      <c r="C655" s="2"/>
      <c r="D655" s="2"/>
      <c r="E655" s="2"/>
      <c r="F655" s="2"/>
      <c r="G655" s="2"/>
      <c r="H655" s="2"/>
      <c r="I655" s="2"/>
      <c r="J655" s="2"/>
    </row>
    <row r="656" spans="1:10" x14ac:dyDescent="0.3">
      <c r="A656" s="2"/>
      <c r="B656" s="2"/>
      <c r="C656" s="2"/>
      <c r="D656" s="2"/>
      <c r="E656" s="2"/>
      <c r="F656" s="2"/>
      <c r="G656" s="2"/>
      <c r="H656" s="2"/>
      <c r="I656" s="2"/>
      <c r="J656" s="2"/>
    </row>
    <row r="657" spans="1:10" x14ac:dyDescent="0.3">
      <c r="A657" s="2"/>
      <c r="B657" s="2"/>
      <c r="C657" s="2"/>
      <c r="D657" s="2"/>
      <c r="E657" s="2"/>
      <c r="F657" s="2"/>
      <c r="G657" s="2"/>
      <c r="H657" s="2"/>
      <c r="I657" s="2"/>
      <c r="J657" s="2"/>
    </row>
    <row r="658" spans="1:10" x14ac:dyDescent="0.3">
      <c r="A658" s="2"/>
      <c r="B658" s="2"/>
      <c r="C658" s="2"/>
      <c r="D658" s="2"/>
      <c r="E658" s="2"/>
      <c r="F658" s="2"/>
      <c r="G658" s="2"/>
      <c r="H658" s="2"/>
      <c r="I658" s="2"/>
      <c r="J658" s="2"/>
    </row>
    <row r="659" spans="1:10" x14ac:dyDescent="0.3">
      <c r="A659" s="2"/>
      <c r="B659" s="2"/>
      <c r="C659" s="2"/>
      <c r="D659" s="2"/>
      <c r="E659" s="2"/>
      <c r="F659" s="2"/>
      <c r="G659" s="2"/>
      <c r="H659" s="2"/>
      <c r="I659" s="2"/>
      <c r="J659" s="2"/>
    </row>
    <row r="660" spans="1:10" x14ac:dyDescent="0.3">
      <c r="A660" s="2"/>
      <c r="B660" s="2"/>
      <c r="C660" s="2"/>
      <c r="D660" s="2"/>
      <c r="E660" s="2"/>
      <c r="F660" s="2"/>
      <c r="G660" s="2"/>
      <c r="H660" s="2"/>
      <c r="I660" s="2"/>
      <c r="J660" s="2"/>
    </row>
    <row r="661" spans="1:10" x14ac:dyDescent="0.3">
      <c r="A661" s="2"/>
      <c r="B661" s="2"/>
      <c r="C661" s="2"/>
      <c r="D661" s="2"/>
      <c r="E661" s="2"/>
      <c r="F661" s="2"/>
      <c r="G661" s="2"/>
      <c r="H661" s="2"/>
      <c r="I661" s="2"/>
      <c r="J661" s="2"/>
    </row>
    <row r="662" spans="1:10" x14ac:dyDescent="0.3">
      <c r="A662" s="2"/>
      <c r="B662" s="2"/>
      <c r="C662" s="2"/>
      <c r="D662" s="2"/>
      <c r="E662" s="2"/>
      <c r="F662" s="2"/>
      <c r="G662" s="2"/>
      <c r="H662" s="2"/>
      <c r="I662" s="2"/>
      <c r="J662" s="2"/>
    </row>
    <row r="663" spans="1:10" x14ac:dyDescent="0.3">
      <c r="A663" s="2"/>
      <c r="B663" s="2"/>
      <c r="C663" s="2"/>
      <c r="D663" s="2"/>
      <c r="E663" s="2"/>
      <c r="F663" s="2"/>
      <c r="G663" s="2"/>
      <c r="H663" s="2"/>
      <c r="I663" s="2"/>
      <c r="J663" s="2"/>
    </row>
    <row r="664" spans="1:10" x14ac:dyDescent="0.3">
      <c r="A664" s="2"/>
      <c r="B664" s="2"/>
      <c r="C664" s="2"/>
      <c r="D664" s="2"/>
      <c r="E664" s="2"/>
      <c r="F664" s="2"/>
      <c r="G664" s="2"/>
      <c r="H664" s="2"/>
      <c r="I664" s="2"/>
      <c r="J664" s="2"/>
    </row>
    <row r="665" spans="1:10" x14ac:dyDescent="0.3">
      <c r="A665" s="2"/>
      <c r="B665" s="2"/>
      <c r="C665" s="2"/>
      <c r="D665" s="2"/>
      <c r="E665" s="2"/>
      <c r="F665" s="2"/>
      <c r="G665" s="2"/>
      <c r="H665" s="2"/>
      <c r="I665" s="2"/>
      <c r="J665" s="2"/>
    </row>
    <row r="666" spans="1:10" x14ac:dyDescent="0.3">
      <c r="A666" s="2"/>
      <c r="B666" s="2"/>
      <c r="C666" s="2"/>
      <c r="D666" s="2"/>
      <c r="E666" s="2"/>
      <c r="F666" s="2"/>
      <c r="G666" s="2"/>
      <c r="H666" s="2"/>
      <c r="I666" s="2"/>
      <c r="J666" s="2"/>
    </row>
    <row r="667" spans="1:10" x14ac:dyDescent="0.3">
      <c r="A667" s="2"/>
      <c r="B667" s="2"/>
      <c r="C667" s="2"/>
      <c r="D667" s="2"/>
      <c r="E667" s="2"/>
      <c r="F667" s="2"/>
      <c r="G667" s="2"/>
      <c r="H667" s="2"/>
      <c r="I667" s="2"/>
      <c r="J667" s="2"/>
    </row>
    <row r="668" spans="1:10" x14ac:dyDescent="0.3">
      <c r="A668" s="2"/>
      <c r="B668" s="2"/>
      <c r="C668" s="2"/>
      <c r="D668" s="2"/>
      <c r="E668" s="2"/>
      <c r="F668" s="2"/>
      <c r="G668" s="2"/>
      <c r="H668" s="2"/>
      <c r="I668" s="2"/>
      <c r="J668" s="2"/>
    </row>
    <row r="669" spans="1:10" x14ac:dyDescent="0.3">
      <c r="A669" s="2"/>
      <c r="B669" s="2"/>
      <c r="C669" s="2"/>
      <c r="D669" s="2"/>
      <c r="E669" s="2"/>
      <c r="F669" s="2"/>
      <c r="G669" s="2"/>
      <c r="H669" s="2"/>
      <c r="I669" s="2"/>
      <c r="J669" s="2"/>
    </row>
    <row r="670" spans="1:10" x14ac:dyDescent="0.3">
      <c r="A670" s="2"/>
      <c r="B670" s="2"/>
      <c r="C670" s="2"/>
      <c r="D670" s="2"/>
      <c r="E670" s="2"/>
      <c r="F670" s="2"/>
      <c r="G670" s="2"/>
      <c r="H670" s="2"/>
      <c r="I670" s="2"/>
      <c r="J670" s="2"/>
    </row>
    <row r="671" spans="1:10" x14ac:dyDescent="0.3">
      <c r="A671" s="2"/>
      <c r="B671" s="2"/>
      <c r="C671" s="2"/>
      <c r="D671" s="2"/>
      <c r="E671" s="2"/>
      <c r="F671" s="2"/>
      <c r="G671" s="2"/>
      <c r="H671" s="2"/>
      <c r="I671" s="2"/>
      <c r="J671" s="2"/>
    </row>
    <row r="672" spans="1:10" x14ac:dyDescent="0.3">
      <c r="A672" s="2"/>
      <c r="B672" s="2"/>
      <c r="C672" s="2"/>
      <c r="D672" s="2"/>
      <c r="E672" s="2"/>
      <c r="F672" s="2"/>
      <c r="G672" s="2"/>
      <c r="H672" s="2"/>
      <c r="I672" s="2"/>
      <c r="J672" s="2"/>
    </row>
    <row r="673" spans="1:10" x14ac:dyDescent="0.3">
      <c r="A673" s="2"/>
      <c r="B673" s="2"/>
      <c r="C673" s="2"/>
      <c r="D673" s="2"/>
      <c r="E673" s="2"/>
      <c r="F673" s="2"/>
      <c r="G673" s="2"/>
      <c r="H673" s="2"/>
      <c r="I673" s="2"/>
      <c r="J673" s="2"/>
    </row>
    <row r="674" spans="1:10" x14ac:dyDescent="0.3">
      <c r="A674" s="2"/>
      <c r="B674" s="2"/>
      <c r="C674" s="2"/>
      <c r="D674" s="2"/>
      <c r="E674" s="2"/>
      <c r="F674" s="2"/>
      <c r="G674" s="2"/>
      <c r="H674" s="2"/>
      <c r="I674" s="2"/>
      <c r="J674" s="2"/>
    </row>
    <row r="675" spans="1:10" x14ac:dyDescent="0.3">
      <c r="A675" s="2"/>
      <c r="B675" s="2"/>
      <c r="C675" s="2"/>
      <c r="D675" s="2"/>
      <c r="E675" s="2"/>
      <c r="F675" s="2"/>
      <c r="G675" s="2"/>
      <c r="H675" s="2"/>
      <c r="I675" s="2"/>
      <c r="J675" s="2"/>
    </row>
    <row r="676" spans="1:10" x14ac:dyDescent="0.3">
      <c r="A676" s="2"/>
      <c r="B676" s="2"/>
      <c r="C676" s="2"/>
      <c r="D676" s="2"/>
      <c r="E676" s="2"/>
      <c r="F676" s="2"/>
      <c r="G676" s="2"/>
      <c r="H676" s="2"/>
      <c r="I676" s="2"/>
      <c r="J676" s="2"/>
    </row>
    <row r="677" spans="1:10" x14ac:dyDescent="0.3">
      <c r="A677" s="2"/>
      <c r="B677" s="2"/>
      <c r="C677" s="2"/>
      <c r="D677" s="2"/>
      <c r="E677" s="2"/>
      <c r="F677" s="2"/>
      <c r="G677" s="2"/>
      <c r="H677" s="2"/>
      <c r="I677" s="2"/>
      <c r="J677" s="2"/>
    </row>
    <row r="678" spans="1:10" x14ac:dyDescent="0.3">
      <c r="A678" s="2"/>
      <c r="B678" s="2"/>
      <c r="C678" s="2"/>
      <c r="D678" s="2"/>
      <c r="E678" s="2"/>
      <c r="F678" s="2"/>
      <c r="G678" s="2"/>
      <c r="H678" s="2"/>
      <c r="I678" s="2"/>
      <c r="J678" s="2"/>
    </row>
    <row r="679" spans="1:10" x14ac:dyDescent="0.3">
      <c r="A679" s="2"/>
      <c r="B679" s="2"/>
      <c r="C679" s="2"/>
      <c r="D679" s="2"/>
      <c r="E679" s="2"/>
      <c r="F679" s="2"/>
      <c r="G679" s="2"/>
      <c r="H679" s="2"/>
      <c r="I679" s="2"/>
      <c r="J679" s="2"/>
    </row>
    <row r="680" spans="1:10" x14ac:dyDescent="0.3">
      <c r="A680" s="2"/>
      <c r="B680" s="2"/>
      <c r="C680" s="2"/>
      <c r="D680" s="2"/>
      <c r="E680" s="2"/>
      <c r="F680" s="2"/>
      <c r="G680" s="2"/>
      <c r="H680" s="2"/>
      <c r="I680" s="2"/>
      <c r="J680" s="2"/>
    </row>
    <row r="681" spans="1:10" x14ac:dyDescent="0.3">
      <c r="A681" s="2"/>
      <c r="B681" s="2"/>
      <c r="C681" s="2"/>
      <c r="D681" s="2"/>
      <c r="E681" s="2"/>
      <c r="F681" s="2"/>
      <c r="G681" s="2"/>
      <c r="H681" s="2"/>
      <c r="I681" s="2"/>
      <c r="J681" s="2"/>
    </row>
    <row r="682" spans="1:10" x14ac:dyDescent="0.3">
      <c r="A682" s="2"/>
      <c r="B682" s="2"/>
      <c r="C682" s="2"/>
      <c r="D682" s="2"/>
      <c r="E682" s="2"/>
      <c r="F682" s="2"/>
      <c r="G682" s="2"/>
      <c r="H682" s="2"/>
      <c r="I682" s="2"/>
      <c r="J682" s="2"/>
    </row>
    <row r="683" spans="1:10" x14ac:dyDescent="0.3">
      <c r="A683" s="2"/>
      <c r="B683" s="2"/>
      <c r="C683" s="2"/>
      <c r="D683" s="2"/>
      <c r="E683" s="2"/>
      <c r="F683" s="2"/>
      <c r="G683" s="2"/>
      <c r="H683" s="2"/>
      <c r="I683" s="2"/>
      <c r="J683" s="2"/>
    </row>
    <row r="684" spans="1:10" x14ac:dyDescent="0.3">
      <c r="A684" s="2"/>
      <c r="B684" s="2"/>
      <c r="C684" s="2"/>
      <c r="D684" s="2"/>
      <c r="E684" s="2"/>
      <c r="F684" s="2"/>
      <c r="G684" s="2"/>
      <c r="H684" s="2"/>
      <c r="I684" s="2"/>
      <c r="J684" s="2"/>
    </row>
    <row r="685" spans="1:10" x14ac:dyDescent="0.3">
      <c r="A685" s="2"/>
      <c r="B685" s="2"/>
      <c r="C685" s="2"/>
      <c r="D685" s="2"/>
      <c r="E685" s="2"/>
      <c r="F685" s="2"/>
      <c r="G685" s="2"/>
      <c r="H685" s="2"/>
      <c r="I685" s="2"/>
      <c r="J685" s="2"/>
    </row>
    <row r="686" spans="1:10" x14ac:dyDescent="0.3">
      <c r="A686" s="2"/>
      <c r="B686" s="2"/>
      <c r="C686" s="2"/>
      <c r="D686" s="2"/>
      <c r="E686" s="2"/>
      <c r="F686" s="2"/>
      <c r="G686" s="2"/>
      <c r="H686" s="2"/>
      <c r="I686" s="2"/>
      <c r="J686" s="2"/>
    </row>
    <row r="687" spans="1:10" x14ac:dyDescent="0.3">
      <c r="A687" s="2"/>
      <c r="B687" s="2"/>
      <c r="C687" s="2"/>
      <c r="D687" s="2"/>
      <c r="E687" s="2"/>
      <c r="F687" s="2"/>
      <c r="G687" s="2"/>
      <c r="H687" s="2"/>
      <c r="I687" s="2"/>
      <c r="J687" s="2"/>
    </row>
    <row r="688" spans="1:10" x14ac:dyDescent="0.3">
      <c r="A688" s="2"/>
      <c r="B688" s="2"/>
      <c r="C688" s="2"/>
      <c r="D688" s="2"/>
      <c r="E688" s="2"/>
      <c r="F688" s="2"/>
      <c r="G688" s="2"/>
      <c r="H688" s="2"/>
      <c r="I688" s="2"/>
      <c r="J688" s="2"/>
    </row>
    <row r="689" spans="1:10" x14ac:dyDescent="0.3">
      <c r="A689" s="2"/>
      <c r="B689" s="2"/>
      <c r="C689" s="2"/>
      <c r="D689" s="2"/>
      <c r="E689" s="2"/>
      <c r="F689" s="2"/>
      <c r="G689" s="2"/>
      <c r="H689" s="2"/>
      <c r="I689" s="2"/>
      <c r="J689" s="2"/>
    </row>
    <row r="690" spans="1:10" x14ac:dyDescent="0.3">
      <c r="A690" s="2"/>
      <c r="B690" s="2"/>
      <c r="C690" s="2"/>
      <c r="D690" s="2"/>
      <c r="E690" s="2"/>
      <c r="F690" s="2"/>
      <c r="G690" s="2"/>
      <c r="H690" s="2"/>
      <c r="I690" s="2"/>
      <c r="J690" s="2"/>
    </row>
    <row r="691" spans="1:10" x14ac:dyDescent="0.3">
      <c r="A691" s="2"/>
      <c r="B691" s="2"/>
      <c r="C691" s="2"/>
      <c r="D691" s="2"/>
      <c r="E691" s="2"/>
      <c r="F691" s="2"/>
      <c r="G691" s="2"/>
      <c r="H691" s="2"/>
      <c r="I691" s="2"/>
      <c r="J691" s="2"/>
    </row>
    <row r="692" spans="1:10" x14ac:dyDescent="0.3">
      <c r="A692" s="2"/>
      <c r="B692" s="2"/>
      <c r="C692" s="2"/>
      <c r="D692" s="2"/>
      <c r="E692" s="2"/>
      <c r="F692" s="2"/>
      <c r="G692" s="2"/>
      <c r="H692" s="2"/>
      <c r="I692" s="2"/>
      <c r="J692" s="2"/>
    </row>
    <row r="693" spans="1:10" x14ac:dyDescent="0.3">
      <c r="A693" s="2"/>
      <c r="B693" s="2"/>
      <c r="C693" s="2"/>
      <c r="D693" s="2"/>
      <c r="E693" s="2"/>
      <c r="F693" s="2"/>
      <c r="G693" s="2"/>
      <c r="H693" s="2"/>
      <c r="I693" s="2"/>
      <c r="J693" s="2"/>
    </row>
    <row r="694" spans="1:10" x14ac:dyDescent="0.3">
      <c r="A694" s="2"/>
      <c r="B694" s="2"/>
      <c r="C694" s="2"/>
      <c r="D694" s="2"/>
      <c r="E694" s="2"/>
      <c r="F694" s="2"/>
      <c r="G694" s="2"/>
      <c r="H694" s="2"/>
      <c r="I694" s="2"/>
      <c r="J694" s="2"/>
    </row>
    <row r="695" spans="1:10" x14ac:dyDescent="0.3">
      <c r="A695" s="2"/>
      <c r="B695" s="2"/>
      <c r="C695" s="2"/>
      <c r="D695" s="2"/>
      <c r="E695" s="2"/>
      <c r="F695" s="2"/>
      <c r="G695" s="2"/>
      <c r="H695" s="2"/>
      <c r="I695" s="2"/>
      <c r="J695" s="2"/>
    </row>
    <row r="696" spans="1:10" x14ac:dyDescent="0.3">
      <c r="A696" s="2"/>
      <c r="B696" s="2"/>
      <c r="C696" s="2"/>
      <c r="D696" s="2"/>
      <c r="E696" s="2"/>
      <c r="F696" s="2"/>
      <c r="G696" s="2"/>
      <c r="H696" s="2"/>
      <c r="I696" s="2"/>
      <c r="J696" s="2"/>
    </row>
    <row r="697" spans="1:10" x14ac:dyDescent="0.3">
      <c r="A697" s="2"/>
      <c r="B697" s="2"/>
      <c r="C697" s="2"/>
      <c r="D697" s="2"/>
      <c r="E697" s="2"/>
      <c r="F697" s="2"/>
      <c r="G697" s="2"/>
      <c r="H697" s="2"/>
      <c r="I697" s="2"/>
      <c r="J697" s="2"/>
    </row>
    <row r="698" spans="1:10" x14ac:dyDescent="0.3">
      <c r="A698" s="2"/>
      <c r="B698" s="2"/>
      <c r="C698" s="2"/>
      <c r="D698" s="2"/>
      <c r="E698" s="2"/>
      <c r="F698" s="2"/>
      <c r="G698" s="2"/>
      <c r="H698" s="2"/>
      <c r="I698" s="2"/>
      <c r="J698" s="2"/>
    </row>
    <row r="699" spans="1:10" x14ac:dyDescent="0.3">
      <c r="A699" s="2"/>
      <c r="B699" s="2"/>
      <c r="C699" s="2"/>
      <c r="D699" s="2"/>
      <c r="E699" s="2"/>
      <c r="F699" s="2"/>
      <c r="G699" s="2"/>
      <c r="H699" s="2"/>
      <c r="I699" s="2"/>
      <c r="J699" s="2"/>
    </row>
    <row r="700" spans="1:10" x14ac:dyDescent="0.3">
      <c r="A700" s="2"/>
      <c r="B700" s="2"/>
      <c r="C700" s="2"/>
      <c r="D700" s="2"/>
      <c r="E700" s="2"/>
      <c r="F700" s="2"/>
      <c r="G700" s="2"/>
      <c r="H700" s="2"/>
      <c r="I700" s="2"/>
      <c r="J700" s="2"/>
    </row>
    <row r="701" spans="1:10" x14ac:dyDescent="0.3">
      <c r="A701" s="2"/>
      <c r="B701" s="2"/>
      <c r="C701" s="2"/>
      <c r="D701" s="2"/>
      <c r="E701" s="2"/>
      <c r="F701" s="2"/>
      <c r="G701" s="2"/>
      <c r="H701" s="2"/>
      <c r="I701" s="2"/>
      <c r="J701" s="2"/>
    </row>
    <row r="702" spans="1:10" x14ac:dyDescent="0.3">
      <c r="A702" s="2"/>
      <c r="B702" s="2"/>
      <c r="C702" s="2"/>
      <c r="D702" s="2"/>
      <c r="E702" s="2"/>
      <c r="F702" s="2"/>
      <c r="G702" s="2"/>
      <c r="H702" s="2"/>
      <c r="I702" s="2"/>
      <c r="J702" s="2"/>
    </row>
    <row r="703" spans="1:10" x14ac:dyDescent="0.3">
      <c r="A703" s="2"/>
      <c r="B703" s="2"/>
      <c r="C703" s="2"/>
      <c r="D703" s="2"/>
      <c r="E703" s="2"/>
      <c r="F703" s="2"/>
      <c r="G703" s="2"/>
      <c r="H703" s="2"/>
      <c r="I703" s="2"/>
      <c r="J703" s="2"/>
    </row>
    <row r="704" spans="1:10" x14ac:dyDescent="0.3">
      <c r="A704" s="2"/>
      <c r="B704" s="2"/>
      <c r="C704" s="2"/>
      <c r="D704" s="2"/>
      <c r="E704" s="2"/>
      <c r="F704" s="2"/>
      <c r="G704" s="2"/>
      <c r="H704" s="2"/>
      <c r="I704" s="2"/>
      <c r="J704" s="2"/>
    </row>
    <row r="705" spans="1:10" x14ac:dyDescent="0.3">
      <c r="A705" s="2"/>
      <c r="B705" s="2"/>
      <c r="C705" s="2"/>
      <c r="D705" s="2"/>
      <c r="E705" s="2"/>
      <c r="F705" s="2"/>
      <c r="G705" s="2"/>
      <c r="H705" s="2"/>
      <c r="I705" s="2"/>
      <c r="J705" s="2"/>
    </row>
    <row r="706" spans="1:10" x14ac:dyDescent="0.3">
      <c r="A706" s="2"/>
      <c r="B706" s="2"/>
      <c r="C706" s="2"/>
      <c r="D706" s="2"/>
      <c r="E706" s="2"/>
      <c r="F706" s="2"/>
      <c r="G706" s="2"/>
      <c r="H706" s="2"/>
      <c r="I706" s="2"/>
      <c r="J706" s="2"/>
    </row>
    <row r="707" spans="1:10" x14ac:dyDescent="0.3">
      <c r="A707" s="2"/>
      <c r="B707" s="2"/>
      <c r="C707" s="2"/>
      <c r="D707" s="2"/>
      <c r="E707" s="2"/>
      <c r="F707" s="2"/>
      <c r="G707" s="2"/>
      <c r="H707" s="2"/>
      <c r="I707" s="2"/>
      <c r="J707" s="2"/>
    </row>
    <row r="708" spans="1:10" x14ac:dyDescent="0.3">
      <c r="A708" s="2"/>
      <c r="B708" s="2"/>
      <c r="C708" s="2"/>
      <c r="D708" s="2"/>
      <c r="E708" s="2"/>
      <c r="F708" s="2"/>
      <c r="G708" s="2"/>
      <c r="H708" s="2"/>
      <c r="I708" s="2"/>
      <c r="J708" s="2"/>
    </row>
    <row r="709" spans="1:10" x14ac:dyDescent="0.3">
      <c r="A709" s="2"/>
      <c r="B709" s="2"/>
      <c r="C709" s="2"/>
      <c r="D709" s="2"/>
      <c r="E709" s="2"/>
      <c r="F709" s="2"/>
      <c r="G709" s="2"/>
      <c r="H709" s="2"/>
      <c r="I709" s="2"/>
      <c r="J709" s="2"/>
    </row>
    <row r="710" spans="1:10" x14ac:dyDescent="0.3">
      <c r="A710" s="2"/>
      <c r="B710" s="2"/>
      <c r="C710" s="2"/>
      <c r="D710" s="2"/>
      <c r="E710" s="2"/>
      <c r="F710" s="2"/>
      <c r="G710" s="2"/>
      <c r="H710" s="2"/>
      <c r="I710" s="2"/>
      <c r="J710" s="2"/>
    </row>
    <row r="711" spans="1:10" x14ac:dyDescent="0.3">
      <c r="A711" s="2"/>
      <c r="B711" s="2"/>
      <c r="C711" s="2"/>
      <c r="D711" s="2"/>
      <c r="E711" s="2"/>
      <c r="F711" s="2"/>
      <c r="G711" s="2"/>
      <c r="H711" s="2"/>
      <c r="I711" s="2"/>
      <c r="J711" s="2"/>
    </row>
    <row r="712" spans="1:10" x14ac:dyDescent="0.3">
      <c r="A712" s="2"/>
      <c r="B712" s="2"/>
      <c r="C712" s="2"/>
      <c r="D712" s="2"/>
      <c r="E712" s="2"/>
      <c r="F712" s="2"/>
      <c r="G712" s="2"/>
      <c r="H712" s="2"/>
      <c r="I712" s="2"/>
      <c r="J712" s="2"/>
    </row>
    <row r="713" spans="1:10" x14ac:dyDescent="0.3">
      <c r="A713" s="2"/>
      <c r="B713" s="2"/>
      <c r="C713" s="2"/>
      <c r="D713" s="2"/>
      <c r="E713" s="2"/>
      <c r="F713" s="2"/>
      <c r="G713" s="2"/>
      <c r="H713" s="2"/>
      <c r="I713" s="2"/>
      <c r="J713" s="2"/>
    </row>
    <row r="714" spans="1:10" x14ac:dyDescent="0.3">
      <c r="A714" s="2"/>
      <c r="B714" s="2"/>
      <c r="C714" s="2"/>
      <c r="D714" s="2"/>
      <c r="E714" s="2"/>
      <c r="F714" s="2"/>
      <c r="G714" s="2"/>
      <c r="H714" s="2"/>
      <c r="I714" s="2"/>
      <c r="J714" s="2"/>
    </row>
    <row r="715" spans="1:10" x14ac:dyDescent="0.3">
      <c r="A715" s="2"/>
      <c r="B715" s="2"/>
      <c r="C715" s="2"/>
      <c r="D715" s="2"/>
      <c r="E715" s="2"/>
      <c r="F715" s="2"/>
      <c r="G715" s="2"/>
      <c r="H715" s="2"/>
      <c r="I715" s="2"/>
      <c r="J715" s="2"/>
    </row>
    <row r="716" spans="1:10" x14ac:dyDescent="0.3">
      <c r="A716" s="2"/>
      <c r="B716" s="2"/>
      <c r="C716" s="2"/>
      <c r="D716" s="2"/>
      <c r="E716" s="2"/>
      <c r="F716" s="2"/>
      <c r="G716" s="2"/>
      <c r="H716" s="2"/>
      <c r="I716" s="2"/>
      <c r="J716" s="2"/>
    </row>
    <row r="717" spans="1:10" x14ac:dyDescent="0.3">
      <c r="A717" s="2"/>
      <c r="B717" s="2"/>
      <c r="C717" s="2"/>
      <c r="D717" s="2"/>
      <c r="E717" s="2"/>
      <c r="F717" s="2"/>
      <c r="G717" s="2"/>
      <c r="H717" s="2"/>
      <c r="I717" s="2"/>
      <c r="J717" s="2"/>
    </row>
    <row r="718" spans="1:10" x14ac:dyDescent="0.3">
      <c r="A718" s="2"/>
      <c r="B718" s="2"/>
      <c r="C718" s="2"/>
      <c r="D718" s="2"/>
      <c r="E718" s="2"/>
      <c r="F718" s="2"/>
      <c r="G718" s="2"/>
      <c r="H718" s="2"/>
      <c r="I718" s="2"/>
      <c r="J718" s="2"/>
    </row>
    <row r="719" spans="1:10" x14ac:dyDescent="0.3">
      <c r="A719" s="2"/>
      <c r="B719" s="2"/>
      <c r="C719" s="2"/>
      <c r="D719" s="2"/>
      <c r="E719" s="2"/>
      <c r="F719" s="2"/>
      <c r="G719" s="2"/>
      <c r="H719" s="2"/>
      <c r="I719" s="2"/>
      <c r="J719" s="2"/>
    </row>
    <row r="720" spans="1:10" x14ac:dyDescent="0.3">
      <c r="A720" s="2"/>
      <c r="B720" s="2"/>
      <c r="C720" s="2"/>
      <c r="D720" s="2"/>
      <c r="E720" s="2"/>
      <c r="F720" s="2"/>
      <c r="G720" s="2"/>
      <c r="H720" s="2"/>
      <c r="I720" s="2"/>
      <c r="J720" s="2"/>
    </row>
    <row r="721" spans="1:10" x14ac:dyDescent="0.3">
      <c r="A721" s="2"/>
      <c r="B721" s="2"/>
      <c r="C721" s="2"/>
      <c r="D721" s="2"/>
      <c r="E721" s="2"/>
      <c r="F721" s="2"/>
      <c r="G721" s="2"/>
      <c r="H721" s="2"/>
      <c r="I721" s="2"/>
      <c r="J721" s="2"/>
    </row>
    <row r="722" spans="1:10" x14ac:dyDescent="0.3">
      <c r="A722" s="2"/>
      <c r="B722" s="2"/>
      <c r="C722" s="2"/>
      <c r="D722" s="2"/>
      <c r="E722" s="2"/>
      <c r="F722" s="2"/>
      <c r="G722" s="2"/>
      <c r="H722" s="2"/>
      <c r="I722" s="2"/>
      <c r="J722" s="2"/>
    </row>
    <row r="723" spans="1:10" x14ac:dyDescent="0.3">
      <c r="A723" s="2"/>
      <c r="B723" s="2"/>
      <c r="C723" s="2"/>
      <c r="D723" s="2"/>
      <c r="E723" s="2"/>
      <c r="F723" s="2"/>
      <c r="G723" s="2"/>
      <c r="H723" s="2"/>
      <c r="I723" s="2"/>
      <c r="J723" s="2"/>
    </row>
    <row r="724" spans="1:10" x14ac:dyDescent="0.3">
      <c r="A724" s="2"/>
      <c r="B724" s="2"/>
      <c r="C724" s="2"/>
      <c r="D724" s="2"/>
      <c r="E724" s="2"/>
      <c r="F724" s="2"/>
      <c r="G724" s="2"/>
      <c r="H724" s="2"/>
      <c r="I724" s="2"/>
      <c r="J724" s="2"/>
    </row>
    <row r="725" spans="1:10" x14ac:dyDescent="0.3">
      <c r="A725" s="2"/>
      <c r="B725" s="2"/>
      <c r="C725" s="2"/>
      <c r="D725" s="2"/>
      <c r="E725" s="2"/>
      <c r="F725" s="2"/>
      <c r="G725" s="2"/>
      <c r="H725" s="2"/>
      <c r="I725" s="2"/>
      <c r="J725" s="2"/>
    </row>
    <row r="726" spans="1:10" x14ac:dyDescent="0.3">
      <c r="A726" s="2"/>
      <c r="B726" s="2"/>
      <c r="C726" s="2"/>
      <c r="D726" s="2"/>
      <c r="E726" s="2"/>
      <c r="F726" s="2"/>
      <c r="G726" s="2"/>
      <c r="H726" s="2"/>
      <c r="I726" s="2"/>
      <c r="J726" s="2"/>
    </row>
    <row r="727" spans="1:10" x14ac:dyDescent="0.3">
      <c r="A727" s="2"/>
      <c r="B727" s="2"/>
      <c r="C727" s="2"/>
      <c r="D727" s="2"/>
      <c r="E727" s="2"/>
      <c r="F727" s="2"/>
      <c r="G727" s="2"/>
      <c r="H727" s="2"/>
      <c r="I727" s="2"/>
      <c r="J727" s="2"/>
    </row>
    <row r="728" spans="1:10" x14ac:dyDescent="0.3">
      <c r="A728" s="2"/>
      <c r="B728" s="2"/>
      <c r="C728" s="2"/>
      <c r="D728" s="2"/>
      <c r="E728" s="2"/>
      <c r="F728" s="2"/>
      <c r="G728" s="2"/>
      <c r="H728" s="2"/>
      <c r="I728" s="2"/>
      <c r="J728" s="2"/>
    </row>
    <row r="729" spans="1:10" x14ac:dyDescent="0.3">
      <c r="A729" s="2"/>
      <c r="B729" s="2"/>
      <c r="C729" s="2"/>
      <c r="D729" s="2"/>
      <c r="E729" s="2"/>
      <c r="F729" s="2"/>
      <c r="G729" s="2"/>
      <c r="H729" s="2"/>
      <c r="I729" s="2"/>
      <c r="J729" s="2"/>
    </row>
    <row r="730" spans="1:10" x14ac:dyDescent="0.3">
      <c r="A730" s="2"/>
      <c r="B730" s="2"/>
      <c r="C730" s="2"/>
      <c r="D730" s="2"/>
      <c r="E730" s="2"/>
      <c r="F730" s="2"/>
      <c r="G730" s="2"/>
      <c r="H730" s="2"/>
      <c r="I730" s="2"/>
      <c r="J730" s="2"/>
    </row>
    <row r="731" spans="1:10" x14ac:dyDescent="0.3">
      <c r="A731" s="2"/>
      <c r="B731" s="2"/>
      <c r="C731" s="2"/>
      <c r="D731" s="2"/>
      <c r="E731" s="2"/>
      <c r="F731" s="2"/>
      <c r="G731" s="2"/>
      <c r="H731" s="2"/>
      <c r="I731" s="2"/>
      <c r="J731" s="2"/>
    </row>
    <row r="732" spans="1:10" x14ac:dyDescent="0.3">
      <c r="A732" s="2"/>
      <c r="B732" s="2"/>
      <c r="C732" s="2"/>
      <c r="D732" s="2"/>
      <c r="E732" s="2"/>
      <c r="F732" s="2"/>
      <c r="G732" s="2"/>
      <c r="H732" s="2"/>
      <c r="I732" s="2"/>
      <c r="J732" s="2"/>
    </row>
    <row r="733" spans="1:10" x14ac:dyDescent="0.3">
      <c r="A733" s="2"/>
      <c r="B733" s="2"/>
      <c r="C733" s="2"/>
      <c r="D733" s="2"/>
      <c r="E733" s="2"/>
      <c r="F733" s="2"/>
      <c r="G733" s="2"/>
      <c r="H733" s="2"/>
      <c r="I733" s="2"/>
      <c r="J733" s="2"/>
    </row>
    <row r="734" spans="1:10" x14ac:dyDescent="0.3">
      <c r="A734" s="2"/>
      <c r="B734" s="2"/>
      <c r="C734" s="2"/>
      <c r="D734" s="2"/>
      <c r="E734" s="2"/>
      <c r="F734" s="2"/>
      <c r="G734" s="2"/>
      <c r="H734" s="2"/>
      <c r="I734" s="2"/>
      <c r="J734" s="2"/>
    </row>
    <row r="735" spans="1:10" x14ac:dyDescent="0.3">
      <c r="A735" s="2"/>
      <c r="B735" s="2"/>
      <c r="C735" s="2"/>
      <c r="D735" s="2"/>
      <c r="E735" s="2"/>
      <c r="F735" s="2"/>
      <c r="G735" s="2"/>
      <c r="H735" s="2"/>
      <c r="I735" s="2"/>
      <c r="J735" s="2"/>
    </row>
    <row r="736" spans="1:10" x14ac:dyDescent="0.3">
      <c r="A736" s="2"/>
      <c r="B736" s="2"/>
      <c r="C736" s="2"/>
      <c r="D736" s="2"/>
      <c r="E736" s="2"/>
      <c r="F736" s="2"/>
      <c r="G736" s="2"/>
      <c r="H736" s="2"/>
      <c r="I736" s="2"/>
      <c r="J736" s="2"/>
    </row>
    <row r="737" spans="1:10" x14ac:dyDescent="0.3">
      <c r="A737" s="2"/>
      <c r="B737" s="2"/>
      <c r="C737" s="2"/>
      <c r="D737" s="2"/>
      <c r="E737" s="2"/>
      <c r="F737" s="2"/>
      <c r="G737" s="2"/>
      <c r="H737" s="2"/>
      <c r="I737" s="2"/>
      <c r="J737" s="2"/>
    </row>
    <row r="738" spans="1:10" x14ac:dyDescent="0.3">
      <c r="A738" s="2"/>
      <c r="B738" s="2"/>
      <c r="C738" s="2"/>
      <c r="D738" s="2"/>
      <c r="E738" s="2"/>
      <c r="F738" s="2"/>
      <c r="G738" s="2"/>
      <c r="H738" s="2"/>
      <c r="I738" s="2"/>
      <c r="J738" s="2"/>
    </row>
    <row r="739" spans="1:10" x14ac:dyDescent="0.3">
      <c r="A739" s="2"/>
      <c r="B739" s="2"/>
      <c r="C739" s="2"/>
      <c r="D739" s="2"/>
      <c r="E739" s="2"/>
      <c r="F739" s="2"/>
      <c r="G739" s="2"/>
      <c r="H739" s="2"/>
      <c r="I739" s="2"/>
      <c r="J739" s="2"/>
    </row>
    <row r="740" spans="1:10" x14ac:dyDescent="0.3">
      <c r="A740" s="2"/>
      <c r="B740" s="2"/>
      <c r="C740" s="2"/>
      <c r="D740" s="2"/>
      <c r="E740" s="2"/>
      <c r="F740" s="2"/>
      <c r="G740" s="2"/>
      <c r="H740" s="2"/>
      <c r="I740" s="2"/>
      <c r="J740" s="2"/>
    </row>
    <row r="741" spans="1:10" x14ac:dyDescent="0.3">
      <c r="A741" s="2"/>
      <c r="B741" s="2"/>
      <c r="C741" s="2"/>
      <c r="D741" s="2"/>
      <c r="E741" s="2"/>
      <c r="F741" s="2"/>
      <c r="G741" s="2"/>
      <c r="H741" s="2"/>
      <c r="I741" s="2"/>
      <c r="J741" s="2"/>
    </row>
    <row r="742" spans="1:10" x14ac:dyDescent="0.3">
      <c r="A742" s="2"/>
      <c r="B742" s="2"/>
      <c r="C742" s="2"/>
      <c r="D742" s="2"/>
      <c r="E742" s="2"/>
      <c r="F742" s="2"/>
      <c r="G742" s="2"/>
      <c r="H742" s="2"/>
      <c r="I742" s="2"/>
      <c r="J742" s="2"/>
    </row>
    <row r="743" spans="1:10" x14ac:dyDescent="0.3">
      <c r="A743" s="2"/>
      <c r="B743" s="2"/>
      <c r="C743" s="2"/>
      <c r="D743" s="2"/>
      <c r="E743" s="2"/>
      <c r="F743" s="2"/>
      <c r="G743" s="2"/>
      <c r="H743" s="2"/>
      <c r="I743" s="2"/>
      <c r="J743" s="2"/>
    </row>
    <row r="744" spans="1:10" x14ac:dyDescent="0.3">
      <c r="A744" s="2"/>
      <c r="B744" s="2"/>
      <c r="C744" s="2"/>
      <c r="D744" s="2"/>
      <c r="E744" s="2"/>
      <c r="F744" s="2"/>
      <c r="G744" s="2"/>
      <c r="H744" s="2"/>
      <c r="I744" s="2"/>
      <c r="J744" s="2"/>
    </row>
    <row r="745" spans="1:10" x14ac:dyDescent="0.3">
      <c r="A745" s="2"/>
      <c r="B745" s="2"/>
      <c r="C745" s="2"/>
      <c r="D745" s="2"/>
      <c r="E745" s="2"/>
      <c r="F745" s="2"/>
      <c r="G745" s="2"/>
      <c r="H745" s="2"/>
      <c r="I745" s="2"/>
      <c r="J745" s="2"/>
    </row>
    <row r="746" spans="1:10" x14ac:dyDescent="0.3">
      <c r="A746" s="2"/>
      <c r="B746" s="2"/>
      <c r="C746" s="2"/>
      <c r="D746" s="2"/>
      <c r="E746" s="2"/>
      <c r="F746" s="2"/>
      <c r="G746" s="2"/>
      <c r="H746" s="2"/>
      <c r="I746" s="2"/>
      <c r="J746" s="2"/>
    </row>
    <row r="747" spans="1:10" x14ac:dyDescent="0.3">
      <c r="A747" s="2"/>
      <c r="B747" s="2"/>
      <c r="C747" s="2"/>
      <c r="D747" s="2"/>
      <c r="E747" s="2"/>
      <c r="F747" s="2"/>
      <c r="G747" s="2"/>
      <c r="H747" s="2"/>
      <c r="I747" s="2"/>
      <c r="J747" s="2"/>
    </row>
    <row r="748" spans="1:10" x14ac:dyDescent="0.3">
      <c r="A748" s="2"/>
      <c r="B748" s="2"/>
      <c r="C748" s="2"/>
      <c r="D748" s="2"/>
      <c r="E748" s="2"/>
      <c r="F748" s="2"/>
      <c r="G748" s="2"/>
      <c r="H748" s="2"/>
      <c r="I748" s="2"/>
      <c r="J748" s="2"/>
    </row>
    <row r="749" spans="1:10" x14ac:dyDescent="0.3">
      <c r="A749" s="2"/>
      <c r="B749" s="2"/>
      <c r="C749" s="2"/>
      <c r="D749" s="2"/>
      <c r="E749" s="2"/>
      <c r="F749" s="2"/>
      <c r="G749" s="2"/>
      <c r="H749" s="2"/>
      <c r="I749" s="2"/>
      <c r="J749" s="2"/>
    </row>
    <row r="750" spans="1:10" x14ac:dyDescent="0.3">
      <c r="A750" s="2"/>
      <c r="B750" s="2"/>
      <c r="C750" s="2"/>
      <c r="D750" s="2"/>
      <c r="E750" s="2"/>
      <c r="F750" s="2"/>
      <c r="G750" s="2"/>
      <c r="H750" s="2"/>
      <c r="I750" s="2"/>
      <c r="J750" s="2"/>
    </row>
    <row r="751" spans="1:10" x14ac:dyDescent="0.3">
      <c r="A751" s="2"/>
      <c r="B751" s="2"/>
      <c r="C751" s="2"/>
      <c r="D751" s="2"/>
      <c r="E751" s="2"/>
      <c r="F751" s="2"/>
      <c r="G751" s="2"/>
      <c r="H751" s="2"/>
      <c r="I751" s="2"/>
      <c r="J751" s="2"/>
    </row>
    <row r="752" spans="1:10" x14ac:dyDescent="0.3">
      <c r="A752" s="2"/>
      <c r="B752" s="2"/>
      <c r="C752" s="2"/>
      <c r="D752" s="2"/>
      <c r="E752" s="2"/>
      <c r="F752" s="2"/>
      <c r="G752" s="2"/>
      <c r="H752" s="2"/>
      <c r="I752" s="2"/>
      <c r="J752" s="2"/>
    </row>
    <row r="753" spans="1:10" x14ac:dyDescent="0.3">
      <c r="A753" s="2"/>
      <c r="B753" s="2"/>
      <c r="C753" s="2"/>
      <c r="D753" s="2"/>
      <c r="E753" s="2"/>
      <c r="F753" s="2"/>
      <c r="G753" s="2"/>
      <c r="H753" s="2"/>
      <c r="I753" s="2"/>
      <c r="J753" s="2"/>
    </row>
    <row r="754" spans="1:10" x14ac:dyDescent="0.3">
      <c r="A754" s="2"/>
      <c r="B754" s="2"/>
      <c r="C754" s="2"/>
      <c r="D754" s="2"/>
      <c r="E754" s="2"/>
      <c r="F754" s="2"/>
      <c r="G754" s="2"/>
      <c r="H754" s="2"/>
      <c r="I754" s="2"/>
      <c r="J754" s="2"/>
    </row>
    <row r="755" spans="1:10" x14ac:dyDescent="0.3">
      <c r="A755" s="2"/>
      <c r="B755" s="2"/>
      <c r="C755" s="2"/>
      <c r="D755" s="2"/>
      <c r="E755" s="2"/>
      <c r="F755" s="2"/>
      <c r="G755" s="2"/>
      <c r="H755" s="2"/>
      <c r="I755" s="2"/>
      <c r="J755" s="2"/>
    </row>
    <row r="756" spans="1:10" x14ac:dyDescent="0.3">
      <c r="A756" s="2"/>
      <c r="B756" s="2"/>
      <c r="C756" s="2"/>
      <c r="D756" s="2"/>
      <c r="E756" s="2"/>
      <c r="F756" s="2"/>
      <c r="G756" s="2"/>
      <c r="H756" s="2"/>
      <c r="I756" s="2"/>
      <c r="J756" s="2"/>
    </row>
    <row r="757" spans="1:10" x14ac:dyDescent="0.3">
      <c r="A757" s="2"/>
      <c r="B757" s="2"/>
      <c r="C757" s="2"/>
      <c r="D757" s="2"/>
      <c r="E757" s="2"/>
      <c r="F757" s="2"/>
      <c r="G757" s="2"/>
      <c r="H757" s="2"/>
      <c r="I757" s="2"/>
      <c r="J757" s="2"/>
    </row>
    <row r="758" spans="1:10" x14ac:dyDescent="0.3">
      <c r="A758" s="2"/>
      <c r="B758" s="2"/>
      <c r="C758" s="2"/>
      <c r="D758" s="2"/>
      <c r="E758" s="2"/>
      <c r="F758" s="2"/>
      <c r="G758" s="2"/>
      <c r="H758" s="2"/>
      <c r="I758" s="2"/>
      <c r="J758" s="2"/>
    </row>
    <row r="759" spans="1:10" x14ac:dyDescent="0.3">
      <c r="A759" s="2"/>
      <c r="B759" s="2"/>
      <c r="C759" s="2"/>
      <c r="D759" s="2"/>
      <c r="E759" s="2"/>
      <c r="F759" s="2"/>
      <c r="G759" s="2"/>
      <c r="H759" s="2"/>
      <c r="I759" s="2"/>
      <c r="J759" s="2"/>
    </row>
    <row r="760" spans="1:10" x14ac:dyDescent="0.3">
      <c r="A760" s="2"/>
      <c r="B760" s="2"/>
      <c r="C760" s="2"/>
      <c r="D760" s="2"/>
      <c r="E760" s="2"/>
      <c r="F760" s="2"/>
      <c r="G760" s="2"/>
      <c r="H760" s="2"/>
      <c r="I760" s="2"/>
      <c r="J760" s="2"/>
    </row>
    <row r="761" spans="1:10" x14ac:dyDescent="0.3">
      <c r="A761" s="2"/>
      <c r="B761" s="2"/>
      <c r="C761" s="2"/>
      <c r="D761" s="2"/>
      <c r="E761" s="2"/>
      <c r="F761" s="2"/>
      <c r="G761" s="2"/>
      <c r="H761" s="2"/>
      <c r="I761" s="2"/>
      <c r="J761" s="2"/>
    </row>
    <row r="762" spans="1:10" x14ac:dyDescent="0.3">
      <c r="A762" s="2"/>
      <c r="B762" s="2"/>
      <c r="C762" s="2"/>
      <c r="D762" s="2"/>
      <c r="E762" s="2"/>
      <c r="F762" s="2"/>
      <c r="G762" s="2"/>
      <c r="H762" s="2"/>
      <c r="I762" s="2"/>
      <c r="J762" s="2"/>
    </row>
    <row r="763" spans="1:10" x14ac:dyDescent="0.3">
      <c r="A763" s="2"/>
      <c r="B763" s="2"/>
      <c r="C763" s="2"/>
      <c r="D763" s="2"/>
      <c r="E763" s="2"/>
      <c r="F763" s="2"/>
      <c r="G763" s="2"/>
      <c r="H763" s="2"/>
      <c r="I763" s="2"/>
      <c r="J763" s="2"/>
    </row>
    <row r="764" spans="1:10" x14ac:dyDescent="0.3">
      <c r="A764" s="2"/>
      <c r="B764" s="2"/>
      <c r="C764" s="2"/>
      <c r="D764" s="2"/>
      <c r="E764" s="2"/>
      <c r="F764" s="2"/>
      <c r="G764" s="2"/>
      <c r="H764" s="2"/>
      <c r="I764" s="2"/>
      <c r="J764" s="2"/>
    </row>
    <row r="765" spans="1:10" x14ac:dyDescent="0.3">
      <c r="A765" s="2"/>
      <c r="B765" s="2"/>
      <c r="C765" s="2"/>
      <c r="D765" s="2"/>
      <c r="E765" s="2"/>
      <c r="F765" s="2"/>
      <c r="G765" s="2"/>
      <c r="H765" s="2"/>
      <c r="I765" s="2"/>
      <c r="J765" s="2"/>
    </row>
    <row r="766" spans="1:10" x14ac:dyDescent="0.3">
      <c r="A766" s="2"/>
      <c r="B766" s="2"/>
      <c r="C766" s="2"/>
      <c r="D766" s="2"/>
      <c r="E766" s="2"/>
      <c r="F766" s="2"/>
      <c r="G766" s="2"/>
      <c r="H766" s="2"/>
      <c r="I766" s="2"/>
      <c r="J766" s="2"/>
    </row>
    <row r="767" spans="1:10" x14ac:dyDescent="0.3">
      <c r="A767" s="2"/>
      <c r="B767" s="2"/>
      <c r="C767" s="2"/>
      <c r="D767" s="2"/>
      <c r="E767" s="2"/>
      <c r="F767" s="2"/>
      <c r="G767" s="2"/>
      <c r="H767" s="2"/>
      <c r="I767" s="2"/>
      <c r="J767" s="2"/>
    </row>
    <row r="768" spans="1:10" x14ac:dyDescent="0.3">
      <c r="A768" s="2"/>
      <c r="B768" s="2"/>
      <c r="C768" s="2"/>
      <c r="D768" s="2"/>
      <c r="E768" s="2"/>
      <c r="F768" s="2"/>
      <c r="G768" s="2"/>
      <c r="H768" s="2"/>
      <c r="I768" s="2"/>
      <c r="J768" s="2"/>
    </row>
    <row r="769" spans="1:10" x14ac:dyDescent="0.3">
      <c r="A769" s="2"/>
      <c r="B769" s="2"/>
      <c r="C769" s="2"/>
      <c r="D769" s="2"/>
      <c r="E769" s="2"/>
      <c r="F769" s="2"/>
      <c r="G769" s="2"/>
      <c r="H769" s="2"/>
      <c r="I769" s="2"/>
      <c r="J769" s="2"/>
    </row>
    <row r="770" spans="1:10" x14ac:dyDescent="0.3">
      <c r="A770" s="2"/>
      <c r="B770" s="2"/>
      <c r="C770" s="2"/>
      <c r="D770" s="2"/>
      <c r="E770" s="2"/>
      <c r="F770" s="2"/>
      <c r="G770" s="2"/>
      <c r="H770" s="2"/>
      <c r="I770" s="2"/>
      <c r="J770" s="2"/>
    </row>
    <row r="771" spans="1:10" x14ac:dyDescent="0.3">
      <c r="A771" s="2"/>
      <c r="B771" s="2"/>
      <c r="C771" s="2"/>
      <c r="D771" s="2"/>
      <c r="E771" s="2"/>
      <c r="F771" s="2"/>
      <c r="G771" s="2"/>
      <c r="H771" s="2"/>
      <c r="I771" s="2"/>
      <c r="J771" s="2"/>
    </row>
    <row r="772" spans="1:10" x14ac:dyDescent="0.3">
      <c r="A772" s="2"/>
      <c r="B772" s="2"/>
      <c r="C772" s="2"/>
      <c r="D772" s="2"/>
      <c r="E772" s="2"/>
      <c r="F772" s="2"/>
      <c r="G772" s="2"/>
      <c r="H772" s="2"/>
      <c r="I772" s="2"/>
      <c r="J772" s="2"/>
    </row>
    <row r="773" spans="1:10" x14ac:dyDescent="0.3">
      <c r="A773" s="2"/>
      <c r="B773" s="2"/>
      <c r="C773" s="2"/>
      <c r="D773" s="2"/>
      <c r="E773" s="2"/>
      <c r="F773" s="2"/>
      <c r="G773" s="2"/>
      <c r="H773" s="2"/>
      <c r="I773" s="2"/>
      <c r="J773" s="2"/>
    </row>
    <row r="774" spans="1:10" x14ac:dyDescent="0.3">
      <c r="A774" s="2"/>
      <c r="B774" s="2"/>
      <c r="C774" s="2"/>
      <c r="D774" s="2"/>
      <c r="E774" s="2"/>
      <c r="F774" s="2"/>
      <c r="G774" s="2"/>
      <c r="H774" s="2"/>
      <c r="I774" s="2"/>
      <c r="J774" s="2"/>
    </row>
    <row r="775" spans="1:10" x14ac:dyDescent="0.3">
      <c r="A775" s="2"/>
      <c r="B775" s="2"/>
      <c r="C775" s="2"/>
      <c r="D775" s="2"/>
      <c r="E775" s="2"/>
      <c r="F775" s="2"/>
      <c r="G775" s="2"/>
      <c r="H775" s="2"/>
      <c r="I775" s="2"/>
      <c r="J775" s="2"/>
    </row>
    <row r="776" spans="1:10" x14ac:dyDescent="0.3">
      <c r="A776" s="2"/>
      <c r="B776" s="2"/>
      <c r="C776" s="2"/>
      <c r="D776" s="2"/>
      <c r="E776" s="2"/>
      <c r="F776" s="2"/>
      <c r="G776" s="2"/>
      <c r="H776" s="2"/>
      <c r="I776" s="2"/>
      <c r="J776" s="2"/>
    </row>
    <row r="777" spans="1:10" x14ac:dyDescent="0.3">
      <c r="A777" s="2"/>
      <c r="B777" s="2"/>
      <c r="C777" s="2"/>
      <c r="D777" s="2"/>
      <c r="E777" s="2"/>
      <c r="F777" s="2"/>
      <c r="G777" s="2"/>
      <c r="H777" s="2"/>
      <c r="I777" s="2"/>
      <c r="J777" s="2"/>
    </row>
    <row r="778" spans="1:10" x14ac:dyDescent="0.3">
      <c r="A778" s="2"/>
      <c r="B778" s="2"/>
      <c r="C778" s="2"/>
      <c r="D778" s="2"/>
      <c r="E778" s="2"/>
      <c r="F778" s="2"/>
      <c r="G778" s="2"/>
      <c r="H778" s="2"/>
      <c r="I778" s="2"/>
      <c r="J778" s="2"/>
    </row>
    <row r="779" spans="1:10" x14ac:dyDescent="0.3">
      <c r="A779" s="2"/>
      <c r="B779" s="2"/>
      <c r="C779" s="2"/>
      <c r="D779" s="2"/>
      <c r="E779" s="2"/>
      <c r="F779" s="2"/>
      <c r="G779" s="2"/>
      <c r="H779" s="2"/>
      <c r="I779" s="2"/>
      <c r="J779" s="2"/>
    </row>
    <row r="780" spans="1:10" x14ac:dyDescent="0.3">
      <c r="A780" s="2"/>
      <c r="B780" s="2"/>
      <c r="C780" s="2"/>
      <c r="D780" s="2"/>
      <c r="E780" s="2"/>
      <c r="F780" s="2"/>
      <c r="G780" s="2"/>
      <c r="H780" s="2"/>
      <c r="I780" s="2"/>
      <c r="J780" s="2"/>
    </row>
    <row r="781" spans="1:10" x14ac:dyDescent="0.3">
      <c r="A781" s="2"/>
      <c r="B781" s="2"/>
      <c r="C781" s="2"/>
      <c r="D781" s="2"/>
      <c r="E781" s="2"/>
      <c r="F781" s="2"/>
      <c r="G781" s="2"/>
      <c r="H781" s="2"/>
      <c r="I781" s="2"/>
      <c r="J781" s="2"/>
    </row>
    <row r="782" spans="1:10" x14ac:dyDescent="0.3">
      <c r="A782" s="2"/>
      <c r="B782" s="2"/>
      <c r="C782" s="2"/>
      <c r="D782" s="2"/>
      <c r="E782" s="2"/>
      <c r="F782" s="2"/>
      <c r="G782" s="2"/>
      <c r="H782" s="2"/>
      <c r="I782" s="2"/>
      <c r="J782" s="2"/>
    </row>
    <row r="783" spans="1:10" x14ac:dyDescent="0.3">
      <c r="A783" s="2"/>
      <c r="B783" s="2"/>
      <c r="C783" s="2"/>
      <c r="D783" s="2"/>
      <c r="E783" s="2"/>
      <c r="F783" s="2"/>
      <c r="G783" s="2"/>
      <c r="H783" s="2"/>
      <c r="I783" s="2"/>
      <c r="J783" s="2"/>
    </row>
    <row r="784" spans="1:10" x14ac:dyDescent="0.3">
      <c r="A784" s="2"/>
      <c r="B784" s="2"/>
      <c r="C784" s="2"/>
      <c r="D784" s="2"/>
      <c r="E784" s="2"/>
      <c r="F784" s="2"/>
      <c r="G784" s="2"/>
      <c r="H784" s="2"/>
      <c r="I784" s="2"/>
      <c r="J784" s="2"/>
    </row>
    <row r="785" spans="1:10" x14ac:dyDescent="0.3">
      <c r="A785" s="2"/>
      <c r="B785" s="2"/>
      <c r="C785" s="2"/>
      <c r="D785" s="2"/>
      <c r="E785" s="2"/>
      <c r="F785" s="2"/>
      <c r="G785" s="2"/>
      <c r="H785" s="2"/>
      <c r="I785" s="2"/>
      <c r="J785" s="2"/>
    </row>
    <row r="786" spans="1:10" x14ac:dyDescent="0.3">
      <c r="A786" s="2"/>
      <c r="B786" s="2"/>
      <c r="C786" s="2"/>
      <c r="D786" s="2"/>
      <c r="E786" s="2"/>
      <c r="F786" s="2"/>
      <c r="G786" s="2"/>
      <c r="H786" s="2"/>
      <c r="I786" s="2"/>
      <c r="J786" s="2"/>
    </row>
    <row r="787" spans="1:10" x14ac:dyDescent="0.3">
      <c r="A787" s="2"/>
      <c r="B787" s="2"/>
      <c r="C787" s="2"/>
      <c r="D787" s="2"/>
      <c r="E787" s="2"/>
      <c r="F787" s="2"/>
      <c r="G787" s="2"/>
      <c r="H787" s="2"/>
      <c r="I787" s="2"/>
      <c r="J787" s="2"/>
    </row>
    <row r="788" spans="1:10" x14ac:dyDescent="0.3">
      <c r="A788" s="2"/>
      <c r="B788" s="2"/>
      <c r="C788" s="2"/>
      <c r="D788" s="2"/>
      <c r="E788" s="2"/>
      <c r="F788" s="2"/>
      <c r="G788" s="2"/>
      <c r="H788" s="2"/>
      <c r="I788" s="2"/>
      <c r="J788" s="2"/>
    </row>
    <row r="789" spans="1:10" x14ac:dyDescent="0.3">
      <c r="A789" s="2"/>
      <c r="B789" s="2"/>
      <c r="C789" s="2"/>
      <c r="D789" s="2"/>
      <c r="E789" s="2"/>
      <c r="F789" s="2"/>
      <c r="G789" s="2"/>
      <c r="H789" s="2"/>
      <c r="I789" s="2"/>
      <c r="J789" s="2"/>
    </row>
    <row r="790" spans="1:10" x14ac:dyDescent="0.3">
      <c r="A790" s="2"/>
      <c r="B790" s="2"/>
      <c r="C790" s="2"/>
      <c r="D790" s="2"/>
      <c r="E790" s="2"/>
      <c r="F790" s="2"/>
      <c r="G790" s="2"/>
      <c r="H790" s="2"/>
      <c r="I790" s="2"/>
      <c r="J790" s="2"/>
    </row>
    <row r="791" spans="1:10" x14ac:dyDescent="0.3">
      <c r="A791" s="2"/>
      <c r="B791" s="2"/>
      <c r="C791" s="2"/>
      <c r="D791" s="2"/>
      <c r="E791" s="2"/>
      <c r="F791" s="2"/>
      <c r="G791" s="2"/>
      <c r="H791" s="2"/>
      <c r="I791" s="2"/>
      <c r="J791" s="2"/>
    </row>
    <row r="792" spans="1:10" x14ac:dyDescent="0.3">
      <c r="A792" s="2"/>
      <c r="B792" s="2"/>
      <c r="C792" s="2"/>
      <c r="D792" s="2"/>
      <c r="E792" s="2"/>
      <c r="F792" s="2"/>
      <c r="G792" s="2"/>
      <c r="H792" s="2"/>
      <c r="I792" s="2"/>
      <c r="J792" s="2"/>
    </row>
    <row r="793" spans="1:10" x14ac:dyDescent="0.3">
      <c r="A793" s="2"/>
      <c r="B793" s="2"/>
      <c r="C793" s="2"/>
      <c r="D793" s="2"/>
      <c r="E793" s="2"/>
      <c r="F793" s="2"/>
      <c r="G793" s="2"/>
      <c r="H793" s="2"/>
      <c r="I793" s="2"/>
      <c r="J793" s="2"/>
    </row>
    <row r="794" spans="1:10" x14ac:dyDescent="0.3">
      <c r="A794" s="2"/>
      <c r="B794" s="2"/>
      <c r="C794" s="2"/>
      <c r="D794" s="2"/>
      <c r="E794" s="2"/>
      <c r="F794" s="2"/>
      <c r="G794" s="2"/>
      <c r="H794" s="2"/>
      <c r="I794" s="2"/>
      <c r="J794" s="2"/>
    </row>
    <row r="795" spans="1:10" x14ac:dyDescent="0.3">
      <c r="A795" s="2"/>
      <c r="B795" s="2"/>
      <c r="C795" s="2"/>
      <c r="D795" s="2"/>
      <c r="E795" s="2"/>
      <c r="F795" s="2"/>
      <c r="G795" s="2"/>
      <c r="H795" s="2"/>
      <c r="I795" s="2"/>
      <c r="J795" s="2"/>
    </row>
    <row r="796" spans="1:10" x14ac:dyDescent="0.3">
      <c r="A796" s="2"/>
      <c r="B796" s="2"/>
      <c r="C796" s="2"/>
      <c r="D796" s="2"/>
      <c r="E796" s="2"/>
      <c r="F796" s="2"/>
      <c r="G796" s="2"/>
      <c r="H796" s="2"/>
      <c r="I796" s="2"/>
      <c r="J796" s="2"/>
    </row>
    <row r="797" spans="1:10" x14ac:dyDescent="0.3">
      <c r="A797" s="2"/>
      <c r="B797" s="2"/>
      <c r="C797" s="2"/>
      <c r="D797" s="2"/>
      <c r="E797" s="2"/>
      <c r="F797" s="2"/>
      <c r="G797" s="2"/>
      <c r="H797" s="2"/>
      <c r="I797" s="2"/>
      <c r="J797" s="2"/>
    </row>
    <row r="798" spans="1:10" x14ac:dyDescent="0.3">
      <c r="A798" s="2"/>
      <c r="B798" s="2"/>
      <c r="C798" s="2"/>
      <c r="D798" s="2"/>
      <c r="E798" s="2"/>
      <c r="F798" s="2"/>
      <c r="G798" s="2"/>
      <c r="H798" s="2"/>
      <c r="I798" s="2"/>
      <c r="J798" s="2"/>
    </row>
    <row r="799" spans="1:10" x14ac:dyDescent="0.3">
      <c r="A799" s="2"/>
      <c r="B799" s="2"/>
      <c r="C799" s="2"/>
      <c r="D799" s="2"/>
      <c r="E799" s="2"/>
      <c r="F799" s="2"/>
      <c r="G799" s="2"/>
      <c r="H799" s="2"/>
      <c r="I799" s="2"/>
      <c r="J799" s="2"/>
    </row>
    <row r="800" spans="1:10" x14ac:dyDescent="0.3">
      <c r="A800" s="2"/>
      <c r="B800" s="2"/>
      <c r="C800" s="2"/>
      <c r="D800" s="2"/>
      <c r="E800" s="2"/>
      <c r="F800" s="2"/>
      <c r="G800" s="2"/>
      <c r="H800" s="2"/>
      <c r="I800" s="2"/>
      <c r="J800" s="2"/>
    </row>
    <row r="801" spans="1:10" x14ac:dyDescent="0.3">
      <c r="A801" s="2"/>
      <c r="B801" s="2"/>
      <c r="C801" s="2"/>
      <c r="D801" s="2"/>
      <c r="E801" s="2"/>
      <c r="F801" s="2"/>
      <c r="G801" s="2"/>
      <c r="H801" s="2"/>
      <c r="I801" s="2"/>
      <c r="J801" s="2"/>
    </row>
    <row r="802" spans="1:10" x14ac:dyDescent="0.3">
      <c r="A802" s="2"/>
      <c r="B802" s="2"/>
      <c r="C802" s="2"/>
      <c r="D802" s="2"/>
      <c r="E802" s="2"/>
      <c r="F802" s="2"/>
      <c r="G802" s="2"/>
      <c r="H802" s="2"/>
      <c r="I802" s="2"/>
      <c r="J802" s="2"/>
    </row>
    <row r="803" spans="1:10" x14ac:dyDescent="0.3">
      <c r="A803" s="2"/>
      <c r="B803" s="2"/>
      <c r="C803" s="2"/>
      <c r="D803" s="2"/>
      <c r="E803" s="2"/>
      <c r="F803" s="2"/>
      <c r="G803" s="2"/>
      <c r="H803" s="2"/>
      <c r="I803" s="2"/>
      <c r="J803" s="2"/>
    </row>
    <row r="804" spans="1:10" x14ac:dyDescent="0.3">
      <c r="A804" s="2"/>
      <c r="B804" s="2"/>
      <c r="C804" s="2"/>
      <c r="D804" s="2"/>
      <c r="E804" s="2"/>
      <c r="F804" s="2"/>
      <c r="G804" s="2"/>
      <c r="H804" s="2"/>
      <c r="I804" s="2"/>
      <c r="J804" s="2"/>
    </row>
    <row r="805" spans="1:10" x14ac:dyDescent="0.3">
      <c r="A805" s="2"/>
      <c r="B805" s="2"/>
      <c r="C805" s="2"/>
      <c r="D805" s="2"/>
      <c r="E805" s="2"/>
      <c r="F805" s="2"/>
      <c r="G805" s="2"/>
      <c r="H805" s="2"/>
      <c r="I805" s="2"/>
      <c r="J805" s="2"/>
    </row>
    <row r="806" spans="1:10" x14ac:dyDescent="0.3">
      <c r="A806" s="2"/>
      <c r="B806" s="2"/>
      <c r="C806" s="2"/>
      <c r="D806" s="2"/>
      <c r="E806" s="2"/>
      <c r="F806" s="2"/>
      <c r="G806" s="2"/>
      <c r="H806" s="2"/>
      <c r="I806" s="2"/>
      <c r="J806" s="2"/>
    </row>
    <row r="807" spans="1:10" x14ac:dyDescent="0.3">
      <c r="A807" s="2"/>
      <c r="B807" s="2"/>
      <c r="C807" s="2"/>
      <c r="D807" s="2"/>
      <c r="E807" s="2"/>
      <c r="F807" s="2"/>
      <c r="G807" s="2"/>
      <c r="H807" s="2"/>
      <c r="I807" s="2"/>
      <c r="J807" s="2"/>
    </row>
    <row r="808" spans="1:10" x14ac:dyDescent="0.3">
      <c r="A808" s="2"/>
      <c r="B808" s="2"/>
      <c r="C808" s="2"/>
      <c r="D808" s="2"/>
      <c r="E808" s="2"/>
      <c r="F808" s="2"/>
      <c r="G808" s="2"/>
      <c r="H808" s="2"/>
      <c r="I808" s="2"/>
      <c r="J808" s="2"/>
    </row>
    <row r="809" spans="1:10" x14ac:dyDescent="0.3">
      <c r="A809" s="2"/>
      <c r="B809" s="2"/>
      <c r="C809" s="2"/>
      <c r="D809" s="2"/>
      <c r="E809" s="2"/>
      <c r="F809" s="2"/>
      <c r="G809" s="2"/>
      <c r="H809" s="2"/>
      <c r="I809" s="2"/>
      <c r="J809" s="2"/>
    </row>
    <row r="810" spans="1:10" x14ac:dyDescent="0.3">
      <c r="A810" s="2"/>
      <c r="B810" s="2"/>
      <c r="C810" s="2"/>
      <c r="D810" s="2"/>
      <c r="E810" s="2"/>
      <c r="F810" s="2"/>
      <c r="G810" s="2"/>
      <c r="H810" s="2"/>
      <c r="I810" s="2"/>
      <c r="J810" s="2"/>
    </row>
    <row r="811" spans="1:10" x14ac:dyDescent="0.3">
      <c r="A811" s="2"/>
      <c r="B811" s="2"/>
      <c r="C811" s="2"/>
      <c r="D811" s="2"/>
      <c r="E811" s="2"/>
      <c r="F811" s="2"/>
      <c r="G811" s="2"/>
      <c r="H811" s="2"/>
      <c r="I811" s="2"/>
      <c r="J811" s="2"/>
    </row>
    <row r="812" spans="1:10" x14ac:dyDescent="0.3">
      <c r="A812" s="2"/>
      <c r="B812" s="2"/>
      <c r="C812" s="2"/>
      <c r="D812" s="2"/>
      <c r="E812" s="2"/>
      <c r="F812" s="2"/>
      <c r="G812" s="2"/>
      <c r="H812" s="2"/>
      <c r="I812" s="2"/>
      <c r="J812" s="2"/>
    </row>
    <row r="813" spans="1:10" x14ac:dyDescent="0.3">
      <c r="A813" s="2"/>
      <c r="B813" s="2"/>
      <c r="C813" s="2"/>
      <c r="D813" s="2"/>
      <c r="E813" s="2"/>
      <c r="F813" s="2"/>
      <c r="G813" s="2"/>
      <c r="H813" s="2"/>
      <c r="I813" s="2"/>
      <c r="J813" s="2"/>
    </row>
    <row r="814" spans="1:10" x14ac:dyDescent="0.3">
      <c r="A814" s="2"/>
      <c r="B814" s="2"/>
      <c r="C814" s="2"/>
      <c r="D814" s="2"/>
      <c r="E814" s="2"/>
      <c r="F814" s="2"/>
      <c r="G814" s="2"/>
      <c r="H814" s="2"/>
      <c r="I814" s="2"/>
      <c r="J814" s="2"/>
    </row>
    <row r="815" spans="1:10" x14ac:dyDescent="0.3">
      <c r="A815" s="2"/>
      <c r="B815" s="2"/>
      <c r="C815" s="2"/>
      <c r="D815" s="2"/>
      <c r="E815" s="2"/>
      <c r="F815" s="2"/>
      <c r="G815" s="2"/>
      <c r="H815" s="2"/>
      <c r="I815" s="2"/>
      <c r="J815" s="2"/>
    </row>
    <row r="816" spans="1:10" x14ac:dyDescent="0.3">
      <c r="A816" s="2"/>
      <c r="B816" s="2"/>
      <c r="C816" s="2"/>
      <c r="D816" s="2"/>
      <c r="E816" s="2"/>
      <c r="F816" s="2"/>
      <c r="G816" s="2"/>
      <c r="H816" s="2"/>
      <c r="I816" s="2"/>
      <c r="J816" s="2"/>
    </row>
    <row r="817" spans="1:10" x14ac:dyDescent="0.3">
      <c r="A817" s="2"/>
      <c r="B817" s="2"/>
      <c r="C817" s="2"/>
      <c r="D817" s="2"/>
      <c r="E817" s="2"/>
      <c r="F817" s="2"/>
      <c r="G817" s="2"/>
      <c r="H817" s="2"/>
      <c r="I817" s="2"/>
      <c r="J817" s="2"/>
    </row>
    <row r="818" spans="1:10" x14ac:dyDescent="0.3">
      <c r="A818" s="2"/>
      <c r="B818" s="2"/>
      <c r="C818" s="2"/>
      <c r="D818" s="2"/>
      <c r="E818" s="2"/>
      <c r="F818" s="2"/>
      <c r="G818" s="2"/>
      <c r="H818" s="2"/>
      <c r="I818" s="2"/>
      <c r="J818" s="2"/>
    </row>
    <row r="819" spans="1:10" x14ac:dyDescent="0.3">
      <c r="A819" s="2"/>
      <c r="B819" s="2"/>
      <c r="C819" s="2"/>
      <c r="D819" s="2"/>
      <c r="E819" s="2"/>
      <c r="F819" s="2"/>
      <c r="G819" s="2"/>
      <c r="H819" s="2"/>
      <c r="I819" s="2"/>
      <c r="J819" s="2"/>
    </row>
    <row r="820" spans="1:10" x14ac:dyDescent="0.3">
      <c r="A820" s="2"/>
      <c r="B820" s="2"/>
      <c r="C820" s="2"/>
      <c r="D820" s="2"/>
      <c r="E820" s="2"/>
      <c r="F820" s="2"/>
      <c r="G820" s="2"/>
      <c r="H820" s="2"/>
      <c r="I820" s="2"/>
      <c r="J820" s="2"/>
    </row>
    <row r="821" spans="1:10" x14ac:dyDescent="0.3">
      <c r="A821" s="2"/>
      <c r="B821" s="2"/>
      <c r="C821" s="2"/>
      <c r="D821" s="2"/>
      <c r="E821" s="2"/>
      <c r="F821" s="2"/>
      <c r="G821" s="2"/>
      <c r="H821" s="2"/>
      <c r="I821" s="2"/>
      <c r="J821" s="2"/>
    </row>
    <row r="822" spans="1:10" x14ac:dyDescent="0.3">
      <c r="A822" s="2"/>
      <c r="B822" s="2"/>
      <c r="C822" s="2"/>
      <c r="D822" s="2"/>
      <c r="E822" s="2"/>
      <c r="F822" s="2"/>
      <c r="G822" s="2"/>
      <c r="H822" s="2"/>
      <c r="I822" s="2"/>
      <c r="J822" s="2"/>
    </row>
    <row r="823" spans="1:10" x14ac:dyDescent="0.3">
      <c r="A823" s="2"/>
      <c r="B823" s="2"/>
      <c r="C823" s="2"/>
      <c r="D823" s="2"/>
      <c r="E823" s="2"/>
      <c r="F823" s="2"/>
      <c r="G823" s="2"/>
      <c r="H823" s="2"/>
      <c r="I823" s="2"/>
      <c r="J823" s="2"/>
    </row>
    <row r="824" spans="1:10" x14ac:dyDescent="0.3">
      <c r="A824" s="2"/>
      <c r="B824" s="2"/>
      <c r="C824" s="2"/>
      <c r="D824" s="2"/>
      <c r="E824" s="2"/>
      <c r="F824" s="2"/>
      <c r="G824" s="2"/>
      <c r="H824" s="2"/>
      <c r="I824" s="2"/>
      <c r="J824" s="2"/>
    </row>
    <row r="825" spans="1:10" x14ac:dyDescent="0.3">
      <c r="A825" s="2"/>
      <c r="B825" s="2"/>
      <c r="C825" s="2"/>
      <c r="D825" s="2"/>
      <c r="E825" s="2"/>
      <c r="F825" s="2"/>
      <c r="G825" s="2"/>
      <c r="H825" s="2"/>
      <c r="I825" s="2"/>
      <c r="J825" s="2"/>
    </row>
    <row r="826" spans="1:10" x14ac:dyDescent="0.3">
      <c r="A826" s="2"/>
      <c r="B826" s="2"/>
      <c r="C826" s="2"/>
      <c r="D826" s="2"/>
      <c r="E826" s="2"/>
      <c r="F826" s="2"/>
      <c r="G826" s="2"/>
      <c r="H826" s="2"/>
      <c r="I826" s="2"/>
      <c r="J826" s="2"/>
    </row>
    <row r="827" spans="1:10" x14ac:dyDescent="0.3">
      <c r="A827" s="2"/>
      <c r="B827" s="2"/>
      <c r="C827" s="2"/>
      <c r="D827" s="2"/>
      <c r="E827" s="2"/>
      <c r="F827" s="2"/>
      <c r="G827" s="2"/>
      <c r="H827" s="2"/>
      <c r="I827" s="2"/>
      <c r="J827" s="2"/>
    </row>
    <row r="828" spans="1:10" x14ac:dyDescent="0.3">
      <c r="A828" s="2"/>
      <c r="B828" s="2"/>
      <c r="C828" s="2"/>
      <c r="D828" s="2"/>
      <c r="E828" s="2"/>
      <c r="F828" s="2"/>
      <c r="G828" s="2"/>
      <c r="H828" s="2"/>
      <c r="I828" s="2"/>
      <c r="J828" s="2"/>
    </row>
    <row r="829" spans="1:10" x14ac:dyDescent="0.3">
      <c r="A829" s="2"/>
      <c r="B829" s="2"/>
      <c r="C829" s="2"/>
      <c r="D829" s="2"/>
      <c r="E829" s="2"/>
      <c r="F829" s="2"/>
      <c r="G829" s="2"/>
      <c r="H829" s="2"/>
      <c r="I829" s="2"/>
      <c r="J829" s="2"/>
    </row>
    <row r="830" spans="1:10" x14ac:dyDescent="0.3">
      <c r="A830" s="2"/>
      <c r="B830" s="2"/>
      <c r="C830" s="2"/>
      <c r="D830" s="2"/>
      <c r="E830" s="2"/>
      <c r="F830" s="2"/>
      <c r="G830" s="2"/>
      <c r="H830" s="2"/>
      <c r="I830" s="2"/>
      <c r="J830" s="2"/>
    </row>
    <row r="831" spans="1:10" x14ac:dyDescent="0.3">
      <c r="A831" s="2"/>
      <c r="B831" s="2"/>
      <c r="C831" s="2"/>
      <c r="D831" s="2"/>
      <c r="E831" s="2"/>
      <c r="F831" s="2"/>
      <c r="G831" s="2"/>
      <c r="H831" s="2"/>
      <c r="I831" s="2"/>
      <c r="J831" s="2"/>
    </row>
    <row r="832" spans="1:10" x14ac:dyDescent="0.3">
      <c r="A832" s="2"/>
      <c r="B832" s="2"/>
      <c r="C832" s="2"/>
      <c r="D832" s="2"/>
      <c r="E832" s="2"/>
      <c r="F832" s="2"/>
      <c r="G832" s="2"/>
      <c r="H832" s="2"/>
      <c r="I832" s="2"/>
      <c r="J832" s="2"/>
    </row>
    <row r="833" spans="1:10" x14ac:dyDescent="0.3">
      <c r="A833" s="2"/>
      <c r="B833" s="2"/>
      <c r="C833" s="2"/>
      <c r="D833" s="2"/>
      <c r="E833" s="2"/>
      <c r="F833" s="2"/>
      <c r="G833" s="2"/>
      <c r="H833" s="2"/>
      <c r="I833" s="2"/>
      <c r="J833" s="2"/>
    </row>
    <row r="834" spans="1:10" x14ac:dyDescent="0.3">
      <c r="A834" s="2"/>
      <c r="B834" s="2"/>
      <c r="C834" s="2"/>
      <c r="D834" s="2"/>
      <c r="E834" s="2"/>
      <c r="F834" s="2"/>
      <c r="G834" s="2"/>
      <c r="H834" s="2"/>
      <c r="I834" s="2"/>
      <c r="J834" s="2"/>
    </row>
    <row r="835" spans="1:10" x14ac:dyDescent="0.3">
      <c r="A835" s="2"/>
      <c r="B835" s="2"/>
      <c r="C835" s="2"/>
      <c r="D835" s="2"/>
      <c r="E835" s="2"/>
      <c r="F835" s="2"/>
      <c r="G835" s="2"/>
      <c r="H835" s="2"/>
      <c r="I835" s="2"/>
      <c r="J835" s="2"/>
    </row>
    <row r="836" spans="1:10" x14ac:dyDescent="0.3">
      <c r="A836" s="2"/>
      <c r="B836" s="2"/>
      <c r="C836" s="2"/>
      <c r="D836" s="2"/>
      <c r="E836" s="2"/>
      <c r="F836" s="2"/>
      <c r="G836" s="2"/>
      <c r="H836" s="2"/>
      <c r="I836" s="2"/>
      <c r="J836" s="2"/>
    </row>
    <row r="837" spans="1:10" x14ac:dyDescent="0.3">
      <c r="A837" s="2"/>
      <c r="B837" s="2"/>
      <c r="C837" s="2"/>
      <c r="D837" s="2"/>
      <c r="E837" s="2"/>
      <c r="F837" s="2"/>
      <c r="G837" s="2"/>
      <c r="H837" s="2"/>
      <c r="I837" s="2"/>
      <c r="J837" s="2"/>
    </row>
    <row r="838" spans="1:10" x14ac:dyDescent="0.3">
      <c r="A838" s="2"/>
      <c r="B838" s="2"/>
      <c r="C838" s="2"/>
      <c r="D838" s="2"/>
      <c r="E838" s="2"/>
      <c r="F838" s="2"/>
      <c r="G838" s="2"/>
      <c r="H838" s="2"/>
      <c r="I838" s="2"/>
      <c r="J838" s="2"/>
    </row>
    <row r="839" spans="1:10" x14ac:dyDescent="0.3">
      <c r="A839" s="2"/>
      <c r="B839" s="2"/>
      <c r="C839" s="2"/>
      <c r="D839" s="2"/>
      <c r="E839" s="2"/>
      <c r="F839" s="2"/>
      <c r="G839" s="2"/>
      <c r="H839" s="2"/>
      <c r="I839" s="2"/>
      <c r="J839" s="2"/>
    </row>
    <row r="840" spans="1:10" x14ac:dyDescent="0.3">
      <c r="A840" s="2"/>
      <c r="B840" s="2"/>
      <c r="C840" s="2"/>
      <c r="D840" s="2"/>
      <c r="E840" s="2"/>
      <c r="F840" s="2"/>
      <c r="G840" s="2"/>
      <c r="H840" s="2"/>
      <c r="I840" s="2"/>
      <c r="J840" s="2"/>
    </row>
    <row r="841" spans="1:10" x14ac:dyDescent="0.3">
      <c r="A841" s="2"/>
      <c r="B841" s="2"/>
      <c r="C841" s="2"/>
      <c r="D841" s="2"/>
      <c r="E841" s="2"/>
      <c r="F841" s="2"/>
      <c r="G841" s="2"/>
      <c r="H841" s="2"/>
      <c r="I841" s="2"/>
      <c r="J841" s="2"/>
    </row>
    <row r="842" spans="1:10" x14ac:dyDescent="0.3">
      <c r="A842" s="2"/>
      <c r="B842" s="2"/>
      <c r="C842" s="2"/>
      <c r="D842" s="2"/>
      <c r="E842" s="2"/>
      <c r="F842" s="2"/>
      <c r="G842" s="2"/>
      <c r="H842" s="2"/>
      <c r="I842" s="2"/>
      <c r="J842" s="2"/>
    </row>
    <row r="843" spans="1:10" x14ac:dyDescent="0.3">
      <c r="A843" s="2"/>
      <c r="B843" s="2"/>
      <c r="C843" s="2"/>
      <c r="D843" s="2"/>
      <c r="E843" s="2"/>
      <c r="F843" s="2"/>
      <c r="G843" s="2"/>
      <c r="H843" s="2"/>
      <c r="I843" s="2"/>
      <c r="J843" s="2"/>
    </row>
    <row r="844" spans="1:10" x14ac:dyDescent="0.3">
      <c r="A844" s="2"/>
      <c r="B844" s="2"/>
      <c r="C844" s="2"/>
      <c r="D844" s="2"/>
      <c r="E844" s="2"/>
      <c r="F844" s="2"/>
      <c r="G844" s="2"/>
      <c r="H844" s="2"/>
      <c r="I844" s="2"/>
      <c r="J844" s="2"/>
    </row>
    <row r="845" spans="1:10" x14ac:dyDescent="0.3">
      <c r="A845" s="2"/>
      <c r="B845" s="2"/>
      <c r="C845" s="2"/>
      <c r="D845" s="2"/>
      <c r="E845" s="2"/>
      <c r="F845" s="2"/>
      <c r="G845" s="2"/>
      <c r="H845" s="2"/>
      <c r="I845" s="2"/>
      <c r="J845" s="2"/>
    </row>
    <row r="846" spans="1:10" x14ac:dyDescent="0.3">
      <c r="A846" s="2"/>
      <c r="B846" s="2"/>
      <c r="C846" s="2"/>
      <c r="D846" s="2"/>
      <c r="E846" s="2"/>
      <c r="F846" s="2"/>
      <c r="G846" s="2"/>
      <c r="H846" s="2"/>
      <c r="I846" s="2"/>
      <c r="J846" s="2"/>
    </row>
    <row r="847" spans="1:10" x14ac:dyDescent="0.3">
      <c r="A847" s="2"/>
      <c r="B847" s="2"/>
      <c r="C847" s="2"/>
      <c r="D847" s="2"/>
      <c r="E847" s="2"/>
      <c r="F847" s="2"/>
      <c r="G847" s="2"/>
      <c r="H847" s="2"/>
      <c r="I847" s="2"/>
      <c r="J847" s="2"/>
    </row>
    <row r="848" spans="1:10" x14ac:dyDescent="0.3">
      <c r="A848" s="2"/>
      <c r="B848" s="2"/>
      <c r="C848" s="2"/>
      <c r="D848" s="2"/>
      <c r="E848" s="2"/>
      <c r="F848" s="2"/>
      <c r="G848" s="2"/>
      <c r="H848" s="2"/>
      <c r="I848" s="2"/>
      <c r="J848" s="2"/>
    </row>
    <row r="849" spans="1:10" x14ac:dyDescent="0.3">
      <c r="A849" s="2"/>
      <c r="B849" s="2"/>
      <c r="C849" s="2"/>
      <c r="D849" s="2"/>
      <c r="E849" s="2"/>
      <c r="F849" s="2"/>
      <c r="G849" s="2"/>
      <c r="H849" s="2"/>
      <c r="I849" s="2"/>
      <c r="J849" s="2"/>
    </row>
    <row r="850" spans="1:10" x14ac:dyDescent="0.3">
      <c r="A850" s="2"/>
      <c r="B850" s="2"/>
      <c r="C850" s="2"/>
      <c r="D850" s="2"/>
      <c r="E850" s="2"/>
      <c r="F850" s="2"/>
      <c r="G850" s="2"/>
      <c r="H850" s="2"/>
      <c r="I850" s="2"/>
      <c r="J850" s="2"/>
    </row>
    <row r="851" spans="1:10" x14ac:dyDescent="0.3">
      <c r="A851" s="2"/>
      <c r="B851" s="2"/>
      <c r="C851" s="2"/>
      <c r="D851" s="2"/>
      <c r="E851" s="2"/>
      <c r="F851" s="2"/>
      <c r="G851" s="2"/>
      <c r="H851" s="2"/>
      <c r="I851" s="2"/>
      <c r="J851" s="2"/>
    </row>
    <row r="852" spans="1:10" x14ac:dyDescent="0.3">
      <c r="A852" s="2"/>
      <c r="B852" s="2"/>
      <c r="C852" s="2"/>
      <c r="D852" s="2"/>
      <c r="E852" s="2"/>
      <c r="F852" s="2"/>
      <c r="G852" s="2"/>
      <c r="H852" s="2"/>
      <c r="I852" s="2"/>
      <c r="J852" s="2"/>
    </row>
    <row r="853" spans="1:10" x14ac:dyDescent="0.3">
      <c r="A853" s="2"/>
      <c r="B853" s="2"/>
      <c r="C853" s="2"/>
      <c r="D853" s="2"/>
      <c r="E853" s="2"/>
      <c r="F853" s="2"/>
      <c r="G853" s="2"/>
      <c r="H853" s="2"/>
      <c r="I853" s="2"/>
      <c r="J853" s="2"/>
    </row>
    <row r="854" spans="1:10" x14ac:dyDescent="0.3">
      <c r="A854" s="2"/>
      <c r="B854" s="2"/>
      <c r="C854" s="2"/>
      <c r="D854" s="2"/>
      <c r="E854" s="2"/>
      <c r="F854" s="2"/>
      <c r="G854" s="2"/>
      <c r="H854" s="2"/>
      <c r="I854" s="2"/>
      <c r="J854" s="2"/>
    </row>
    <row r="855" spans="1:10" x14ac:dyDescent="0.3">
      <c r="A855" s="2"/>
      <c r="B855" s="2"/>
      <c r="C855" s="2"/>
      <c r="D855" s="2"/>
      <c r="E855" s="2"/>
      <c r="F855" s="2"/>
      <c r="G855" s="2"/>
      <c r="H855" s="2"/>
      <c r="I855" s="2"/>
      <c r="J855" s="2"/>
    </row>
    <row r="856" spans="1:10" x14ac:dyDescent="0.3">
      <c r="A856" s="2"/>
      <c r="B856" s="2"/>
      <c r="C856" s="2"/>
      <c r="D856" s="2"/>
      <c r="E856" s="2"/>
      <c r="F856" s="2"/>
      <c r="G856" s="2"/>
      <c r="H856" s="2"/>
      <c r="I856" s="2"/>
      <c r="J856" s="2"/>
    </row>
    <row r="857" spans="1:10" x14ac:dyDescent="0.3">
      <c r="A857" s="2"/>
      <c r="B857" s="2"/>
      <c r="C857" s="2"/>
      <c r="D857" s="2"/>
      <c r="E857" s="2"/>
      <c r="F857" s="2"/>
      <c r="G857" s="2"/>
      <c r="H857" s="2"/>
      <c r="I857" s="2"/>
      <c r="J857" s="2"/>
    </row>
    <row r="858" spans="1:10" x14ac:dyDescent="0.3">
      <c r="A858" s="2"/>
      <c r="B858" s="2"/>
      <c r="C858" s="2"/>
      <c r="D858" s="2"/>
      <c r="E858" s="2"/>
      <c r="F858" s="2"/>
      <c r="G858" s="2"/>
      <c r="H858" s="2"/>
      <c r="I858" s="2"/>
      <c r="J858" s="2"/>
    </row>
    <row r="859" spans="1:10" x14ac:dyDescent="0.3">
      <c r="A859" s="2"/>
      <c r="B859" s="2"/>
      <c r="C859" s="2"/>
      <c r="D859" s="2"/>
      <c r="E859" s="2"/>
      <c r="F859" s="2"/>
      <c r="G859" s="2"/>
      <c r="H859" s="2"/>
      <c r="I859" s="2"/>
      <c r="J859" s="2"/>
    </row>
    <row r="860" spans="1:10" x14ac:dyDescent="0.3">
      <c r="A860" s="2"/>
      <c r="B860" s="2"/>
      <c r="C860" s="2"/>
      <c r="D860" s="2"/>
      <c r="E860" s="2"/>
      <c r="F860" s="2"/>
      <c r="G860" s="2"/>
      <c r="H860" s="2"/>
      <c r="I860" s="2"/>
      <c r="J860" s="2"/>
    </row>
    <row r="861" spans="1:10" x14ac:dyDescent="0.3">
      <c r="A861" s="2"/>
      <c r="B861" s="2"/>
      <c r="C861" s="2"/>
      <c r="D861" s="2"/>
      <c r="E861" s="2"/>
      <c r="F861" s="2"/>
      <c r="G861" s="2"/>
      <c r="H861" s="2"/>
      <c r="I861" s="2"/>
      <c r="J861" s="2"/>
    </row>
    <row r="862" spans="1:10" x14ac:dyDescent="0.3">
      <c r="A862" s="2"/>
      <c r="B862" s="2"/>
      <c r="C862" s="2"/>
      <c r="D862" s="2"/>
      <c r="E862" s="2"/>
      <c r="F862" s="2"/>
      <c r="G862" s="2"/>
      <c r="H862" s="2"/>
      <c r="I862" s="2"/>
      <c r="J862" s="2"/>
    </row>
    <row r="863" spans="1:10" x14ac:dyDescent="0.3">
      <c r="A863" s="2"/>
      <c r="B863" s="2"/>
      <c r="C863" s="2"/>
      <c r="D863" s="2"/>
      <c r="E863" s="2"/>
      <c r="F863" s="2"/>
      <c r="G863" s="2"/>
      <c r="H863" s="2"/>
      <c r="I863" s="2"/>
      <c r="J863" s="2"/>
    </row>
    <row r="864" spans="1:10" x14ac:dyDescent="0.3">
      <c r="A864" s="2"/>
      <c r="B864" s="2"/>
      <c r="C864" s="2"/>
      <c r="D864" s="2"/>
      <c r="E864" s="2"/>
      <c r="F864" s="2"/>
      <c r="G864" s="2"/>
      <c r="H864" s="2"/>
      <c r="I864" s="2"/>
      <c r="J864" s="2"/>
    </row>
    <row r="865" spans="1:10" x14ac:dyDescent="0.3">
      <c r="A865" s="2"/>
      <c r="B865" s="2"/>
      <c r="C865" s="2"/>
      <c r="D865" s="2"/>
      <c r="E865" s="2"/>
      <c r="F865" s="2"/>
      <c r="G865" s="2"/>
      <c r="H865" s="2"/>
      <c r="I865" s="2"/>
      <c r="J865" s="2"/>
    </row>
    <row r="866" spans="1:10" x14ac:dyDescent="0.3">
      <c r="A866" s="2"/>
      <c r="B866" s="2"/>
      <c r="C866" s="2"/>
      <c r="D866" s="2"/>
      <c r="E866" s="2"/>
      <c r="F866" s="2"/>
      <c r="G866" s="2"/>
      <c r="H866" s="2"/>
      <c r="I866" s="2"/>
      <c r="J866" s="2"/>
    </row>
    <row r="867" spans="1:10" x14ac:dyDescent="0.3">
      <c r="A867" s="2"/>
      <c r="B867" s="2"/>
      <c r="C867" s="2"/>
      <c r="D867" s="2"/>
      <c r="E867" s="2"/>
      <c r="F867" s="2"/>
      <c r="G867" s="2"/>
      <c r="H867" s="2"/>
      <c r="I867" s="2"/>
      <c r="J867" s="2"/>
    </row>
    <row r="868" spans="1:10" x14ac:dyDescent="0.3">
      <c r="A868" s="2"/>
      <c r="B868" s="2"/>
      <c r="C868" s="2"/>
      <c r="D868" s="2"/>
      <c r="E868" s="2"/>
      <c r="F868" s="2"/>
      <c r="G868" s="2"/>
      <c r="H868" s="2"/>
      <c r="I868" s="2"/>
      <c r="J86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EA6B-C6B2-4B2C-AA6F-57836F1B688E}">
  <sheetPr>
    <tabColor rgb="FFFF9966"/>
  </sheetPr>
  <dimension ref="A1:S62"/>
  <sheetViews>
    <sheetView topLeftCell="A37" workbookViewId="0">
      <selection activeCell="L41" sqref="L41"/>
    </sheetView>
  </sheetViews>
  <sheetFormatPr defaultRowHeight="14.4" x14ac:dyDescent="0.3"/>
  <sheetData>
    <row r="1" spans="1:19" x14ac:dyDescent="0.3">
      <c r="A1" t="s">
        <v>80</v>
      </c>
      <c r="B1" t="s">
        <v>81</v>
      </c>
      <c r="C1" t="s">
        <v>3</v>
      </c>
      <c r="D1" t="s">
        <v>82</v>
      </c>
      <c r="E1" t="s">
        <v>83</v>
      </c>
      <c r="F1" t="s">
        <v>84</v>
      </c>
      <c r="G1" t="s">
        <v>85</v>
      </c>
      <c r="H1" t="s">
        <v>86</v>
      </c>
      <c r="I1" t="s">
        <v>87</v>
      </c>
      <c r="J1" t="s">
        <v>88</v>
      </c>
      <c r="K1" t="s">
        <v>89</v>
      </c>
      <c r="L1" t="s">
        <v>90</v>
      </c>
      <c r="M1" t="s">
        <v>91</v>
      </c>
      <c r="N1" t="s">
        <v>92</v>
      </c>
      <c r="O1" t="s">
        <v>93</v>
      </c>
      <c r="P1" t="s">
        <v>94</v>
      </c>
      <c r="Q1" t="s">
        <v>512</v>
      </c>
      <c r="R1" t="s">
        <v>511</v>
      </c>
      <c r="S1" t="s">
        <v>510</v>
      </c>
    </row>
    <row r="2" spans="1:19" x14ac:dyDescent="0.3">
      <c r="A2">
        <v>42</v>
      </c>
      <c r="B2" t="s">
        <v>95</v>
      </c>
      <c r="C2">
        <v>2010</v>
      </c>
      <c r="D2" t="s">
        <v>14</v>
      </c>
      <c r="F2" t="s">
        <v>96</v>
      </c>
      <c r="G2" t="s">
        <v>97</v>
      </c>
      <c r="H2">
        <v>5</v>
      </c>
      <c r="I2">
        <v>2</v>
      </c>
      <c r="J2">
        <v>2</v>
      </c>
      <c r="K2">
        <v>2</v>
      </c>
      <c r="L2">
        <v>4</v>
      </c>
      <c r="M2">
        <v>2</v>
      </c>
      <c r="N2">
        <v>1</v>
      </c>
      <c r="O2">
        <v>-0.22500000000000001</v>
      </c>
      <c r="P2">
        <v>0.17799999999999999</v>
      </c>
      <c r="Q2">
        <f>O2*SQRT(3)/PI()</f>
        <v>-0.12404900146990321</v>
      </c>
      <c r="R2">
        <f>(30+30)^2/(30+30)</f>
        <v>60</v>
      </c>
      <c r="S2">
        <f>Q2/SQRT(Q2^2+R2)</f>
        <v>-1.6012603988289735E-2</v>
      </c>
    </row>
    <row r="3" spans="1:19" x14ac:dyDescent="0.3">
      <c r="A3">
        <v>43</v>
      </c>
      <c r="B3" t="s">
        <v>98</v>
      </c>
      <c r="C3">
        <v>2013</v>
      </c>
      <c r="D3" t="s">
        <v>99</v>
      </c>
      <c r="F3" t="s">
        <v>100</v>
      </c>
      <c r="G3" t="s">
        <v>101</v>
      </c>
      <c r="H3">
        <v>2</v>
      </c>
      <c r="I3">
        <v>1</v>
      </c>
      <c r="J3">
        <v>1</v>
      </c>
      <c r="K3">
        <v>2</v>
      </c>
      <c r="L3">
        <v>5</v>
      </c>
      <c r="M3">
        <v>2</v>
      </c>
      <c r="N3">
        <v>2</v>
      </c>
      <c r="O3">
        <v>-1.121</v>
      </c>
      <c r="P3">
        <v>0</v>
      </c>
      <c r="Q3">
        <f t="shared" ref="Q3:Q62" si="0">O3*SQRT(3)/PI()</f>
        <v>-0.6180396917678288</v>
      </c>
      <c r="R3">
        <f t="shared" ref="R3:R62" si="1">(30+30)^2/(30+30)</f>
        <v>60</v>
      </c>
      <c r="S3">
        <f t="shared" ref="S3:S62" si="2">Q3/SQRT(Q3^2+R3)</f>
        <v>-7.9535811630248143E-2</v>
      </c>
    </row>
    <row r="4" spans="1:19" x14ac:dyDescent="0.3">
      <c r="A4">
        <v>44</v>
      </c>
      <c r="B4" t="s">
        <v>98</v>
      </c>
      <c r="C4">
        <v>2013</v>
      </c>
      <c r="D4" t="s">
        <v>99</v>
      </c>
      <c r="F4" t="s">
        <v>102</v>
      </c>
      <c r="G4" t="s">
        <v>103</v>
      </c>
      <c r="H4">
        <v>2</v>
      </c>
      <c r="I4">
        <v>1</v>
      </c>
      <c r="J4">
        <v>1</v>
      </c>
      <c r="K4">
        <v>2</v>
      </c>
      <c r="L4">
        <v>5</v>
      </c>
      <c r="M4">
        <v>2</v>
      </c>
      <c r="N4">
        <v>2</v>
      </c>
      <c r="O4">
        <v>0.185</v>
      </c>
      <c r="P4">
        <v>0.156</v>
      </c>
      <c r="Q4">
        <f t="shared" si="0"/>
        <v>0.10199584565303153</v>
      </c>
      <c r="R4">
        <f t="shared" si="1"/>
        <v>60</v>
      </c>
      <c r="S4">
        <f t="shared" si="2"/>
        <v>1.3166465663102691E-2</v>
      </c>
    </row>
    <row r="5" spans="1:19" x14ac:dyDescent="0.3">
      <c r="A5">
        <v>45</v>
      </c>
      <c r="B5" t="s">
        <v>104</v>
      </c>
      <c r="C5">
        <v>2011</v>
      </c>
      <c r="D5" t="s">
        <v>99</v>
      </c>
      <c r="F5" t="s">
        <v>100</v>
      </c>
      <c r="G5" t="s">
        <v>105</v>
      </c>
      <c r="H5" t="s">
        <v>106</v>
      </c>
      <c r="I5">
        <v>1</v>
      </c>
      <c r="J5">
        <v>3</v>
      </c>
      <c r="K5">
        <v>2</v>
      </c>
      <c r="L5">
        <v>5</v>
      </c>
      <c r="M5">
        <v>1</v>
      </c>
      <c r="N5">
        <v>2</v>
      </c>
      <c r="O5">
        <v>-7.0999999999999994E-2</v>
      </c>
      <c r="P5">
        <v>2E-3</v>
      </c>
      <c r="Q5">
        <f t="shared" si="0"/>
        <v>-3.914435157494723E-2</v>
      </c>
      <c r="R5">
        <f t="shared" si="1"/>
        <v>60</v>
      </c>
      <c r="S5">
        <f t="shared" si="2"/>
        <v>-5.0534495311659053E-3</v>
      </c>
    </row>
    <row r="6" spans="1:19" x14ac:dyDescent="0.3">
      <c r="A6">
        <v>51</v>
      </c>
      <c r="B6" t="s">
        <v>107</v>
      </c>
      <c r="C6">
        <v>2009</v>
      </c>
      <c r="D6" t="s">
        <v>99</v>
      </c>
      <c r="F6" t="s">
        <v>100</v>
      </c>
      <c r="G6" t="s">
        <v>101</v>
      </c>
      <c r="H6">
        <v>3</v>
      </c>
      <c r="I6">
        <v>1</v>
      </c>
      <c r="J6">
        <v>3</v>
      </c>
      <c r="K6">
        <v>1</v>
      </c>
      <c r="L6">
        <v>2</v>
      </c>
      <c r="M6">
        <v>1</v>
      </c>
      <c r="N6">
        <v>2</v>
      </c>
      <c r="O6">
        <v>-9.7000000000000003E-2</v>
      </c>
      <c r="P6">
        <v>2E-3</v>
      </c>
      <c r="Q6">
        <f t="shared" si="0"/>
        <v>-5.3478902855913835E-2</v>
      </c>
      <c r="R6">
        <f t="shared" si="1"/>
        <v>60</v>
      </c>
      <c r="S6">
        <f t="shared" si="2"/>
        <v>-6.9039321297914291E-3</v>
      </c>
    </row>
    <row r="7" spans="1:19" x14ac:dyDescent="0.3">
      <c r="A7">
        <v>52</v>
      </c>
      <c r="B7" t="s">
        <v>107</v>
      </c>
      <c r="C7">
        <v>2009</v>
      </c>
      <c r="D7" t="s">
        <v>99</v>
      </c>
      <c r="F7" t="s">
        <v>100</v>
      </c>
      <c r="G7" t="s">
        <v>101</v>
      </c>
      <c r="H7">
        <v>3</v>
      </c>
      <c r="I7">
        <v>1</v>
      </c>
      <c r="J7">
        <v>3</v>
      </c>
      <c r="K7">
        <v>1</v>
      </c>
      <c r="L7">
        <v>2</v>
      </c>
      <c r="M7">
        <v>2</v>
      </c>
      <c r="N7">
        <v>2</v>
      </c>
      <c r="O7">
        <v>-0.29599999999999999</v>
      </c>
      <c r="P7">
        <v>1E-3</v>
      </c>
      <c r="Q7">
        <f t="shared" si="0"/>
        <v>-0.16319335304485041</v>
      </c>
      <c r="R7">
        <f t="shared" si="1"/>
        <v>60</v>
      </c>
      <c r="S7">
        <f t="shared" si="2"/>
        <v>-2.1063497099277243E-2</v>
      </c>
    </row>
    <row r="8" spans="1:19" x14ac:dyDescent="0.3">
      <c r="A8">
        <v>53</v>
      </c>
      <c r="B8" t="s">
        <v>107</v>
      </c>
      <c r="C8">
        <v>2009</v>
      </c>
      <c r="D8" t="s">
        <v>99</v>
      </c>
      <c r="F8" t="s">
        <v>100</v>
      </c>
      <c r="G8" t="s">
        <v>101</v>
      </c>
      <c r="H8">
        <v>3</v>
      </c>
      <c r="I8">
        <v>1</v>
      </c>
      <c r="J8">
        <v>3</v>
      </c>
      <c r="K8">
        <v>1</v>
      </c>
      <c r="L8">
        <v>2</v>
      </c>
      <c r="M8">
        <v>2</v>
      </c>
      <c r="N8">
        <v>2</v>
      </c>
      <c r="O8">
        <v>-4.5999999999999999E-2</v>
      </c>
      <c r="P8">
        <v>1E-3</v>
      </c>
      <c r="Q8">
        <f t="shared" si="0"/>
        <v>-2.5361129189402434E-2</v>
      </c>
      <c r="R8">
        <f t="shared" si="1"/>
        <v>60</v>
      </c>
      <c r="S8">
        <f t="shared" si="2"/>
        <v>-3.274090151000972E-3</v>
      </c>
    </row>
    <row r="9" spans="1:19" x14ac:dyDescent="0.3">
      <c r="A9">
        <v>54</v>
      </c>
      <c r="B9" t="s">
        <v>107</v>
      </c>
      <c r="C9">
        <v>2009</v>
      </c>
      <c r="D9" t="s">
        <v>99</v>
      </c>
      <c r="F9" t="s">
        <v>96</v>
      </c>
      <c r="G9" t="s">
        <v>108</v>
      </c>
      <c r="H9">
        <v>3</v>
      </c>
      <c r="I9">
        <v>1</v>
      </c>
      <c r="J9">
        <v>3</v>
      </c>
      <c r="K9">
        <v>1</v>
      </c>
      <c r="L9">
        <v>2</v>
      </c>
      <c r="M9">
        <v>1</v>
      </c>
      <c r="N9">
        <v>2</v>
      </c>
      <c r="O9">
        <v>0.28799999999999998</v>
      </c>
      <c r="P9">
        <v>0.04</v>
      </c>
      <c r="Q9">
        <f t="shared" si="0"/>
        <v>0.1587827218814761</v>
      </c>
      <c r="R9">
        <f t="shared" si="1"/>
        <v>60</v>
      </c>
      <c r="S9">
        <f t="shared" si="2"/>
        <v>2.0494455825548888E-2</v>
      </c>
    </row>
    <row r="10" spans="1:19" x14ac:dyDescent="0.3">
      <c r="A10">
        <v>55</v>
      </c>
      <c r="B10" t="s">
        <v>107</v>
      </c>
      <c r="C10">
        <v>2009</v>
      </c>
      <c r="D10" t="s">
        <v>99</v>
      </c>
      <c r="F10" t="s">
        <v>96</v>
      </c>
      <c r="G10" t="s">
        <v>108</v>
      </c>
      <c r="H10">
        <v>3</v>
      </c>
      <c r="I10">
        <v>1</v>
      </c>
      <c r="J10">
        <v>3</v>
      </c>
      <c r="K10">
        <v>1</v>
      </c>
      <c r="L10">
        <v>2</v>
      </c>
      <c r="M10">
        <v>2</v>
      </c>
      <c r="N10">
        <v>2</v>
      </c>
      <c r="O10">
        <v>0</v>
      </c>
      <c r="P10">
        <v>6.7000000000000004E-2</v>
      </c>
      <c r="Q10">
        <f t="shared" si="0"/>
        <v>0</v>
      </c>
      <c r="R10">
        <f t="shared" si="1"/>
        <v>60</v>
      </c>
      <c r="S10">
        <f t="shared" si="2"/>
        <v>0</v>
      </c>
    </row>
    <row r="11" spans="1:19" x14ac:dyDescent="0.3">
      <c r="A11">
        <v>56</v>
      </c>
      <c r="B11" t="s">
        <v>107</v>
      </c>
      <c r="C11">
        <v>2009</v>
      </c>
      <c r="D11" t="s">
        <v>99</v>
      </c>
      <c r="F11" t="s">
        <v>96</v>
      </c>
      <c r="G11" t="s">
        <v>108</v>
      </c>
      <c r="H11">
        <v>3</v>
      </c>
      <c r="I11">
        <v>1</v>
      </c>
      <c r="J11">
        <v>3</v>
      </c>
      <c r="K11">
        <v>1</v>
      </c>
      <c r="L11">
        <v>2</v>
      </c>
      <c r="M11">
        <v>2</v>
      </c>
      <c r="N11">
        <v>2</v>
      </c>
      <c r="O11">
        <v>0.223</v>
      </c>
      <c r="P11">
        <v>0.01</v>
      </c>
      <c r="Q11">
        <f t="shared" si="0"/>
        <v>0.12294634367905963</v>
      </c>
      <c r="R11">
        <f t="shared" si="1"/>
        <v>60</v>
      </c>
      <c r="S11">
        <f t="shared" si="2"/>
        <v>1.5870305740580307E-2</v>
      </c>
    </row>
    <row r="12" spans="1:19" x14ac:dyDescent="0.3">
      <c r="A12">
        <v>57</v>
      </c>
      <c r="B12" t="s">
        <v>109</v>
      </c>
      <c r="C12">
        <v>1999</v>
      </c>
      <c r="D12" t="s">
        <v>14</v>
      </c>
      <c r="F12" t="s">
        <v>96</v>
      </c>
      <c r="G12" t="s">
        <v>97</v>
      </c>
      <c r="H12">
        <v>5</v>
      </c>
      <c r="I12">
        <v>3</v>
      </c>
      <c r="J12">
        <v>3</v>
      </c>
      <c r="K12">
        <v>2</v>
      </c>
      <c r="L12">
        <v>1</v>
      </c>
      <c r="M12">
        <v>2</v>
      </c>
      <c r="N12">
        <v>2</v>
      </c>
      <c r="O12">
        <v>-0.83499999999999996</v>
      </c>
      <c r="P12">
        <v>2.4E-2</v>
      </c>
      <c r="Q12">
        <f t="shared" si="0"/>
        <v>-0.46035962767719635</v>
      </c>
      <c r="R12">
        <f t="shared" si="1"/>
        <v>60</v>
      </c>
      <c r="S12">
        <f t="shared" si="2"/>
        <v>-5.9327486962060333E-2</v>
      </c>
    </row>
    <row r="13" spans="1:19" x14ac:dyDescent="0.3">
      <c r="A13">
        <v>77</v>
      </c>
      <c r="B13" t="s">
        <v>110</v>
      </c>
      <c r="C13">
        <v>2007</v>
      </c>
      <c r="D13" t="s">
        <v>99</v>
      </c>
      <c r="F13" t="s">
        <v>96</v>
      </c>
      <c r="G13" t="s">
        <v>108</v>
      </c>
      <c r="H13" t="s">
        <v>15</v>
      </c>
      <c r="I13">
        <v>2</v>
      </c>
      <c r="J13">
        <v>3</v>
      </c>
      <c r="K13">
        <v>2</v>
      </c>
      <c r="L13">
        <v>1</v>
      </c>
      <c r="M13">
        <v>1</v>
      </c>
      <c r="N13">
        <v>2</v>
      </c>
      <c r="O13">
        <v>-1.4450000000000001</v>
      </c>
      <c r="P13">
        <v>7.0999999999999994E-2</v>
      </c>
      <c r="Q13">
        <f t="shared" si="0"/>
        <v>-0.79667025388448953</v>
      </c>
      <c r="R13">
        <f t="shared" si="1"/>
        <v>60</v>
      </c>
      <c r="S13">
        <f t="shared" si="2"/>
        <v>-0.10230999048780787</v>
      </c>
    </row>
    <row r="14" spans="1:19" x14ac:dyDescent="0.3">
      <c r="A14">
        <v>78</v>
      </c>
      <c r="B14" t="s">
        <v>110</v>
      </c>
      <c r="C14">
        <v>2007</v>
      </c>
      <c r="D14" t="s">
        <v>99</v>
      </c>
      <c r="F14" t="s">
        <v>100</v>
      </c>
      <c r="G14" t="s">
        <v>101</v>
      </c>
      <c r="H14" t="s">
        <v>15</v>
      </c>
      <c r="I14">
        <v>2</v>
      </c>
      <c r="J14">
        <v>3</v>
      </c>
      <c r="K14">
        <v>2</v>
      </c>
      <c r="L14">
        <v>1</v>
      </c>
      <c r="M14">
        <v>1</v>
      </c>
      <c r="N14">
        <v>2</v>
      </c>
      <c r="O14">
        <v>-1.992</v>
      </c>
      <c r="P14">
        <v>0</v>
      </c>
      <c r="Q14">
        <f t="shared" si="0"/>
        <v>-1.0982471596802097</v>
      </c>
      <c r="R14">
        <f t="shared" si="1"/>
        <v>60</v>
      </c>
      <c r="S14">
        <f t="shared" si="2"/>
        <v>-0.14037913721893494</v>
      </c>
    </row>
    <row r="15" spans="1:19" x14ac:dyDescent="0.3">
      <c r="A15">
        <v>82</v>
      </c>
      <c r="B15" t="s">
        <v>111</v>
      </c>
      <c r="C15">
        <v>1995</v>
      </c>
      <c r="D15" t="s">
        <v>14</v>
      </c>
      <c r="F15" t="s">
        <v>96</v>
      </c>
      <c r="G15" t="s">
        <v>112</v>
      </c>
      <c r="H15">
        <v>5</v>
      </c>
      <c r="I15">
        <v>2</v>
      </c>
      <c r="J15">
        <v>2</v>
      </c>
      <c r="K15">
        <v>3</v>
      </c>
      <c r="L15">
        <v>1</v>
      </c>
      <c r="M15">
        <v>1</v>
      </c>
      <c r="N15">
        <v>2</v>
      </c>
      <c r="O15">
        <v>0.56699999999999995</v>
      </c>
      <c r="P15">
        <v>0.65600000000000003</v>
      </c>
      <c r="Q15">
        <f t="shared" si="0"/>
        <v>0.31260348370415603</v>
      </c>
      <c r="R15">
        <f t="shared" si="1"/>
        <v>60</v>
      </c>
      <c r="S15">
        <f t="shared" si="2"/>
        <v>4.0324111987637912E-2</v>
      </c>
    </row>
    <row r="16" spans="1:19" x14ac:dyDescent="0.3">
      <c r="A16">
        <v>83</v>
      </c>
      <c r="B16" t="s">
        <v>111</v>
      </c>
      <c r="C16">
        <v>1995</v>
      </c>
      <c r="D16" t="s">
        <v>14</v>
      </c>
      <c r="F16" t="s">
        <v>96</v>
      </c>
      <c r="G16" t="s">
        <v>112</v>
      </c>
      <c r="H16">
        <v>5</v>
      </c>
      <c r="I16">
        <v>2</v>
      </c>
      <c r="J16">
        <v>2</v>
      </c>
      <c r="K16">
        <v>3</v>
      </c>
      <c r="L16">
        <v>1</v>
      </c>
      <c r="M16">
        <v>1</v>
      </c>
      <c r="N16">
        <v>2</v>
      </c>
      <c r="O16">
        <v>-1.4E-2</v>
      </c>
      <c r="P16">
        <v>1.3029999999999999</v>
      </c>
      <c r="Q16">
        <f t="shared" si="0"/>
        <v>-7.718604535905089E-3</v>
      </c>
      <c r="R16">
        <f t="shared" si="1"/>
        <v>60</v>
      </c>
      <c r="S16">
        <f t="shared" si="2"/>
        <v>-9.9646706606438011E-4</v>
      </c>
    </row>
    <row r="17" spans="1:19" x14ac:dyDescent="0.3">
      <c r="A17">
        <v>84</v>
      </c>
      <c r="B17" t="s">
        <v>113</v>
      </c>
      <c r="C17">
        <v>2002</v>
      </c>
      <c r="D17" t="s">
        <v>14</v>
      </c>
      <c r="F17" t="s">
        <v>96</v>
      </c>
      <c r="G17" t="s">
        <v>97</v>
      </c>
      <c r="H17" t="s">
        <v>15</v>
      </c>
      <c r="I17">
        <v>2</v>
      </c>
      <c r="J17">
        <v>2</v>
      </c>
      <c r="K17">
        <v>3</v>
      </c>
      <c r="L17">
        <v>1</v>
      </c>
      <c r="M17">
        <v>2</v>
      </c>
      <c r="N17">
        <v>2</v>
      </c>
      <c r="O17">
        <v>-1.107</v>
      </c>
      <c r="P17">
        <v>8.5999999999999993E-2</v>
      </c>
      <c r="Q17">
        <f t="shared" si="0"/>
        <v>-0.6103210872319238</v>
      </c>
      <c r="R17">
        <f t="shared" si="1"/>
        <v>60</v>
      </c>
      <c r="S17">
        <f t="shared" si="2"/>
        <v>-7.8548668002413433E-2</v>
      </c>
    </row>
    <row r="18" spans="1:19" x14ac:dyDescent="0.3">
      <c r="A18">
        <v>85</v>
      </c>
      <c r="B18" t="s">
        <v>114</v>
      </c>
      <c r="C18">
        <v>1998</v>
      </c>
      <c r="D18" t="s">
        <v>99</v>
      </c>
      <c r="F18" t="s">
        <v>100</v>
      </c>
      <c r="G18" t="s">
        <v>101</v>
      </c>
      <c r="H18">
        <v>4</v>
      </c>
      <c r="I18">
        <v>1</v>
      </c>
      <c r="J18">
        <v>2</v>
      </c>
      <c r="L18">
        <v>2</v>
      </c>
      <c r="N18">
        <v>2</v>
      </c>
      <c r="O18">
        <v>-0.51100000000000001</v>
      </c>
      <c r="P18">
        <v>0.11899999999999999</v>
      </c>
      <c r="Q18">
        <f t="shared" si="0"/>
        <v>-0.28172906556053573</v>
      </c>
      <c r="R18">
        <f t="shared" si="1"/>
        <v>60</v>
      </c>
      <c r="S18">
        <f t="shared" si="2"/>
        <v>-3.6347032997036836E-2</v>
      </c>
    </row>
    <row r="19" spans="1:19" x14ac:dyDescent="0.3">
      <c r="A19">
        <v>86</v>
      </c>
      <c r="B19" t="s">
        <v>114</v>
      </c>
      <c r="C19">
        <v>1998</v>
      </c>
      <c r="D19" t="s">
        <v>99</v>
      </c>
      <c r="F19" t="s">
        <v>96</v>
      </c>
      <c r="G19" t="s">
        <v>108</v>
      </c>
      <c r="H19">
        <v>4</v>
      </c>
      <c r="I19">
        <v>1</v>
      </c>
      <c r="J19">
        <v>2</v>
      </c>
      <c r="L19">
        <v>2</v>
      </c>
      <c r="N19">
        <v>2</v>
      </c>
      <c r="O19">
        <v>-0.76900000000000002</v>
      </c>
      <c r="P19">
        <v>4.9000000000000002E-2</v>
      </c>
      <c r="Q19">
        <f t="shared" si="0"/>
        <v>-0.42397192057935812</v>
      </c>
      <c r="R19">
        <f t="shared" si="1"/>
        <v>60</v>
      </c>
      <c r="S19">
        <f t="shared" si="2"/>
        <v>-5.4652734573102102E-2</v>
      </c>
    </row>
    <row r="20" spans="1:19" x14ac:dyDescent="0.3">
      <c r="A20">
        <v>87</v>
      </c>
      <c r="B20" t="s">
        <v>114</v>
      </c>
      <c r="C20">
        <v>1998</v>
      </c>
      <c r="D20" t="s">
        <v>99</v>
      </c>
      <c r="F20" t="s">
        <v>96</v>
      </c>
      <c r="G20" t="s">
        <v>115</v>
      </c>
      <c r="H20">
        <v>4</v>
      </c>
      <c r="I20">
        <v>1</v>
      </c>
      <c r="J20">
        <v>2</v>
      </c>
      <c r="L20">
        <v>2</v>
      </c>
      <c r="N20">
        <v>2</v>
      </c>
      <c r="O20">
        <v>-0.627</v>
      </c>
      <c r="P20">
        <v>0.122</v>
      </c>
      <c r="Q20">
        <f t="shared" si="0"/>
        <v>-0.34568321742946362</v>
      </c>
      <c r="R20">
        <f t="shared" si="1"/>
        <v>60</v>
      </c>
      <c r="S20">
        <f t="shared" si="2"/>
        <v>-4.4583137337677964E-2</v>
      </c>
    </row>
    <row r="21" spans="1:19" x14ac:dyDescent="0.3">
      <c r="A21">
        <v>88</v>
      </c>
      <c r="B21" t="s">
        <v>114</v>
      </c>
      <c r="C21">
        <v>1998</v>
      </c>
      <c r="D21" t="s">
        <v>99</v>
      </c>
      <c r="F21" t="s">
        <v>100</v>
      </c>
      <c r="G21" t="s">
        <v>101</v>
      </c>
      <c r="H21">
        <v>3</v>
      </c>
      <c r="I21">
        <v>1</v>
      </c>
      <c r="J21">
        <v>2</v>
      </c>
      <c r="L21">
        <v>2</v>
      </c>
      <c r="N21">
        <v>2</v>
      </c>
      <c r="O21">
        <v>-0.375</v>
      </c>
      <c r="P21">
        <v>4.0000000000000001E-3</v>
      </c>
      <c r="Q21">
        <f t="shared" si="0"/>
        <v>-0.20674833578317203</v>
      </c>
      <c r="R21">
        <f t="shared" si="1"/>
        <v>60</v>
      </c>
      <c r="S21">
        <f t="shared" si="2"/>
        <v>-2.668159289247328E-2</v>
      </c>
    </row>
    <row r="22" spans="1:19" x14ac:dyDescent="0.3">
      <c r="A22">
        <v>89</v>
      </c>
      <c r="B22" t="s">
        <v>114</v>
      </c>
      <c r="C22">
        <v>1998</v>
      </c>
      <c r="D22" t="s">
        <v>99</v>
      </c>
      <c r="F22" t="s">
        <v>96</v>
      </c>
      <c r="G22" t="s">
        <v>108</v>
      </c>
      <c r="H22">
        <v>3</v>
      </c>
      <c r="I22">
        <v>1</v>
      </c>
      <c r="J22">
        <v>2</v>
      </c>
      <c r="L22">
        <v>2</v>
      </c>
      <c r="N22">
        <v>2</v>
      </c>
      <c r="O22">
        <v>-2.984</v>
      </c>
      <c r="P22">
        <v>7.4999999999999997E-2</v>
      </c>
      <c r="Q22">
        <f t="shared" si="0"/>
        <v>-1.6451654239386275</v>
      </c>
      <c r="R22">
        <f t="shared" si="1"/>
        <v>60</v>
      </c>
      <c r="S22">
        <f t="shared" si="2"/>
        <v>-0.20775575027910637</v>
      </c>
    </row>
    <row r="23" spans="1:19" x14ac:dyDescent="0.3">
      <c r="A23">
        <v>90</v>
      </c>
      <c r="B23" t="s">
        <v>114</v>
      </c>
      <c r="C23">
        <v>1998</v>
      </c>
      <c r="D23" t="s">
        <v>99</v>
      </c>
      <c r="F23" t="s">
        <v>96</v>
      </c>
      <c r="G23" t="s">
        <v>115</v>
      </c>
      <c r="H23">
        <v>3</v>
      </c>
      <c r="I23">
        <v>1</v>
      </c>
      <c r="J23">
        <v>2</v>
      </c>
      <c r="L23">
        <v>2</v>
      </c>
      <c r="N23">
        <v>2</v>
      </c>
      <c r="O23">
        <v>-4.5129999999999999</v>
      </c>
      <c r="P23">
        <v>0.13600000000000001</v>
      </c>
      <c r="Q23">
        <f t="shared" si="0"/>
        <v>-2.4881473050385474</v>
      </c>
      <c r="R23">
        <f t="shared" si="1"/>
        <v>60</v>
      </c>
      <c r="S23">
        <f t="shared" si="2"/>
        <v>-0.30582784216785514</v>
      </c>
    </row>
    <row r="24" spans="1:19" x14ac:dyDescent="0.3">
      <c r="A24">
        <v>91</v>
      </c>
      <c r="B24" t="s">
        <v>114</v>
      </c>
      <c r="C24">
        <v>1998</v>
      </c>
      <c r="D24" t="s">
        <v>99</v>
      </c>
      <c r="F24" t="s">
        <v>100</v>
      </c>
      <c r="G24" t="s">
        <v>101</v>
      </c>
      <c r="H24">
        <v>3</v>
      </c>
      <c r="I24">
        <v>1</v>
      </c>
      <c r="J24">
        <v>2</v>
      </c>
      <c r="L24">
        <v>2</v>
      </c>
      <c r="N24">
        <v>2</v>
      </c>
      <c r="O24">
        <v>-0.11799999999999999</v>
      </c>
      <c r="P24">
        <v>6.0000000000000001E-3</v>
      </c>
      <c r="Q24">
        <f t="shared" si="0"/>
        <v>-6.5056809659771453E-2</v>
      </c>
      <c r="R24">
        <f t="shared" si="1"/>
        <v>60</v>
      </c>
      <c r="S24">
        <f t="shared" si="2"/>
        <v>-8.3985018031936705E-3</v>
      </c>
    </row>
    <row r="25" spans="1:19" x14ac:dyDescent="0.3">
      <c r="A25">
        <v>92</v>
      </c>
      <c r="B25" t="s">
        <v>114</v>
      </c>
      <c r="C25">
        <v>1998</v>
      </c>
      <c r="D25" t="s">
        <v>99</v>
      </c>
      <c r="F25" t="s">
        <v>96</v>
      </c>
      <c r="G25" t="s">
        <v>108</v>
      </c>
      <c r="H25">
        <v>3</v>
      </c>
      <c r="I25">
        <v>1</v>
      </c>
      <c r="J25">
        <v>2</v>
      </c>
      <c r="L25">
        <v>2</v>
      </c>
      <c r="N25">
        <v>2</v>
      </c>
      <c r="O25">
        <v>-0.20100000000000001</v>
      </c>
      <c r="P25">
        <v>0.14599999999999999</v>
      </c>
      <c r="Q25">
        <f t="shared" si="0"/>
        <v>-0.11081710797978021</v>
      </c>
      <c r="R25">
        <f t="shared" si="1"/>
        <v>60</v>
      </c>
      <c r="S25">
        <f t="shared" si="2"/>
        <v>-1.4304963271580802E-2</v>
      </c>
    </row>
    <row r="26" spans="1:19" x14ac:dyDescent="0.3">
      <c r="A26">
        <v>93</v>
      </c>
      <c r="B26" t="s">
        <v>114</v>
      </c>
      <c r="C26">
        <v>1998</v>
      </c>
      <c r="D26" t="s">
        <v>99</v>
      </c>
      <c r="F26" t="s">
        <v>96</v>
      </c>
      <c r="G26" t="s">
        <v>115</v>
      </c>
      <c r="H26">
        <v>3</v>
      </c>
      <c r="I26">
        <v>1</v>
      </c>
      <c r="J26">
        <v>2</v>
      </c>
      <c r="L26">
        <v>2</v>
      </c>
      <c r="N26">
        <v>2</v>
      </c>
      <c r="O26">
        <v>6.2E-2</v>
      </c>
      <c r="P26">
        <v>0.16400000000000001</v>
      </c>
      <c r="Q26">
        <f t="shared" si="0"/>
        <v>3.4182391516151107E-2</v>
      </c>
      <c r="R26">
        <f t="shared" si="1"/>
        <v>60</v>
      </c>
      <c r="S26">
        <f t="shared" si="2"/>
        <v>4.4128848012875256E-3</v>
      </c>
    </row>
    <row r="27" spans="1:19" x14ac:dyDescent="0.3">
      <c r="A27">
        <v>101</v>
      </c>
      <c r="B27" t="s">
        <v>116</v>
      </c>
      <c r="C27">
        <v>2012</v>
      </c>
      <c r="D27" t="s">
        <v>14</v>
      </c>
      <c r="F27" t="s">
        <v>100</v>
      </c>
      <c r="G27" t="s">
        <v>117</v>
      </c>
      <c r="H27">
        <v>5</v>
      </c>
      <c r="I27">
        <v>4</v>
      </c>
      <c r="J27">
        <v>3</v>
      </c>
      <c r="L27">
        <v>1</v>
      </c>
      <c r="M27">
        <v>2</v>
      </c>
      <c r="N27">
        <v>2</v>
      </c>
      <c r="O27">
        <v>0.53900000000000003</v>
      </c>
      <c r="P27">
        <v>1E-3</v>
      </c>
      <c r="Q27">
        <f t="shared" si="0"/>
        <v>0.29716627463234596</v>
      </c>
      <c r="R27">
        <f t="shared" si="1"/>
        <v>60</v>
      </c>
      <c r="S27">
        <f t="shared" si="2"/>
        <v>3.8335800213043461E-2</v>
      </c>
    </row>
    <row r="28" spans="1:19" x14ac:dyDescent="0.3">
      <c r="A28">
        <v>106</v>
      </c>
      <c r="B28" t="s">
        <v>118</v>
      </c>
      <c r="C28">
        <v>2013</v>
      </c>
      <c r="D28" t="s">
        <v>99</v>
      </c>
      <c r="F28" t="s">
        <v>100</v>
      </c>
      <c r="G28" t="s">
        <v>101</v>
      </c>
      <c r="H28">
        <v>2</v>
      </c>
      <c r="I28">
        <v>1</v>
      </c>
      <c r="J28">
        <v>1</v>
      </c>
      <c r="L28">
        <v>1</v>
      </c>
      <c r="N28">
        <v>2</v>
      </c>
      <c r="O28">
        <v>-1.204</v>
      </c>
      <c r="P28">
        <v>0.157</v>
      </c>
      <c r="Q28">
        <f t="shared" si="0"/>
        <v>-0.66379999008783763</v>
      </c>
      <c r="R28">
        <f t="shared" si="1"/>
        <v>60</v>
      </c>
      <c r="S28">
        <f t="shared" si="2"/>
        <v>-8.5383263203749435E-2</v>
      </c>
    </row>
    <row r="29" spans="1:19" x14ac:dyDescent="0.3">
      <c r="A29">
        <v>107</v>
      </c>
      <c r="B29" t="s">
        <v>118</v>
      </c>
      <c r="C29">
        <v>2013</v>
      </c>
      <c r="D29" t="s">
        <v>99</v>
      </c>
      <c r="F29" t="s">
        <v>100</v>
      </c>
      <c r="G29" t="s">
        <v>101</v>
      </c>
      <c r="H29">
        <v>2</v>
      </c>
      <c r="I29">
        <v>1</v>
      </c>
      <c r="J29">
        <v>1</v>
      </c>
      <c r="L29">
        <v>1</v>
      </c>
      <c r="N29">
        <v>2</v>
      </c>
      <c r="O29">
        <v>-1.099</v>
      </c>
      <c r="P29">
        <v>3.9E-2</v>
      </c>
      <c r="Q29">
        <f t="shared" si="0"/>
        <v>-0.60591045606854943</v>
      </c>
      <c r="R29">
        <f t="shared" si="1"/>
        <v>60</v>
      </c>
      <c r="S29">
        <f t="shared" si="2"/>
        <v>-7.7984481986023854E-2</v>
      </c>
    </row>
    <row r="30" spans="1:19" x14ac:dyDescent="0.3">
      <c r="A30">
        <v>108</v>
      </c>
      <c r="B30" t="s">
        <v>118</v>
      </c>
      <c r="C30">
        <v>2013</v>
      </c>
      <c r="D30" t="s">
        <v>99</v>
      </c>
      <c r="F30" t="s">
        <v>100</v>
      </c>
      <c r="G30" t="s">
        <v>101</v>
      </c>
      <c r="H30">
        <v>3</v>
      </c>
      <c r="I30">
        <v>1</v>
      </c>
      <c r="J30">
        <v>1</v>
      </c>
      <c r="L30">
        <v>1</v>
      </c>
      <c r="N30">
        <v>2</v>
      </c>
      <c r="O30">
        <v>-0.998</v>
      </c>
      <c r="P30">
        <v>4.3999999999999997E-2</v>
      </c>
      <c r="Q30">
        <f t="shared" si="0"/>
        <v>-0.55022623763094847</v>
      </c>
      <c r="R30">
        <f t="shared" si="1"/>
        <v>60</v>
      </c>
      <c r="S30">
        <f t="shared" si="2"/>
        <v>-7.0855365225562614E-2</v>
      </c>
    </row>
    <row r="31" spans="1:19" x14ac:dyDescent="0.3">
      <c r="A31">
        <v>109</v>
      </c>
      <c r="B31" t="s">
        <v>118</v>
      </c>
      <c r="C31">
        <v>2013</v>
      </c>
      <c r="D31" t="s">
        <v>99</v>
      </c>
      <c r="F31" t="s">
        <v>100</v>
      </c>
      <c r="G31" t="s">
        <v>101</v>
      </c>
      <c r="H31">
        <v>4</v>
      </c>
      <c r="I31">
        <v>1</v>
      </c>
      <c r="J31">
        <v>1</v>
      </c>
      <c r="L31">
        <v>1</v>
      </c>
      <c r="N31">
        <v>2</v>
      </c>
      <c r="O31">
        <v>-0.51400000000000001</v>
      </c>
      <c r="P31">
        <v>1.9E-2</v>
      </c>
      <c r="Q31">
        <f t="shared" si="0"/>
        <v>-0.2833830522468011</v>
      </c>
      <c r="R31">
        <f t="shared" si="1"/>
        <v>60</v>
      </c>
      <c r="S31">
        <f t="shared" si="2"/>
        <v>-3.6560136274298029E-2</v>
      </c>
    </row>
    <row r="32" spans="1:19" x14ac:dyDescent="0.3">
      <c r="A32">
        <v>114</v>
      </c>
      <c r="B32" t="s">
        <v>119</v>
      </c>
      <c r="C32">
        <v>2013</v>
      </c>
      <c r="D32" t="s">
        <v>99</v>
      </c>
      <c r="F32" t="s">
        <v>100</v>
      </c>
      <c r="G32" t="s">
        <v>101</v>
      </c>
      <c r="H32">
        <v>4</v>
      </c>
      <c r="I32">
        <v>1</v>
      </c>
      <c r="J32">
        <v>3</v>
      </c>
      <c r="K32">
        <v>1</v>
      </c>
      <c r="L32">
        <v>1</v>
      </c>
      <c r="M32">
        <v>2</v>
      </c>
      <c r="N32">
        <v>2</v>
      </c>
      <c r="O32">
        <v>-0.28499999999999998</v>
      </c>
      <c r="P32">
        <v>2.1999999999999999E-2</v>
      </c>
      <c r="Q32">
        <f t="shared" si="0"/>
        <v>-0.15712873519521073</v>
      </c>
      <c r="R32">
        <f t="shared" si="1"/>
        <v>60</v>
      </c>
      <c r="S32">
        <f t="shared" si="2"/>
        <v>-2.0281060183171055E-2</v>
      </c>
    </row>
    <row r="33" spans="1:19" x14ac:dyDescent="0.3">
      <c r="A33">
        <v>115</v>
      </c>
      <c r="B33" t="s">
        <v>119</v>
      </c>
      <c r="C33">
        <v>2013</v>
      </c>
      <c r="D33" t="s">
        <v>99</v>
      </c>
      <c r="F33" t="s">
        <v>120</v>
      </c>
      <c r="G33" t="s">
        <v>121</v>
      </c>
      <c r="H33">
        <v>4</v>
      </c>
      <c r="I33">
        <v>1</v>
      </c>
      <c r="J33">
        <v>3</v>
      </c>
      <c r="K33">
        <v>1</v>
      </c>
      <c r="L33">
        <v>1</v>
      </c>
      <c r="M33">
        <v>2</v>
      </c>
      <c r="N33">
        <v>2</v>
      </c>
      <c r="O33">
        <v>-0.127</v>
      </c>
      <c r="P33">
        <v>8.9999999999999993E-3</v>
      </c>
      <c r="Q33">
        <f t="shared" si="0"/>
        <v>-7.0018769718567589E-2</v>
      </c>
      <c r="R33">
        <f t="shared" si="1"/>
        <v>60</v>
      </c>
      <c r="S33">
        <f t="shared" si="2"/>
        <v>-9.0390150178654149E-3</v>
      </c>
    </row>
    <row r="34" spans="1:19" x14ac:dyDescent="0.3">
      <c r="A34">
        <v>116</v>
      </c>
      <c r="B34" t="s">
        <v>119</v>
      </c>
      <c r="C34">
        <v>2013</v>
      </c>
      <c r="D34" t="s">
        <v>99</v>
      </c>
      <c r="F34" t="s">
        <v>96</v>
      </c>
      <c r="G34" t="s">
        <v>108</v>
      </c>
      <c r="H34">
        <v>4</v>
      </c>
      <c r="I34">
        <v>1</v>
      </c>
      <c r="J34">
        <v>3</v>
      </c>
      <c r="K34">
        <v>1</v>
      </c>
      <c r="L34">
        <v>1</v>
      </c>
      <c r="M34">
        <v>2</v>
      </c>
      <c r="N34">
        <v>2</v>
      </c>
      <c r="O34">
        <v>-0.56699999999999995</v>
      </c>
      <c r="P34">
        <v>4.8000000000000001E-2</v>
      </c>
      <c r="Q34">
        <f t="shared" si="0"/>
        <v>-0.31260348370415603</v>
      </c>
      <c r="R34">
        <f t="shared" si="1"/>
        <v>60</v>
      </c>
      <c r="S34">
        <f t="shared" si="2"/>
        <v>-4.0324111987637912E-2</v>
      </c>
    </row>
    <row r="35" spans="1:19" x14ac:dyDescent="0.3">
      <c r="A35">
        <v>123</v>
      </c>
      <c r="B35" t="s">
        <v>122</v>
      </c>
      <c r="C35">
        <v>2006</v>
      </c>
      <c r="D35" t="s">
        <v>99</v>
      </c>
      <c r="F35" t="s">
        <v>96</v>
      </c>
      <c r="G35" t="s">
        <v>108</v>
      </c>
      <c r="H35">
        <v>2</v>
      </c>
      <c r="I35">
        <v>1</v>
      </c>
      <c r="J35">
        <v>3</v>
      </c>
      <c r="K35">
        <v>2</v>
      </c>
      <c r="L35">
        <v>2</v>
      </c>
      <c r="M35">
        <v>2</v>
      </c>
      <c r="N35">
        <v>2</v>
      </c>
      <c r="O35">
        <v>-0.223</v>
      </c>
      <c r="P35">
        <v>9.1999999999999998E-2</v>
      </c>
      <c r="Q35">
        <f t="shared" si="0"/>
        <v>-0.12294634367905963</v>
      </c>
      <c r="R35">
        <f t="shared" si="1"/>
        <v>60</v>
      </c>
      <c r="S35">
        <f t="shared" si="2"/>
        <v>-1.5870305740580307E-2</v>
      </c>
    </row>
    <row r="36" spans="1:19" x14ac:dyDescent="0.3">
      <c r="A36">
        <v>124</v>
      </c>
      <c r="B36" t="s">
        <v>122</v>
      </c>
      <c r="C36">
        <v>2006</v>
      </c>
      <c r="D36" t="s">
        <v>99</v>
      </c>
      <c r="F36" t="s">
        <v>100</v>
      </c>
      <c r="G36" t="s">
        <v>123</v>
      </c>
      <c r="H36">
        <v>2</v>
      </c>
      <c r="I36">
        <v>1</v>
      </c>
      <c r="J36">
        <v>3</v>
      </c>
      <c r="K36">
        <v>2</v>
      </c>
      <c r="L36">
        <v>2</v>
      </c>
      <c r="M36">
        <v>2</v>
      </c>
      <c r="N36">
        <v>2</v>
      </c>
      <c r="O36">
        <v>-0.105</v>
      </c>
      <c r="P36">
        <v>1E-3</v>
      </c>
      <c r="Q36">
        <f t="shared" si="0"/>
        <v>-5.7889534019288161E-2</v>
      </c>
      <c r="R36">
        <f t="shared" si="1"/>
        <v>60</v>
      </c>
      <c r="S36">
        <f t="shared" si="2"/>
        <v>-7.4732980046074843E-3</v>
      </c>
    </row>
    <row r="37" spans="1:19" x14ac:dyDescent="0.3">
      <c r="A37">
        <v>125</v>
      </c>
      <c r="B37" t="s">
        <v>122</v>
      </c>
      <c r="C37">
        <v>2006</v>
      </c>
      <c r="D37" t="s">
        <v>99</v>
      </c>
      <c r="F37" t="s">
        <v>96</v>
      </c>
      <c r="G37" t="s">
        <v>124</v>
      </c>
      <c r="H37">
        <v>2</v>
      </c>
      <c r="I37">
        <v>1</v>
      </c>
      <c r="J37">
        <v>3</v>
      </c>
      <c r="K37">
        <v>2</v>
      </c>
      <c r="L37">
        <v>2</v>
      </c>
      <c r="M37">
        <v>2</v>
      </c>
      <c r="N37">
        <v>2</v>
      </c>
      <c r="O37">
        <v>-0.47799999999999998</v>
      </c>
      <c r="P37">
        <v>1.0999999999999999E-2</v>
      </c>
      <c r="Q37">
        <f t="shared" si="0"/>
        <v>-0.26353521201161656</v>
      </c>
      <c r="R37">
        <f t="shared" si="1"/>
        <v>60</v>
      </c>
      <c r="S37">
        <f t="shared" si="2"/>
        <v>-3.40025760469587E-2</v>
      </c>
    </row>
    <row r="38" spans="1:19" x14ac:dyDescent="0.3">
      <c r="A38">
        <v>126</v>
      </c>
      <c r="B38" t="s">
        <v>122</v>
      </c>
      <c r="C38">
        <v>2006</v>
      </c>
      <c r="D38" t="s">
        <v>99</v>
      </c>
      <c r="F38" t="s">
        <v>100</v>
      </c>
      <c r="G38" t="s">
        <v>125</v>
      </c>
      <c r="H38">
        <v>2</v>
      </c>
      <c r="I38">
        <v>1</v>
      </c>
      <c r="J38">
        <v>3</v>
      </c>
      <c r="K38">
        <v>2</v>
      </c>
      <c r="L38">
        <v>2</v>
      </c>
      <c r="M38">
        <v>2</v>
      </c>
      <c r="N38">
        <v>2</v>
      </c>
      <c r="O38">
        <v>-0.114</v>
      </c>
      <c r="P38">
        <v>1E-3</v>
      </c>
      <c r="Q38">
        <f t="shared" si="0"/>
        <v>-6.2851494078084297E-2</v>
      </c>
      <c r="R38">
        <f t="shared" si="1"/>
        <v>60</v>
      </c>
      <c r="S38">
        <f t="shared" si="2"/>
        <v>-8.1138258982680414E-3</v>
      </c>
    </row>
    <row r="39" spans="1:19" x14ac:dyDescent="0.3">
      <c r="A39">
        <v>147</v>
      </c>
      <c r="B39" t="s">
        <v>126</v>
      </c>
      <c r="C39">
        <v>2017</v>
      </c>
      <c r="D39" t="s">
        <v>14</v>
      </c>
      <c r="F39" t="s">
        <v>96</v>
      </c>
      <c r="G39" t="s">
        <v>97</v>
      </c>
      <c r="H39">
        <v>2.2999999999999998</v>
      </c>
      <c r="I39">
        <v>2</v>
      </c>
      <c r="J39">
        <v>2</v>
      </c>
      <c r="K39">
        <v>2</v>
      </c>
      <c r="L39">
        <v>4</v>
      </c>
      <c r="M39">
        <v>2</v>
      </c>
      <c r="N39">
        <v>2</v>
      </c>
      <c r="O39">
        <v>-1.6479999999999999</v>
      </c>
      <c r="P39">
        <v>4.1000000000000002E-2</v>
      </c>
      <c r="Q39">
        <f t="shared" si="0"/>
        <v>-0.90859001965511321</v>
      </c>
      <c r="R39">
        <f t="shared" si="1"/>
        <v>60</v>
      </c>
      <c r="S39">
        <f t="shared" si="2"/>
        <v>-0.11649974917555771</v>
      </c>
    </row>
    <row r="40" spans="1:19" x14ac:dyDescent="0.3">
      <c r="A40">
        <v>148</v>
      </c>
      <c r="B40" t="s">
        <v>126</v>
      </c>
      <c r="C40">
        <v>2017</v>
      </c>
      <c r="D40" t="s">
        <v>14</v>
      </c>
      <c r="F40" t="s">
        <v>96</v>
      </c>
      <c r="G40" t="s">
        <v>97</v>
      </c>
      <c r="H40">
        <v>2.2999999999999998</v>
      </c>
      <c r="I40">
        <v>2</v>
      </c>
      <c r="J40">
        <v>2</v>
      </c>
      <c r="K40">
        <v>2</v>
      </c>
      <c r="L40">
        <v>4</v>
      </c>
      <c r="M40">
        <v>2</v>
      </c>
      <c r="N40">
        <v>2</v>
      </c>
      <c r="O40">
        <v>-2.7349999999999999</v>
      </c>
      <c r="P40">
        <v>0.16200000000000001</v>
      </c>
      <c r="Q40">
        <f t="shared" si="0"/>
        <v>-1.5078845289786011</v>
      </c>
      <c r="R40">
        <f t="shared" si="1"/>
        <v>60</v>
      </c>
      <c r="S40">
        <f t="shared" si="2"/>
        <v>-0.19108020358615346</v>
      </c>
    </row>
    <row r="41" spans="1:19" x14ac:dyDescent="0.3">
      <c r="A41">
        <v>161</v>
      </c>
      <c r="B41" t="s">
        <v>127</v>
      </c>
      <c r="C41">
        <v>2016</v>
      </c>
      <c r="D41" t="s">
        <v>99</v>
      </c>
      <c r="F41" t="s">
        <v>102</v>
      </c>
      <c r="G41" t="s">
        <v>103</v>
      </c>
      <c r="H41">
        <v>3</v>
      </c>
      <c r="I41">
        <v>2</v>
      </c>
      <c r="J41">
        <v>2</v>
      </c>
      <c r="K41">
        <v>1</v>
      </c>
      <c r="L41">
        <v>3</v>
      </c>
      <c r="N41">
        <v>2</v>
      </c>
      <c r="O41">
        <v>-0.69299999999999995</v>
      </c>
      <c r="P41">
        <v>6.3E-2</v>
      </c>
      <c r="Q41">
        <f t="shared" si="0"/>
        <v>-0.38207092452730185</v>
      </c>
      <c r="R41">
        <f t="shared" si="1"/>
        <v>60</v>
      </c>
      <c r="S41">
        <f t="shared" si="2"/>
        <v>-4.9265250232383567E-2</v>
      </c>
    </row>
    <row r="42" spans="1:19" x14ac:dyDescent="0.3">
      <c r="A42">
        <v>162</v>
      </c>
      <c r="B42" t="s">
        <v>127</v>
      </c>
      <c r="C42">
        <v>2016</v>
      </c>
      <c r="D42" t="s">
        <v>99</v>
      </c>
      <c r="F42" t="s">
        <v>102</v>
      </c>
      <c r="G42" t="s">
        <v>103</v>
      </c>
      <c r="H42">
        <v>3</v>
      </c>
      <c r="I42">
        <v>2</v>
      </c>
      <c r="J42">
        <v>2</v>
      </c>
      <c r="K42">
        <v>1</v>
      </c>
      <c r="L42">
        <v>3</v>
      </c>
      <c r="N42">
        <v>2</v>
      </c>
      <c r="O42">
        <v>-1.47</v>
      </c>
      <c r="P42">
        <v>8.0000000000000002E-3</v>
      </c>
      <c r="Q42">
        <f t="shared" si="0"/>
        <v>-0.81045347627003428</v>
      </c>
      <c r="R42">
        <f t="shared" si="1"/>
        <v>60</v>
      </c>
      <c r="S42">
        <f t="shared" si="2"/>
        <v>-0.10406105322981776</v>
      </c>
    </row>
    <row r="43" spans="1:19" x14ac:dyDescent="0.3">
      <c r="A43">
        <v>163</v>
      </c>
      <c r="B43" t="s">
        <v>127</v>
      </c>
      <c r="C43">
        <v>2016</v>
      </c>
      <c r="D43" t="s">
        <v>99</v>
      </c>
      <c r="F43" t="s">
        <v>102</v>
      </c>
      <c r="G43" t="s">
        <v>103</v>
      </c>
      <c r="H43">
        <v>3</v>
      </c>
      <c r="I43">
        <v>2</v>
      </c>
      <c r="J43">
        <v>2</v>
      </c>
      <c r="K43">
        <v>1</v>
      </c>
      <c r="L43">
        <v>3</v>
      </c>
      <c r="N43">
        <v>2</v>
      </c>
      <c r="O43">
        <v>-0.74199999999999999</v>
      </c>
      <c r="P43">
        <v>3.0000000000000001E-3</v>
      </c>
      <c r="Q43">
        <f t="shared" si="0"/>
        <v>-0.4090860404029697</v>
      </c>
      <c r="R43">
        <f t="shared" si="1"/>
        <v>60</v>
      </c>
      <c r="S43">
        <f t="shared" si="2"/>
        <v>-5.2739282002427876E-2</v>
      </c>
    </row>
    <row r="44" spans="1:19" x14ac:dyDescent="0.3">
      <c r="A44">
        <v>164</v>
      </c>
      <c r="B44" t="s">
        <v>127</v>
      </c>
      <c r="C44">
        <v>2016</v>
      </c>
      <c r="D44" t="s">
        <v>99</v>
      </c>
      <c r="F44" t="s">
        <v>102</v>
      </c>
      <c r="G44" t="s">
        <v>103</v>
      </c>
      <c r="H44">
        <v>3</v>
      </c>
      <c r="I44">
        <v>2</v>
      </c>
      <c r="J44">
        <v>2</v>
      </c>
      <c r="K44">
        <v>1</v>
      </c>
      <c r="L44">
        <v>3</v>
      </c>
      <c r="N44">
        <v>2</v>
      </c>
      <c r="O44">
        <v>-0.21099999999999999</v>
      </c>
      <c r="P44">
        <v>0</v>
      </c>
      <c r="Q44">
        <f t="shared" si="0"/>
        <v>-0.11633039693399812</v>
      </c>
      <c r="R44">
        <f t="shared" si="1"/>
        <v>60</v>
      </c>
      <c r="S44">
        <f t="shared" si="2"/>
        <v>-1.5016496306085255E-2</v>
      </c>
    </row>
    <row r="45" spans="1:19" x14ac:dyDescent="0.3">
      <c r="A45">
        <v>165</v>
      </c>
      <c r="B45" t="s">
        <v>127</v>
      </c>
      <c r="C45">
        <v>2016</v>
      </c>
      <c r="D45" t="s">
        <v>99</v>
      </c>
      <c r="F45" t="s">
        <v>100</v>
      </c>
      <c r="G45" t="s">
        <v>101</v>
      </c>
      <c r="H45">
        <v>3</v>
      </c>
      <c r="I45">
        <v>2</v>
      </c>
      <c r="J45">
        <v>2</v>
      </c>
      <c r="K45">
        <v>1</v>
      </c>
      <c r="L45">
        <v>3</v>
      </c>
      <c r="N45">
        <v>2</v>
      </c>
      <c r="O45">
        <v>0</v>
      </c>
      <c r="P45">
        <v>1E-3</v>
      </c>
      <c r="Q45">
        <f t="shared" si="0"/>
        <v>0</v>
      </c>
      <c r="R45">
        <f t="shared" si="1"/>
        <v>60</v>
      </c>
      <c r="S45">
        <f t="shared" si="2"/>
        <v>0</v>
      </c>
    </row>
    <row r="46" spans="1:19" x14ac:dyDescent="0.3">
      <c r="A46">
        <v>166</v>
      </c>
      <c r="B46" t="s">
        <v>127</v>
      </c>
      <c r="C46">
        <v>2016</v>
      </c>
      <c r="D46" t="s">
        <v>99</v>
      </c>
      <c r="F46" t="s">
        <v>100</v>
      </c>
      <c r="G46" t="s">
        <v>101</v>
      </c>
      <c r="H46">
        <v>3</v>
      </c>
      <c r="I46">
        <v>2</v>
      </c>
      <c r="J46">
        <v>2</v>
      </c>
      <c r="K46">
        <v>1</v>
      </c>
      <c r="L46">
        <v>3</v>
      </c>
      <c r="N46">
        <v>2</v>
      </c>
      <c r="O46">
        <v>-0.34799999999999998</v>
      </c>
      <c r="P46">
        <v>0</v>
      </c>
      <c r="Q46">
        <f t="shared" si="0"/>
        <v>-0.19186245560678361</v>
      </c>
      <c r="R46">
        <f t="shared" si="1"/>
        <v>60</v>
      </c>
      <c r="S46">
        <f t="shared" si="2"/>
        <v>-2.4761741763332096E-2</v>
      </c>
    </row>
    <row r="47" spans="1:19" x14ac:dyDescent="0.3">
      <c r="A47">
        <v>167</v>
      </c>
      <c r="B47" t="s">
        <v>127</v>
      </c>
      <c r="C47">
        <v>2016</v>
      </c>
      <c r="D47" t="s">
        <v>99</v>
      </c>
      <c r="F47" t="s">
        <v>100</v>
      </c>
      <c r="G47" t="s">
        <v>101</v>
      </c>
      <c r="H47">
        <v>3</v>
      </c>
      <c r="I47">
        <v>2</v>
      </c>
      <c r="J47">
        <v>2</v>
      </c>
      <c r="K47">
        <v>1</v>
      </c>
      <c r="L47">
        <v>3</v>
      </c>
      <c r="N47">
        <v>2</v>
      </c>
      <c r="O47">
        <v>-0.11799999999999999</v>
      </c>
      <c r="P47">
        <v>1E-3</v>
      </c>
      <c r="Q47">
        <f t="shared" si="0"/>
        <v>-6.5056809659771453E-2</v>
      </c>
      <c r="R47">
        <f t="shared" si="1"/>
        <v>60</v>
      </c>
      <c r="S47">
        <f t="shared" si="2"/>
        <v>-8.3985018031936705E-3</v>
      </c>
    </row>
    <row r="48" spans="1:19" x14ac:dyDescent="0.3">
      <c r="A48">
        <v>168</v>
      </c>
      <c r="B48" t="s">
        <v>127</v>
      </c>
      <c r="C48">
        <v>2016</v>
      </c>
      <c r="D48" t="s">
        <v>99</v>
      </c>
      <c r="F48" t="s">
        <v>100</v>
      </c>
      <c r="G48" t="s">
        <v>101</v>
      </c>
      <c r="H48">
        <v>3</v>
      </c>
      <c r="I48">
        <v>2</v>
      </c>
      <c r="J48">
        <v>2</v>
      </c>
      <c r="K48">
        <v>1</v>
      </c>
      <c r="L48">
        <v>3</v>
      </c>
      <c r="N48">
        <v>2</v>
      </c>
      <c r="O48">
        <v>0</v>
      </c>
      <c r="P48">
        <v>0</v>
      </c>
      <c r="Q48">
        <f t="shared" si="0"/>
        <v>0</v>
      </c>
      <c r="R48">
        <f t="shared" si="1"/>
        <v>60</v>
      </c>
      <c r="S48">
        <f t="shared" si="2"/>
        <v>0</v>
      </c>
    </row>
    <row r="49" spans="1:19" x14ac:dyDescent="0.3">
      <c r="A49">
        <v>169</v>
      </c>
      <c r="B49" t="s">
        <v>127</v>
      </c>
      <c r="C49">
        <v>2016</v>
      </c>
      <c r="D49" t="s">
        <v>99</v>
      </c>
      <c r="F49" t="s">
        <v>120</v>
      </c>
      <c r="G49" t="s">
        <v>128</v>
      </c>
      <c r="H49">
        <v>3</v>
      </c>
      <c r="I49">
        <v>2</v>
      </c>
      <c r="J49">
        <v>2</v>
      </c>
      <c r="K49">
        <v>1</v>
      </c>
      <c r="L49">
        <v>3</v>
      </c>
      <c r="N49">
        <v>2</v>
      </c>
      <c r="O49">
        <v>6.9000000000000006E-2</v>
      </c>
      <c r="P49">
        <v>3.0000000000000001E-3</v>
      </c>
      <c r="Q49">
        <f t="shared" si="0"/>
        <v>3.8041693784103651E-2</v>
      </c>
      <c r="R49">
        <f t="shared" si="1"/>
        <v>60</v>
      </c>
      <c r="S49">
        <f t="shared" si="2"/>
        <v>4.9111023232503341E-3</v>
      </c>
    </row>
    <row r="50" spans="1:19" x14ac:dyDescent="0.3">
      <c r="A50">
        <v>170</v>
      </c>
      <c r="B50" t="s">
        <v>127</v>
      </c>
      <c r="C50">
        <v>2016</v>
      </c>
      <c r="D50" t="s">
        <v>99</v>
      </c>
      <c r="F50" t="s">
        <v>120</v>
      </c>
      <c r="G50" t="s">
        <v>128</v>
      </c>
      <c r="H50">
        <v>3</v>
      </c>
      <c r="I50">
        <v>2</v>
      </c>
      <c r="J50">
        <v>2</v>
      </c>
      <c r="K50">
        <v>1</v>
      </c>
      <c r="L50">
        <v>3</v>
      </c>
      <c r="N50">
        <v>2</v>
      </c>
      <c r="O50">
        <v>0.34799999999999998</v>
      </c>
      <c r="P50">
        <v>3.0000000000000001E-3</v>
      </c>
      <c r="Q50">
        <f t="shared" si="0"/>
        <v>0.19186245560678361</v>
      </c>
      <c r="R50">
        <f t="shared" si="1"/>
        <v>60</v>
      </c>
      <c r="S50">
        <f t="shared" si="2"/>
        <v>2.4761741763332096E-2</v>
      </c>
    </row>
    <row r="51" spans="1:19" x14ac:dyDescent="0.3">
      <c r="A51">
        <v>171</v>
      </c>
      <c r="B51" t="s">
        <v>127</v>
      </c>
      <c r="C51">
        <v>2016</v>
      </c>
      <c r="D51" t="s">
        <v>99</v>
      </c>
      <c r="F51" t="s">
        <v>120</v>
      </c>
      <c r="G51" t="s">
        <v>128</v>
      </c>
      <c r="H51">
        <v>3</v>
      </c>
      <c r="I51">
        <v>2</v>
      </c>
      <c r="J51">
        <v>2</v>
      </c>
      <c r="K51">
        <v>1</v>
      </c>
      <c r="L51">
        <v>3</v>
      </c>
      <c r="N51">
        <v>2</v>
      </c>
      <c r="O51">
        <v>0.154</v>
      </c>
      <c r="P51">
        <v>3.0000000000000001E-3</v>
      </c>
      <c r="Q51">
        <f t="shared" si="0"/>
        <v>8.4904649894955983E-2</v>
      </c>
      <c r="R51">
        <f t="shared" si="1"/>
        <v>60</v>
      </c>
      <c r="S51">
        <f t="shared" si="2"/>
        <v>1.0960484755585179E-2</v>
      </c>
    </row>
    <row r="52" spans="1:19" x14ac:dyDescent="0.3">
      <c r="A52">
        <v>172</v>
      </c>
      <c r="B52" t="s">
        <v>127</v>
      </c>
      <c r="C52">
        <v>2016</v>
      </c>
      <c r="D52" t="s">
        <v>99</v>
      </c>
      <c r="F52" t="s">
        <v>120</v>
      </c>
      <c r="G52" t="s">
        <v>128</v>
      </c>
      <c r="H52">
        <v>3</v>
      </c>
      <c r="I52">
        <v>2</v>
      </c>
      <c r="J52">
        <v>2</v>
      </c>
      <c r="K52">
        <v>1</v>
      </c>
      <c r="L52">
        <v>3</v>
      </c>
      <c r="N52">
        <v>2</v>
      </c>
      <c r="O52">
        <v>0.111</v>
      </c>
      <c r="P52">
        <v>3.0000000000000001E-3</v>
      </c>
      <c r="Q52">
        <f t="shared" si="0"/>
        <v>6.1197507391818916E-2</v>
      </c>
      <c r="R52">
        <f t="shared" si="1"/>
        <v>60</v>
      </c>
      <c r="S52">
        <f t="shared" si="2"/>
        <v>7.9003176711488036E-3</v>
      </c>
    </row>
    <row r="53" spans="1:19" x14ac:dyDescent="0.3">
      <c r="A53">
        <v>242</v>
      </c>
      <c r="B53" t="s">
        <v>129</v>
      </c>
      <c r="C53">
        <v>2005</v>
      </c>
      <c r="D53" t="s">
        <v>14</v>
      </c>
      <c r="F53" t="s">
        <v>100</v>
      </c>
      <c r="G53" t="s">
        <v>117</v>
      </c>
      <c r="H53">
        <v>5</v>
      </c>
      <c r="I53">
        <v>4</v>
      </c>
      <c r="J53">
        <v>3</v>
      </c>
      <c r="K53">
        <v>3</v>
      </c>
      <c r="L53">
        <v>1</v>
      </c>
      <c r="M53">
        <v>1</v>
      </c>
      <c r="N53">
        <v>2</v>
      </c>
      <c r="O53">
        <v>-0.44600000000000001</v>
      </c>
      <c r="P53">
        <v>4.0000000000000001E-3</v>
      </c>
      <c r="Q53">
        <f t="shared" si="0"/>
        <v>-0.24589268735811926</v>
      </c>
      <c r="R53">
        <f t="shared" si="1"/>
        <v>60</v>
      </c>
      <c r="S53">
        <f t="shared" si="2"/>
        <v>-3.1728626672474294E-2</v>
      </c>
    </row>
    <row r="54" spans="1:19" x14ac:dyDescent="0.3">
      <c r="A54">
        <v>246</v>
      </c>
      <c r="B54" t="s">
        <v>129</v>
      </c>
      <c r="C54">
        <v>2005</v>
      </c>
      <c r="D54" t="s">
        <v>99</v>
      </c>
      <c r="F54" t="s">
        <v>100</v>
      </c>
      <c r="G54" t="s">
        <v>101</v>
      </c>
      <c r="H54">
        <v>5</v>
      </c>
      <c r="I54">
        <v>4</v>
      </c>
      <c r="J54">
        <v>3</v>
      </c>
      <c r="K54">
        <v>3</v>
      </c>
      <c r="L54">
        <v>1</v>
      </c>
      <c r="M54">
        <v>1</v>
      </c>
      <c r="N54">
        <v>2</v>
      </c>
      <c r="O54">
        <v>-0.25800000000000001</v>
      </c>
      <c r="P54">
        <v>1E-3</v>
      </c>
      <c r="Q54">
        <f t="shared" si="0"/>
        <v>-0.14224285501882236</v>
      </c>
      <c r="R54">
        <f t="shared" si="1"/>
        <v>60</v>
      </c>
      <c r="S54">
        <f t="shared" si="2"/>
        <v>-1.8360378163779771E-2</v>
      </c>
    </row>
    <row r="55" spans="1:19" x14ac:dyDescent="0.3">
      <c r="A55">
        <v>247</v>
      </c>
      <c r="B55" t="s">
        <v>130</v>
      </c>
      <c r="C55">
        <v>2011</v>
      </c>
      <c r="D55" t="s">
        <v>14</v>
      </c>
      <c r="F55" t="s">
        <v>96</v>
      </c>
      <c r="G55" t="s">
        <v>131</v>
      </c>
      <c r="H55">
        <v>2.2999999999999998</v>
      </c>
      <c r="I55">
        <v>2</v>
      </c>
      <c r="J55">
        <v>2</v>
      </c>
      <c r="K55">
        <v>2</v>
      </c>
      <c r="L55">
        <v>2.2999999999999998</v>
      </c>
      <c r="M55">
        <v>2</v>
      </c>
      <c r="N55">
        <v>2</v>
      </c>
      <c r="O55">
        <v>-0.32700000000000001</v>
      </c>
      <c r="P55">
        <v>0.17399999999999999</v>
      </c>
      <c r="Q55">
        <f t="shared" si="0"/>
        <v>-0.18028454880292599</v>
      </c>
      <c r="R55">
        <f t="shared" si="1"/>
        <v>60</v>
      </c>
      <c r="S55">
        <f t="shared" si="2"/>
        <v>-2.3268333694290197E-2</v>
      </c>
    </row>
    <row r="56" spans="1:19" x14ac:dyDescent="0.3">
      <c r="A56">
        <v>248</v>
      </c>
      <c r="B56" t="s">
        <v>130</v>
      </c>
      <c r="C56">
        <v>2011</v>
      </c>
      <c r="D56" t="s">
        <v>14</v>
      </c>
      <c r="F56" t="s">
        <v>96</v>
      </c>
      <c r="G56" t="s">
        <v>131</v>
      </c>
      <c r="H56">
        <v>2.2999999999999998</v>
      </c>
      <c r="I56">
        <v>2</v>
      </c>
      <c r="J56">
        <v>2</v>
      </c>
      <c r="K56">
        <v>2</v>
      </c>
      <c r="L56">
        <v>2.2999999999999998</v>
      </c>
      <c r="M56">
        <v>2</v>
      </c>
      <c r="N56">
        <v>2</v>
      </c>
      <c r="O56">
        <v>0.45</v>
      </c>
      <c r="P56">
        <v>1.0489999999999999</v>
      </c>
      <c r="Q56">
        <f t="shared" si="0"/>
        <v>0.24809800293980641</v>
      </c>
      <c r="R56">
        <f t="shared" si="1"/>
        <v>60</v>
      </c>
      <c r="S56">
        <f t="shared" si="2"/>
        <v>3.2012898015366671E-2</v>
      </c>
    </row>
    <row r="57" spans="1:19" x14ac:dyDescent="0.3">
      <c r="A57">
        <v>249</v>
      </c>
      <c r="B57" t="s">
        <v>130</v>
      </c>
      <c r="C57">
        <v>2011</v>
      </c>
      <c r="D57" t="s">
        <v>14</v>
      </c>
      <c r="F57" t="s">
        <v>96</v>
      </c>
      <c r="G57" t="s">
        <v>131</v>
      </c>
      <c r="H57">
        <v>2.2999999999999998</v>
      </c>
      <c r="I57">
        <v>2</v>
      </c>
      <c r="J57">
        <v>2</v>
      </c>
      <c r="K57">
        <v>2</v>
      </c>
      <c r="L57">
        <v>2.2999999999999998</v>
      </c>
      <c r="M57">
        <v>2</v>
      </c>
      <c r="N57">
        <v>2</v>
      </c>
      <c r="O57">
        <v>0.23499999999999999</v>
      </c>
      <c r="P57">
        <v>0.308</v>
      </c>
      <c r="Q57">
        <f t="shared" si="0"/>
        <v>0.12956229042412112</v>
      </c>
      <c r="R57">
        <f t="shared" si="1"/>
        <v>60</v>
      </c>
      <c r="S57">
        <f t="shared" si="2"/>
        <v>1.6724080459840519E-2</v>
      </c>
    </row>
    <row r="58" spans="1:19" x14ac:dyDescent="0.3">
      <c r="A58">
        <v>250</v>
      </c>
      <c r="B58" t="s">
        <v>130</v>
      </c>
      <c r="C58">
        <v>2011</v>
      </c>
      <c r="D58" t="s">
        <v>14</v>
      </c>
      <c r="F58" t="s">
        <v>96</v>
      </c>
      <c r="G58" t="s">
        <v>131</v>
      </c>
      <c r="H58">
        <v>2.2999999999999998</v>
      </c>
      <c r="I58">
        <v>2</v>
      </c>
      <c r="J58">
        <v>2</v>
      </c>
      <c r="K58">
        <v>2</v>
      </c>
      <c r="L58">
        <v>2.2999999999999998</v>
      </c>
      <c r="M58">
        <v>2</v>
      </c>
      <c r="N58">
        <v>2</v>
      </c>
      <c r="O58">
        <v>1.512</v>
      </c>
      <c r="P58">
        <v>0.85399999999999998</v>
      </c>
      <c r="Q58">
        <f t="shared" si="0"/>
        <v>0.83360928987774952</v>
      </c>
      <c r="R58">
        <f t="shared" si="1"/>
        <v>60</v>
      </c>
      <c r="S58">
        <f t="shared" si="2"/>
        <v>0.1070006534226848</v>
      </c>
    </row>
    <row r="59" spans="1:19" x14ac:dyDescent="0.3">
      <c r="A59">
        <v>252</v>
      </c>
      <c r="B59" t="s">
        <v>132</v>
      </c>
      <c r="C59">
        <v>2015</v>
      </c>
      <c r="D59" t="s">
        <v>99</v>
      </c>
      <c r="F59" t="s">
        <v>100</v>
      </c>
      <c r="G59" t="s">
        <v>101</v>
      </c>
      <c r="H59">
        <v>3</v>
      </c>
      <c r="I59">
        <v>1</v>
      </c>
      <c r="J59">
        <v>3</v>
      </c>
      <c r="K59">
        <v>3</v>
      </c>
      <c r="L59">
        <v>1</v>
      </c>
      <c r="M59">
        <v>2</v>
      </c>
      <c r="N59">
        <v>2</v>
      </c>
      <c r="O59">
        <v>-2.38</v>
      </c>
      <c r="P59">
        <v>7.1999999999999995E-2</v>
      </c>
      <c r="Q59">
        <f t="shared" si="0"/>
        <v>-1.312162771103865</v>
      </c>
      <c r="R59">
        <f t="shared" si="1"/>
        <v>60</v>
      </c>
      <c r="S59">
        <f t="shared" si="2"/>
        <v>-0.16702001632042221</v>
      </c>
    </row>
    <row r="60" spans="1:19" x14ac:dyDescent="0.3">
      <c r="A60">
        <v>253</v>
      </c>
      <c r="B60" t="s">
        <v>132</v>
      </c>
      <c r="C60">
        <v>2015</v>
      </c>
      <c r="D60" t="s">
        <v>99</v>
      </c>
      <c r="F60" t="s">
        <v>102</v>
      </c>
      <c r="G60" t="s">
        <v>103</v>
      </c>
      <c r="H60">
        <v>3</v>
      </c>
      <c r="I60">
        <v>1</v>
      </c>
      <c r="J60">
        <v>3</v>
      </c>
      <c r="K60">
        <v>3</v>
      </c>
      <c r="L60">
        <v>1</v>
      </c>
      <c r="M60">
        <v>2</v>
      </c>
      <c r="N60">
        <v>2</v>
      </c>
      <c r="O60">
        <v>-3.367</v>
      </c>
      <c r="P60">
        <v>1.2999999999999999E-2</v>
      </c>
      <c r="Q60">
        <f t="shared" si="0"/>
        <v>-1.8563243908851736</v>
      </c>
      <c r="R60">
        <f t="shared" si="1"/>
        <v>60</v>
      </c>
      <c r="S60">
        <f t="shared" si="2"/>
        <v>-0.23305152660876868</v>
      </c>
    </row>
    <row r="61" spans="1:19" x14ac:dyDescent="0.3">
      <c r="A61">
        <v>261</v>
      </c>
      <c r="B61" t="s">
        <v>133</v>
      </c>
      <c r="C61">
        <v>2016</v>
      </c>
      <c r="D61" t="s">
        <v>99</v>
      </c>
      <c r="F61" t="s">
        <v>96</v>
      </c>
      <c r="G61" t="s">
        <v>134</v>
      </c>
      <c r="H61">
        <v>3</v>
      </c>
      <c r="I61">
        <v>3</v>
      </c>
      <c r="J61">
        <v>3</v>
      </c>
      <c r="K61">
        <v>3</v>
      </c>
      <c r="L61">
        <v>1</v>
      </c>
      <c r="N61">
        <v>2</v>
      </c>
      <c r="O61">
        <v>0.44900000000000001</v>
      </c>
      <c r="P61">
        <v>0.158</v>
      </c>
      <c r="Q61">
        <f t="shared" si="0"/>
        <v>0.24754667404438463</v>
      </c>
      <c r="R61">
        <f t="shared" si="1"/>
        <v>60</v>
      </c>
      <c r="S61">
        <f t="shared" si="2"/>
        <v>3.1941830905271335E-2</v>
      </c>
    </row>
    <row r="62" spans="1:19" x14ac:dyDescent="0.3">
      <c r="A62">
        <v>262</v>
      </c>
      <c r="B62" t="s">
        <v>133</v>
      </c>
      <c r="C62">
        <v>2016</v>
      </c>
      <c r="D62" t="s">
        <v>99</v>
      </c>
      <c r="F62" t="s">
        <v>96</v>
      </c>
      <c r="G62" t="s">
        <v>134</v>
      </c>
      <c r="H62">
        <v>3</v>
      </c>
      <c r="I62">
        <v>3</v>
      </c>
      <c r="J62">
        <v>3</v>
      </c>
      <c r="K62">
        <v>3</v>
      </c>
      <c r="L62">
        <v>1</v>
      </c>
      <c r="N62">
        <v>2</v>
      </c>
      <c r="O62">
        <v>0.86699999999999999</v>
      </c>
      <c r="P62">
        <v>0.151</v>
      </c>
      <c r="Q62">
        <f t="shared" si="0"/>
        <v>0.47800215233069371</v>
      </c>
      <c r="R62">
        <f t="shared" si="1"/>
        <v>60</v>
      </c>
      <c r="S62">
        <f t="shared" si="2"/>
        <v>6.1592648439592688E-2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6D44-9F96-4D0D-B9F1-79EB4F3B6DD6}">
  <sheetPr>
    <tabColor rgb="FFFF9966"/>
  </sheetPr>
  <dimension ref="A1:O318"/>
  <sheetViews>
    <sheetView workbookViewId="0">
      <selection activeCell="L41" sqref="L41"/>
    </sheetView>
  </sheetViews>
  <sheetFormatPr defaultRowHeight="14.4" x14ac:dyDescent="0.3"/>
  <sheetData>
    <row r="1" spans="1:15" x14ac:dyDescent="0.3">
      <c r="A1" t="s">
        <v>3</v>
      </c>
      <c r="B1" t="s">
        <v>144</v>
      </c>
      <c r="C1" t="s">
        <v>145</v>
      </c>
      <c r="D1" t="s">
        <v>146</v>
      </c>
      <c r="E1" t="s">
        <v>147</v>
      </c>
      <c r="F1" t="s">
        <v>148</v>
      </c>
      <c r="G1" t="s">
        <v>249</v>
      </c>
      <c r="H1" t="s">
        <v>248</v>
      </c>
      <c r="I1" t="s">
        <v>250</v>
      </c>
      <c r="J1" t="s">
        <v>251</v>
      </c>
      <c r="K1" t="s">
        <v>513</v>
      </c>
      <c r="L1" t="s">
        <v>515</v>
      </c>
      <c r="M1" t="s">
        <v>516</v>
      </c>
      <c r="N1" t="s">
        <v>517</v>
      </c>
      <c r="O1" t="s">
        <v>510</v>
      </c>
    </row>
    <row r="2" spans="1:15" x14ac:dyDescent="0.3">
      <c r="A2">
        <v>1997</v>
      </c>
      <c r="B2" t="s">
        <v>161</v>
      </c>
      <c r="C2" t="s">
        <v>157</v>
      </c>
      <c r="D2" t="s">
        <v>150</v>
      </c>
      <c r="E2" t="s">
        <v>162</v>
      </c>
      <c r="F2" t="s">
        <v>152</v>
      </c>
      <c r="G2" t="s">
        <v>141</v>
      </c>
      <c r="H2">
        <v>-0.70020000000000004</v>
      </c>
      <c r="I2">
        <v>0.21229999999999999</v>
      </c>
      <c r="J2">
        <v>30</v>
      </c>
      <c r="K2">
        <f>J2/2</f>
        <v>15</v>
      </c>
      <c r="L2">
        <f t="shared" ref="L2:L66" si="0">1-(3/(4*K2-9))</f>
        <v>0.94117647058823528</v>
      </c>
      <c r="M2">
        <f>H2/L2</f>
        <v>-0.74396250000000008</v>
      </c>
      <c r="N2">
        <f>(K2+K2)^2/(K2+K2)</f>
        <v>30</v>
      </c>
      <c r="O2">
        <f>-1*(M2/SQRT(M2^2+N2))</f>
        <v>0.1345924510973612</v>
      </c>
    </row>
    <row r="3" spans="1:15" x14ac:dyDescent="0.3">
      <c r="A3">
        <v>1998</v>
      </c>
      <c r="B3" t="s">
        <v>163</v>
      </c>
      <c r="C3" t="s">
        <v>157</v>
      </c>
      <c r="D3" t="s">
        <v>150</v>
      </c>
      <c r="E3" t="s">
        <v>162</v>
      </c>
      <c r="F3" t="s">
        <v>152</v>
      </c>
      <c r="G3" t="s">
        <v>141</v>
      </c>
      <c r="H3">
        <v>0.38950000000000001</v>
      </c>
      <c r="I3">
        <v>0.20380000000000001</v>
      </c>
      <c r="J3">
        <v>30</v>
      </c>
      <c r="K3">
        <f t="shared" ref="K3:K66" si="1">J3/2</f>
        <v>15</v>
      </c>
      <c r="L3">
        <f t="shared" si="0"/>
        <v>0.94117647058823528</v>
      </c>
      <c r="M3">
        <f t="shared" ref="M3:M66" si="2">H3/L3</f>
        <v>0.41384375000000001</v>
      </c>
      <c r="N3">
        <f t="shared" ref="N3:N66" si="3">(K3+K3)^2/(K3+K3)</f>
        <v>30</v>
      </c>
      <c r="O3">
        <f t="shared" ref="O3:O66" si="4">-1*(M3/SQRT(M3^2+N3))</f>
        <v>-7.5342431023613973E-2</v>
      </c>
    </row>
    <row r="4" spans="1:15" x14ac:dyDescent="0.3">
      <c r="A4">
        <v>2006</v>
      </c>
      <c r="B4" t="s">
        <v>156</v>
      </c>
      <c r="C4" t="s">
        <v>157</v>
      </c>
      <c r="D4" t="s">
        <v>159</v>
      </c>
      <c r="E4" t="s">
        <v>154</v>
      </c>
      <c r="F4" t="s">
        <v>152</v>
      </c>
      <c r="G4" t="s">
        <v>141</v>
      </c>
      <c r="H4">
        <v>2.1636000000000002</v>
      </c>
      <c r="I4">
        <v>1.0568</v>
      </c>
      <c r="J4">
        <v>9</v>
      </c>
      <c r="K4">
        <f t="shared" si="1"/>
        <v>4.5</v>
      </c>
      <c r="L4">
        <f t="shared" si="0"/>
        <v>0.66666666666666674</v>
      </c>
      <c r="M4">
        <f t="shared" si="2"/>
        <v>3.2454000000000001</v>
      </c>
      <c r="N4">
        <f t="shared" si="3"/>
        <v>9</v>
      </c>
      <c r="O4">
        <f t="shared" si="4"/>
        <v>-0.73432441567207396</v>
      </c>
    </row>
    <row r="5" spans="1:15" x14ac:dyDescent="0.3">
      <c r="A5">
        <v>2006</v>
      </c>
      <c r="B5" t="s">
        <v>156</v>
      </c>
      <c r="C5" t="s">
        <v>157</v>
      </c>
      <c r="D5" t="s">
        <v>153</v>
      </c>
      <c r="E5" t="s">
        <v>154</v>
      </c>
      <c r="F5" t="s">
        <v>152</v>
      </c>
      <c r="G5" t="s">
        <v>141</v>
      </c>
      <c r="H5">
        <v>-3.4889000000000001</v>
      </c>
      <c r="I5">
        <v>1.681</v>
      </c>
      <c r="J5">
        <v>9</v>
      </c>
      <c r="K5">
        <f t="shared" si="1"/>
        <v>4.5</v>
      </c>
      <c r="L5">
        <f t="shared" si="0"/>
        <v>0.66666666666666674</v>
      </c>
      <c r="M5">
        <f t="shared" si="2"/>
        <v>-5.2333499999999997</v>
      </c>
      <c r="N5">
        <f t="shared" si="3"/>
        <v>9</v>
      </c>
      <c r="O5">
        <f t="shared" si="4"/>
        <v>0.86756290216958587</v>
      </c>
    </row>
    <row r="6" spans="1:15" x14ac:dyDescent="0.3">
      <c r="A6">
        <v>1998</v>
      </c>
      <c r="B6" t="s">
        <v>164</v>
      </c>
      <c r="C6" t="s">
        <v>157</v>
      </c>
      <c r="D6" t="s">
        <v>150</v>
      </c>
      <c r="E6" t="s">
        <v>151</v>
      </c>
      <c r="F6" t="s">
        <v>152</v>
      </c>
      <c r="G6" t="s">
        <v>141</v>
      </c>
      <c r="H6">
        <v>1.3228</v>
      </c>
      <c r="I6">
        <v>6.0900000000000003E-2</v>
      </c>
      <c r="J6">
        <v>100</v>
      </c>
      <c r="K6">
        <f t="shared" si="1"/>
        <v>50</v>
      </c>
      <c r="L6">
        <f t="shared" si="0"/>
        <v>0.98429319371727753</v>
      </c>
      <c r="M6">
        <f t="shared" si="2"/>
        <v>1.3439085106382977</v>
      </c>
      <c r="N6">
        <f t="shared" si="3"/>
        <v>100</v>
      </c>
      <c r="O6">
        <f t="shared" si="4"/>
        <v>-0.13319343673780903</v>
      </c>
    </row>
    <row r="7" spans="1:15" x14ac:dyDescent="0.3">
      <c r="A7">
        <v>1998</v>
      </c>
      <c r="B7" t="s">
        <v>167</v>
      </c>
      <c r="C7" t="s">
        <v>157</v>
      </c>
      <c r="D7" t="s">
        <v>150</v>
      </c>
      <c r="E7" t="s">
        <v>162</v>
      </c>
      <c r="F7" t="s">
        <v>152</v>
      </c>
      <c r="G7" t="s">
        <v>141</v>
      </c>
      <c r="H7">
        <v>1.5246999999999999</v>
      </c>
      <c r="I7">
        <v>8.5999999999999993E-2</v>
      </c>
      <c r="J7">
        <v>90</v>
      </c>
      <c r="K7">
        <f t="shared" si="1"/>
        <v>45</v>
      </c>
      <c r="L7">
        <f t="shared" si="0"/>
        <v>0.98245614035087714</v>
      </c>
      <c r="M7">
        <f t="shared" si="2"/>
        <v>1.5519267857142858</v>
      </c>
      <c r="N7">
        <f t="shared" si="3"/>
        <v>90</v>
      </c>
      <c r="O7">
        <f t="shared" si="4"/>
        <v>-0.16144155173683644</v>
      </c>
    </row>
    <row r="8" spans="1:15" x14ac:dyDescent="0.3">
      <c r="A8">
        <v>2013</v>
      </c>
      <c r="B8" t="s">
        <v>171</v>
      </c>
      <c r="C8" t="s">
        <v>172</v>
      </c>
      <c r="D8" t="s">
        <v>153</v>
      </c>
      <c r="E8" t="s">
        <v>154</v>
      </c>
      <c r="F8" t="s">
        <v>173</v>
      </c>
      <c r="G8" t="s">
        <v>158</v>
      </c>
      <c r="H8">
        <v>1.7555000000000001</v>
      </c>
      <c r="I8">
        <v>1.3852</v>
      </c>
      <c r="J8">
        <v>6</v>
      </c>
      <c r="K8">
        <f t="shared" si="1"/>
        <v>3</v>
      </c>
      <c r="L8">
        <f t="shared" si="0"/>
        <v>0</v>
      </c>
      <c r="M8" t="e">
        <f t="shared" si="2"/>
        <v>#DIV/0!</v>
      </c>
      <c r="N8">
        <f t="shared" si="3"/>
        <v>6</v>
      </c>
    </row>
    <row r="9" spans="1:15" x14ac:dyDescent="0.3">
      <c r="A9">
        <v>2013</v>
      </c>
      <c r="B9" t="s">
        <v>174</v>
      </c>
      <c r="C9" t="s">
        <v>170</v>
      </c>
      <c r="D9" t="s">
        <v>153</v>
      </c>
      <c r="E9" t="s">
        <v>162</v>
      </c>
      <c r="F9" t="s">
        <v>155</v>
      </c>
      <c r="G9" t="s">
        <v>158</v>
      </c>
      <c r="H9">
        <v>-0.73040000000000005</v>
      </c>
      <c r="I9">
        <v>0.1067</v>
      </c>
      <c r="J9">
        <v>60</v>
      </c>
      <c r="K9">
        <f t="shared" si="1"/>
        <v>30</v>
      </c>
      <c r="L9">
        <f t="shared" si="0"/>
        <v>0.97297297297297303</v>
      </c>
      <c r="M9">
        <f t="shared" si="2"/>
        <v>-0.75068888888888885</v>
      </c>
      <c r="N9">
        <f t="shared" si="3"/>
        <v>60</v>
      </c>
      <c r="O9">
        <f t="shared" si="4"/>
        <v>9.6461582827600381E-2</v>
      </c>
    </row>
    <row r="10" spans="1:15" x14ac:dyDescent="0.3">
      <c r="A10">
        <v>2013</v>
      </c>
      <c r="B10" t="s">
        <v>175</v>
      </c>
      <c r="C10" t="s">
        <v>176</v>
      </c>
      <c r="D10" t="s">
        <v>177</v>
      </c>
      <c r="E10" t="s">
        <v>154</v>
      </c>
      <c r="F10" t="s">
        <v>152</v>
      </c>
      <c r="G10" t="s">
        <v>158</v>
      </c>
      <c r="H10">
        <v>-0.4698</v>
      </c>
      <c r="I10">
        <v>0.68510000000000004</v>
      </c>
      <c r="J10">
        <v>9</v>
      </c>
      <c r="K10">
        <f t="shared" si="1"/>
        <v>4.5</v>
      </c>
      <c r="L10">
        <f t="shared" si="0"/>
        <v>0.66666666666666674</v>
      </c>
      <c r="M10">
        <f t="shared" si="2"/>
        <v>-0.70469999999999988</v>
      </c>
      <c r="N10">
        <f t="shared" si="3"/>
        <v>9</v>
      </c>
      <c r="O10">
        <f t="shared" si="4"/>
        <v>0.22867577037219206</v>
      </c>
    </row>
    <row r="11" spans="1:15" x14ac:dyDescent="0.3">
      <c r="A11">
        <v>2013</v>
      </c>
      <c r="B11" t="s">
        <v>171</v>
      </c>
      <c r="C11" t="s">
        <v>172</v>
      </c>
      <c r="D11" t="s">
        <v>159</v>
      </c>
      <c r="E11" t="s">
        <v>154</v>
      </c>
      <c r="F11" t="s">
        <v>152</v>
      </c>
      <c r="G11" t="s">
        <v>158</v>
      </c>
      <c r="H11">
        <v>1.8446</v>
      </c>
      <c r="I11">
        <v>0.47510000000000002</v>
      </c>
      <c r="J11">
        <v>18</v>
      </c>
      <c r="K11">
        <f t="shared" si="1"/>
        <v>9</v>
      </c>
      <c r="L11">
        <f t="shared" si="0"/>
        <v>0.88888888888888884</v>
      </c>
      <c r="M11">
        <f t="shared" si="2"/>
        <v>2.0751750000000002</v>
      </c>
      <c r="N11">
        <f t="shared" si="3"/>
        <v>18</v>
      </c>
      <c r="O11">
        <f t="shared" si="4"/>
        <v>-0.43938017566600435</v>
      </c>
    </row>
    <row r="12" spans="1:15" x14ac:dyDescent="0.3">
      <c r="A12">
        <v>2013</v>
      </c>
      <c r="B12" t="s">
        <v>175</v>
      </c>
      <c r="C12" t="s">
        <v>176</v>
      </c>
      <c r="D12" t="s">
        <v>159</v>
      </c>
      <c r="E12" t="s">
        <v>154</v>
      </c>
      <c r="F12" t="s">
        <v>152</v>
      </c>
      <c r="G12" t="s">
        <v>158</v>
      </c>
      <c r="H12">
        <v>-0.7117</v>
      </c>
      <c r="I12">
        <v>0.70889999999999997</v>
      </c>
      <c r="J12">
        <v>9</v>
      </c>
      <c r="K12">
        <f t="shared" si="1"/>
        <v>4.5</v>
      </c>
      <c r="L12">
        <f t="shared" si="0"/>
        <v>0.66666666666666674</v>
      </c>
      <c r="M12">
        <f t="shared" si="2"/>
        <v>-1.0675499999999998</v>
      </c>
      <c r="N12">
        <f t="shared" si="3"/>
        <v>9</v>
      </c>
      <c r="O12">
        <f t="shared" si="4"/>
        <v>0.33525592682984218</v>
      </c>
    </row>
    <row r="13" spans="1:15" x14ac:dyDescent="0.3">
      <c r="A13">
        <v>2013</v>
      </c>
      <c r="B13" t="s">
        <v>175</v>
      </c>
      <c r="C13" t="s">
        <v>176</v>
      </c>
      <c r="D13" t="s">
        <v>159</v>
      </c>
      <c r="E13" t="s">
        <v>154</v>
      </c>
      <c r="F13" t="s">
        <v>152</v>
      </c>
      <c r="G13" t="s">
        <v>158</v>
      </c>
      <c r="H13">
        <v>1.2636000000000001</v>
      </c>
      <c r="I13">
        <v>0.79969999999999997</v>
      </c>
      <c r="J13">
        <v>9</v>
      </c>
      <c r="K13">
        <f t="shared" si="1"/>
        <v>4.5</v>
      </c>
      <c r="L13">
        <f t="shared" si="0"/>
        <v>0.66666666666666674</v>
      </c>
      <c r="M13">
        <f t="shared" si="2"/>
        <v>1.8954</v>
      </c>
      <c r="N13">
        <f t="shared" si="3"/>
        <v>9</v>
      </c>
      <c r="O13">
        <f t="shared" si="4"/>
        <v>-0.53412657537709496</v>
      </c>
    </row>
    <row r="14" spans="1:15" x14ac:dyDescent="0.3">
      <c r="A14">
        <v>2013</v>
      </c>
      <c r="B14" t="s">
        <v>171</v>
      </c>
      <c r="C14" t="s">
        <v>172</v>
      </c>
      <c r="D14" t="s">
        <v>159</v>
      </c>
      <c r="E14" t="s">
        <v>154</v>
      </c>
      <c r="F14" t="s">
        <v>152</v>
      </c>
      <c r="G14" t="s">
        <v>158</v>
      </c>
      <c r="H14">
        <v>-2.8420999999999998</v>
      </c>
      <c r="I14">
        <v>0.66990000000000005</v>
      </c>
      <c r="J14">
        <v>18</v>
      </c>
      <c r="K14">
        <f t="shared" si="1"/>
        <v>9</v>
      </c>
      <c r="L14">
        <f t="shared" si="0"/>
        <v>0.88888888888888884</v>
      </c>
      <c r="M14">
        <f t="shared" si="2"/>
        <v>-3.1973625000000001</v>
      </c>
      <c r="N14">
        <f t="shared" si="3"/>
        <v>18</v>
      </c>
      <c r="O14">
        <f t="shared" si="4"/>
        <v>0.60185145167452647</v>
      </c>
    </row>
    <row r="15" spans="1:15" x14ac:dyDescent="0.3">
      <c r="A15">
        <v>2013</v>
      </c>
      <c r="B15" t="s">
        <v>171</v>
      </c>
      <c r="C15" t="s">
        <v>172</v>
      </c>
      <c r="D15" t="s">
        <v>159</v>
      </c>
      <c r="E15" t="s">
        <v>154</v>
      </c>
      <c r="F15" t="s">
        <v>152</v>
      </c>
      <c r="G15" t="s">
        <v>158</v>
      </c>
      <c r="H15">
        <v>2.0472999999999999</v>
      </c>
      <c r="I15">
        <v>0.50800000000000001</v>
      </c>
      <c r="J15">
        <v>18</v>
      </c>
      <c r="K15">
        <f t="shared" si="1"/>
        <v>9</v>
      </c>
      <c r="L15">
        <f t="shared" si="0"/>
        <v>0.88888888888888884</v>
      </c>
      <c r="M15">
        <f t="shared" si="2"/>
        <v>2.3032124999999999</v>
      </c>
      <c r="N15">
        <f t="shared" si="3"/>
        <v>18</v>
      </c>
      <c r="O15">
        <f t="shared" si="4"/>
        <v>-0.47710221438839651</v>
      </c>
    </row>
    <row r="16" spans="1:15" x14ac:dyDescent="0.3">
      <c r="A16">
        <v>2013</v>
      </c>
      <c r="B16" t="s">
        <v>175</v>
      </c>
      <c r="C16" t="s">
        <v>176</v>
      </c>
      <c r="D16" t="s">
        <v>159</v>
      </c>
      <c r="E16" t="s">
        <v>154</v>
      </c>
      <c r="F16" t="s">
        <v>152</v>
      </c>
      <c r="G16" t="s">
        <v>158</v>
      </c>
      <c r="H16">
        <v>-2.0331000000000001</v>
      </c>
      <c r="I16">
        <v>1.0111000000000001</v>
      </c>
      <c r="J16">
        <v>9</v>
      </c>
      <c r="K16">
        <f t="shared" si="1"/>
        <v>4.5</v>
      </c>
      <c r="L16">
        <f t="shared" si="0"/>
        <v>0.66666666666666674</v>
      </c>
      <c r="M16">
        <f t="shared" si="2"/>
        <v>-3.0496499999999997</v>
      </c>
      <c r="N16">
        <f t="shared" si="3"/>
        <v>9</v>
      </c>
      <c r="O16">
        <f t="shared" si="4"/>
        <v>0.7128860593383094</v>
      </c>
    </row>
    <row r="17" spans="1:15" x14ac:dyDescent="0.3">
      <c r="A17">
        <v>2013</v>
      </c>
      <c r="B17" t="s">
        <v>174</v>
      </c>
      <c r="C17" t="s">
        <v>170</v>
      </c>
      <c r="D17" t="s">
        <v>153</v>
      </c>
      <c r="E17" t="s">
        <v>162</v>
      </c>
      <c r="F17" t="s">
        <v>155</v>
      </c>
      <c r="G17" t="s">
        <v>158</v>
      </c>
      <c r="H17">
        <v>-0.76990000000000003</v>
      </c>
      <c r="I17">
        <v>0.1074</v>
      </c>
      <c r="J17">
        <v>60</v>
      </c>
      <c r="K17">
        <f t="shared" si="1"/>
        <v>30</v>
      </c>
      <c r="L17">
        <f t="shared" si="0"/>
        <v>0.97297297297297303</v>
      </c>
      <c r="M17">
        <f t="shared" si="2"/>
        <v>-0.79128611111111113</v>
      </c>
      <c r="N17">
        <f t="shared" si="3"/>
        <v>60</v>
      </c>
      <c r="O17">
        <f t="shared" si="4"/>
        <v>0.10162571319457471</v>
      </c>
    </row>
    <row r="18" spans="1:15" x14ac:dyDescent="0.3">
      <c r="A18">
        <v>2013</v>
      </c>
      <c r="B18" t="s">
        <v>174</v>
      </c>
      <c r="C18" t="s">
        <v>170</v>
      </c>
      <c r="D18" t="s">
        <v>153</v>
      </c>
      <c r="E18" t="s">
        <v>162</v>
      </c>
      <c r="F18" t="s">
        <v>155</v>
      </c>
      <c r="G18" t="s">
        <v>158</v>
      </c>
      <c r="H18">
        <v>-0.61680000000000001</v>
      </c>
      <c r="I18">
        <v>0.1048</v>
      </c>
      <c r="J18">
        <v>60</v>
      </c>
      <c r="K18">
        <f t="shared" si="1"/>
        <v>30</v>
      </c>
      <c r="L18">
        <f t="shared" si="0"/>
        <v>0.97297297297297303</v>
      </c>
      <c r="M18">
        <f t="shared" si="2"/>
        <v>-0.63393333333333335</v>
      </c>
      <c r="N18">
        <f t="shared" si="3"/>
        <v>60</v>
      </c>
      <c r="O18">
        <f t="shared" si="4"/>
        <v>8.1567732759413814E-2</v>
      </c>
    </row>
    <row r="19" spans="1:15" x14ac:dyDescent="0.3">
      <c r="A19">
        <v>2013</v>
      </c>
      <c r="B19" t="s">
        <v>171</v>
      </c>
      <c r="C19" t="s">
        <v>172</v>
      </c>
      <c r="D19" t="s">
        <v>159</v>
      </c>
      <c r="E19" t="s">
        <v>154</v>
      </c>
      <c r="F19" t="s">
        <v>173</v>
      </c>
      <c r="G19" t="s">
        <v>158</v>
      </c>
      <c r="H19">
        <v>4.6989000000000001</v>
      </c>
      <c r="I19">
        <v>3.76</v>
      </c>
      <c r="J19">
        <v>6</v>
      </c>
      <c r="K19">
        <f t="shared" si="1"/>
        <v>3</v>
      </c>
      <c r="L19">
        <f>1-(3/(4*K19-9))</f>
        <v>0</v>
      </c>
      <c r="M19" t="e">
        <f>H19/L19</f>
        <v>#DIV/0!</v>
      </c>
      <c r="N19">
        <f t="shared" si="3"/>
        <v>6</v>
      </c>
    </row>
    <row r="20" spans="1:15" x14ac:dyDescent="0.3">
      <c r="A20">
        <v>2013</v>
      </c>
      <c r="B20" t="s">
        <v>171</v>
      </c>
      <c r="C20" t="s">
        <v>172</v>
      </c>
      <c r="D20" t="s">
        <v>153</v>
      </c>
      <c r="E20" t="s">
        <v>154</v>
      </c>
      <c r="F20" t="s">
        <v>152</v>
      </c>
      <c r="G20" t="s">
        <v>158</v>
      </c>
      <c r="H20">
        <v>0.48980000000000001</v>
      </c>
      <c r="I20">
        <v>1.03</v>
      </c>
      <c r="J20">
        <v>6</v>
      </c>
      <c r="K20">
        <f t="shared" si="1"/>
        <v>3</v>
      </c>
      <c r="L20">
        <f t="shared" si="0"/>
        <v>0</v>
      </c>
      <c r="M20" t="e">
        <f t="shared" si="2"/>
        <v>#DIV/0!</v>
      </c>
      <c r="N20">
        <f t="shared" si="3"/>
        <v>6</v>
      </c>
    </row>
    <row r="21" spans="1:15" x14ac:dyDescent="0.3">
      <c r="A21">
        <v>2013</v>
      </c>
      <c r="B21" t="s">
        <v>171</v>
      </c>
      <c r="C21" t="s">
        <v>172</v>
      </c>
      <c r="D21" t="s">
        <v>153</v>
      </c>
      <c r="E21" t="s">
        <v>154</v>
      </c>
      <c r="F21" t="s">
        <v>152</v>
      </c>
      <c r="G21" t="s">
        <v>158</v>
      </c>
      <c r="H21">
        <v>-0.84350000000000003</v>
      </c>
      <c r="I21">
        <v>1.0889</v>
      </c>
      <c r="J21">
        <v>6</v>
      </c>
      <c r="K21">
        <f t="shared" si="1"/>
        <v>3</v>
      </c>
      <c r="L21">
        <f t="shared" si="0"/>
        <v>0</v>
      </c>
      <c r="M21" t="e">
        <f t="shared" si="2"/>
        <v>#DIV/0!</v>
      </c>
      <c r="N21">
        <f t="shared" si="3"/>
        <v>6</v>
      </c>
    </row>
    <row r="22" spans="1:15" x14ac:dyDescent="0.3">
      <c r="A22">
        <v>2013</v>
      </c>
      <c r="B22" t="s">
        <v>175</v>
      </c>
      <c r="C22" t="s">
        <v>176</v>
      </c>
      <c r="D22" t="s">
        <v>159</v>
      </c>
      <c r="E22" t="s">
        <v>154</v>
      </c>
      <c r="F22" t="s">
        <v>152</v>
      </c>
      <c r="G22" t="s">
        <v>158</v>
      </c>
      <c r="H22">
        <v>-4.5632000000000001</v>
      </c>
      <c r="I22">
        <v>2.4018999999999999</v>
      </c>
      <c r="J22">
        <v>9</v>
      </c>
      <c r="K22">
        <f t="shared" si="1"/>
        <v>4.5</v>
      </c>
      <c r="L22">
        <f t="shared" si="0"/>
        <v>0.66666666666666674</v>
      </c>
      <c r="M22">
        <f t="shared" si="2"/>
        <v>-6.8447999999999993</v>
      </c>
      <c r="N22">
        <f t="shared" si="3"/>
        <v>9</v>
      </c>
      <c r="O22">
        <f t="shared" si="4"/>
        <v>0.91589179866736514</v>
      </c>
    </row>
    <row r="23" spans="1:15" x14ac:dyDescent="0.3">
      <c r="A23">
        <v>2009</v>
      </c>
      <c r="B23" t="s">
        <v>182</v>
      </c>
      <c r="C23" t="s">
        <v>183</v>
      </c>
      <c r="D23" t="s">
        <v>159</v>
      </c>
      <c r="E23" t="s">
        <v>154</v>
      </c>
      <c r="F23" t="s">
        <v>155</v>
      </c>
      <c r="G23" t="s">
        <v>181</v>
      </c>
      <c r="H23">
        <v>-0.39660000000000001</v>
      </c>
      <c r="I23">
        <v>0.67979999999999996</v>
      </c>
      <c r="J23">
        <v>9</v>
      </c>
      <c r="K23">
        <f t="shared" si="1"/>
        <v>4.5</v>
      </c>
      <c r="L23">
        <f t="shared" si="0"/>
        <v>0.66666666666666674</v>
      </c>
      <c r="M23">
        <f t="shared" si="2"/>
        <v>-0.59489999999999998</v>
      </c>
      <c r="N23">
        <f t="shared" si="3"/>
        <v>9</v>
      </c>
      <c r="O23">
        <f t="shared" si="4"/>
        <v>0.1945124786572156</v>
      </c>
    </row>
    <row r="24" spans="1:15" x14ac:dyDescent="0.3">
      <c r="A24">
        <v>2013</v>
      </c>
      <c r="B24" t="s">
        <v>184</v>
      </c>
      <c r="C24" t="s">
        <v>157</v>
      </c>
      <c r="D24" t="s">
        <v>159</v>
      </c>
      <c r="E24" t="s">
        <v>154</v>
      </c>
      <c r="F24" t="s">
        <v>152</v>
      </c>
      <c r="G24" t="s">
        <v>181</v>
      </c>
      <c r="H24">
        <v>2.9809999999999999</v>
      </c>
      <c r="I24">
        <v>0.52769999999999995</v>
      </c>
      <c r="J24">
        <v>24</v>
      </c>
      <c r="K24">
        <f t="shared" si="1"/>
        <v>12</v>
      </c>
      <c r="L24">
        <f t="shared" si="0"/>
        <v>0.92307692307692313</v>
      </c>
      <c r="M24">
        <f t="shared" si="2"/>
        <v>3.2294166666666664</v>
      </c>
      <c r="N24">
        <f t="shared" si="3"/>
        <v>24</v>
      </c>
      <c r="O24">
        <f t="shared" si="4"/>
        <v>-0.55037797420404877</v>
      </c>
    </row>
    <row r="25" spans="1:15" x14ac:dyDescent="0.3">
      <c r="A25">
        <v>2007</v>
      </c>
      <c r="B25" t="s">
        <v>180</v>
      </c>
      <c r="C25" t="s">
        <v>149</v>
      </c>
      <c r="D25" t="s">
        <v>150</v>
      </c>
      <c r="E25" t="s">
        <v>151</v>
      </c>
      <c r="F25" t="s">
        <v>152</v>
      </c>
      <c r="G25" t="s">
        <v>181</v>
      </c>
      <c r="H25">
        <v>1.3025</v>
      </c>
      <c r="I25">
        <v>6.0600000000000001E-2</v>
      </c>
      <c r="J25">
        <v>120</v>
      </c>
      <c r="K25">
        <f t="shared" si="1"/>
        <v>60</v>
      </c>
      <c r="L25">
        <f t="shared" si="0"/>
        <v>0.98701298701298701</v>
      </c>
      <c r="M25">
        <f t="shared" si="2"/>
        <v>1.3196381578947369</v>
      </c>
      <c r="N25">
        <f t="shared" si="3"/>
        <v>120</v>
      </c>
      <c r="O25">
        <f t="shared" si="4"/>
        <v>-0.11960122805249185</v>
      </c>
    </row>
    <row r="26" spans="1:15" x14ac:dyDescent="0.3">
      <c r="A26">
        <v>2013</v>
      </c>
      <c r="B26" t="s">
        <v>185</v>
      </c>
      <c r="C26" t="s">
        <v>170</v>
      </c>
      <c r="D26" t="s">
        <v>153</v>
      </c>
      <c r="E26" t="s">
        <v>162</v>
      </c>
      <c r="F26" t="s">
        <v>152</v>
      </c>
      <c r="G26" t="s">
        <v>181</v>
      </c>
      <c r="H26">
        <v>-2.5</v>
      </c>
      <c r="I26">
        <v>0.89059999999999995</v>
      </c>
      <c r="J26">
        <v>12</v>
      </c>
      <c r="K26">
        <f t="shared" si="1"/>
        <v>6</v>
      </c>
      <c r="L26">
        <f t="shared" si="0"/>
        <v>0.8</v>
      </c>
      <c r="M26">
        <f t="shared" si="2"/>
        <v>-3.125</v>
      </c>
      <c r="N26">
        <f t="shared" si="3"/>
        <v>12</v>
      </c>
      <c r="O26">
        <f t="shared" si="4"/>
        <v>0.66982977769280405</v>
      </c>
    </row>
    <row r="27" spans="1:15" x14ac:dyDescent="0.3">
      <c r="A27">
        <v>2013</v>
      </c>
      <c r="B27" t="s">
        <v>186</v>
      </c>
      <c r="C27" t="s">
        <v>187</v>
      </c>
      <c r="D27" t="s">
        <v>159</v>
      </c>
      <c r="E27" t="s">
        <v>151</v>
      </c>
      <c r="F27" t="s">
        <v>152</v>
      </c>
      <c r="G27" t="s">
        <v>181</v>
      </c>
      <c r="H27">
        <v>-46.7622</v>
      </c>
      <c r="I27">
        <v>91.445899999999995</v>
      </c>
      <c r="J27">
        <v>18</v>
      </c>
      <c r="K27">
        <f t="shared" si="1"/>
        <v>9</v>
      </c>
      <c r="L27">
        <f t="shared" si="0"/>
        <v>0.88888888888888884</v>
      </c>
      <c r="M27">
        <f t="shared" si="2"/>
        <v>-52.607475000000001</v>
      </c>
      <c r="N27">
        <f t="shared" si="3"/>
        <v>18</v>
      </c>
      <c r="O27">
        <f t="shared" si="4"/>
        <v>0.9967637995832479</v>
      </c>
    </row>
    <row r="28" spans="1:15" x14ac:dyDescent="0.3">
      <c r="A28">
        <v>2013</v>
      </c>
      <c r="B28" t="s">
        <v>186</v>
      </c>
      <c r="C28" t="s">
        <v>187</v>
      </c>
      <c r="D28" t="s">
        <v>159</v>
      </c>
      <c r="E28" t="s">
        <v>151</v>
      </c>
      <c r="F28" t="s">
        <v>152</v>
      </c>
      <c r="G28" t="s">
        <v>181</v>
      </c>
      <c r="H28">
        <v>-8.6768999999999998</v>
      </c>
      <c r="I28">
        <v>3.4704000000000002</v>
      </c>
      <c r="J28">
        <v>18</v>
      </c>
      <c r="K28">
        <f t="shared" si="1"/>
        <v>9</v>
      </c>
      <c r="L28">
        <f t="shared" si="0"/>
        <v>0.88888888888888884</v>
      </c>
      <c r="M28">
        <f t="shared" si="2"/>
        <v>-9.7615125000000003</v>
      </c>
      <c r="N28">
        <f t="shared" si="3"/>
        <v>18</v>
      </c>
      <c r="O28">
        <f t="shared" si="4"/>
        <v>0.91712141527629898</v>
      </c>
    </row>
    <row r="29" spans="1:15" x14ac:dyDescent="0.3">
      <c r="A29">
        <v>2006</v>
      </c>
      <c r="B29" t="s">
        <v>169</v>
      </c>
      <c r="C29" t="s">
        <v>149</v>
      </c>
      <c r="D29" t="s">
        <v>150</v>
      </c>
      <c r="E29" t="s">
        <v>151</v>
      </c>
      <c r="F29" t="s">
        <v>152</v>
      </c>
      <c r="G29" t="s">
        <v>181</v>
      </c>
      <c r="H29">
        <v>-0.88890000000000002</v>
      </c>
      <c r="I29">
        <v>0.73250000000000004</v>
      </c>
      <c r="J29">
        <v>9</v>
      </c>
      <c r="K29">
        <f t="shared" si="1"/>
        <v>4.5</v>
      </c>
      <c r="L29">
        <f t="shared" si="0"/>
        <v>0.66666666666666674</v>
      </c>
      <c r="M29">
        <f t="shared" si="2"/>
        <v>-1.3333499999999998</v>
      </c>
      <c r="N29">
        <f t="shared" si="3"/>
        <v>9</v>
      </c>
      <c r="O29">
        <f t="shared" si="4"/>
        <v>0.40614270537226282</v>
      </c>
    </row>
    <row r="30" spans="1:15" x14ac:dyDescent="0.3">
      <c r="A30">
        <v>2013</v>
      </c>
      <c r="B30" t="s">
        <v>184</v>
      </c>
      <c r="C30" t="s">
        <v>157</v>
      </c>
      <c r="D30" t="s">
        <v>153</v>
      </c>
      <c r="E30" t="s">
        <v>154</v>
      </c>
      <c r="F30" t="s">
        <v>152</v>
      </c>
      <c r="G30" t="s">
        <v>181</v>
      </c>
      <c r="H30">
        <v>2.1884999999999999</v>
      </c>
      <c r="I30">
        <v>0.3997</v>
      </c>
      <c r="J30">
        <v>24</v>
      </c>
      <c r="K30">
        <f t="shared" si="1"/>
        <v>12</v>
      </c>
      <c r="L30">
        <f t="shared" si="0"/>
        <v>0.92307692307692313</v>
      </c>
      <c r="M30">
        <f t="shared" si="2"/>
        <v>2.3708749999999998</v>
      </c>
      <c r="N30">
        <f t="shared" si="3"/>
        <v>24</v>
      </c>
      <c r="O30">
        <f t="shared" si="4"/>
        <v>-0.43562063656209099</v>
      </c>
    </row>
    <row r="31" spans="1:15" x14ac:dyDescent="0.3">
      <c r="A31">
        <v>2013</v>
      </c>
      <c r="B31" t="s">
        <v>186</v>
      </c>
      <c r="C31" t="s">
        <v>187</v>
      </c>
      <c r="D31" t="s">
        <v>159</v>
      </c>
      <c r="E31" t="s">
        <v>151</v>
      </c>
      <c r="F31" t="s">
        <v>152</v>
      </c>
      <c r="G31" t="s">
        <v>181</v>
      </c>
      <c r="H31">
        <v>-6.8888999999999996</v>
      </c>
      <c r="I31">
        <v>2.3107000000000002</v>
      </c>
      <c r="J31">
        <v>18</v>
      </c>
      <c r="K31">
        <f t="shared" si="1"/>
        <v>9</v>
      </c>
      <c r="L31">
        <f t="shared" si="0"/>
        <v>0.88888888888888884</v>
      </c>
      <c r="M31">
        <f t="shared" si="2"/>
        <v>-7.7500124999999995</v>
      </c>
      <c r="N31">
        <f t="shared" si="3"/>
        <v>18</v>
      </c>
      <c r="O31">
        <f t="shared" si="4"/>
        <v>0.87716367043574439</v>
      </c>
    </row>
    <row r="32" spans="1:15" x14ac:dyDescent="0.3">
      <c r="A32">
        <v>2014</v>
      </c>
      <c r="B32" t="s">
        <v>188</v>
      </c>
      <c r="C32" t="s">
        <v>187</v>
      </c>
      <c r="D32" t="s">
        <v>159</v>
      </c>
      <c r="E32" t="s">
        <v>151</v>
      </c>
      <c r="F32" t="s">
        <v>155</v>
      </c>
      <c r="G32" t="s">
        <v>181</v>
      </c>
      <c r="H32">
        <v>-0.15709999999999999</v>
      </c>
      <c r="I32">
        <v>0.25080000000000002</v>
      </c>
      <c r="J32">
        <v>24</v>
      </c>
      <c r="K32">
        <f t="shared" si="1"/>
        <v>12</v>
      </c>
      <c r="L32">
        <f t="shared" si="0"/>
        <v>0.92307692307692313</v>
      </c>
      <c r="M32">
        <f t="shared" si="2"/>
        <v>-0.17019166666666666</v>
      </c>
      <c r="N32">
        <f t="shared" si="3"/>
        <v>24</v>
      </c>
      <c r="O32">
        <f t="shared" si="4"/>
        <v>3.4719283736588169E-2</v>
      </c>
    </row>
    <row r="33" spans="1:15" x14ac:dyDescent="0.3">
      <c r="A33">
        <v>2013</v>
      </c>
      <c r="B33" t="s">
        <v>185</v>
      </c>
      <c r="C33" t="s">
        <v>170</v>
      </c>
      <c r="D33" t="s">
        <v>159</v>
      </c>
      <c r="E33" t="s">
        <v>154</v>
      </c>
      <c r="F33" t="s">
        <v>152</v>
      </c>
      <c r="G33" t="s">
        <v>181</v>
      </c>
      <c r="H33">
        <v>-2.0870000000000002</v>
      </c>
      <c r="I33">
        <v>0.7722</v>
      </c>
      <c r="J33">
        <v>12</v>
      </c>
      <c r="K33">
        <f t="shared" si="1"/>
        <v>6</v>
      </c>
      <c r="L33">
        <f t="shared" si="0"/>
        <v>0.8</v>
      </c>
      <c r="M33">
        <f t="shared" si="2"/>
        <v>-2.6087500000000001</v>
      </c>
      <c r="N33">
        <f t="shared" si="3"/>
        <v>12</v>
      </c>
      <c r="O33">
        <f t="shared" si="4"/>
        <v>0.6015741076918405</v>
      </c>
    </row>
    <row r="34" spans="1:15" x14ac:dyDescent="0.3">
      <c r="A34">
        <v>2013</v>
      </c>
      <c r="B34" t="s">
        <v>184</v>
      </c>
      <c r="C34" t="s">
        <v>157</v>
      </c>
      <c r="D34" t="s">
        <v>153</v>
      </c>
      <c r="E34" t="s">
        <v>154</v>
      </c>
      <c r="F34" t="s">
        <v>152</v>
      </c>
      <c r="G34" t="s">
        <v>181</v>
      </c>
      <c r="H34">
        <v>1.5791999999999999</v>
      </c>
      <c r="I34">
        <v>0.32790000000000002</v>
      </c>
      <c r="J34">
        <v>24</v>
      </c>
      <c r="K34">
        <f t="shared" si="1"/>
        <v>12</v>
      </c>
      <c r="L34">
        <f t="shared" si="0"/>
        <v>0.92307692307692313</v>
      </c>
      <c r="M34">
        <f t="shared" si="2"/>
        <v>1.7107999999999999</v>
      </c>
      <c r="N34">
        <f t="shared" si="3"/>
        <v>24</v>
      </c>
      <c r="O34">
        <f t="shared" si="4"/>
        <v>-0.32969060675815182</v>
      </c>
    </row>
    <row r="35" spans="1:15" x14ac:dyDescent="0.3">
      <c r="A35">
        <v>1997</v>
      </c>
      <c r="B35" t="s">
        <v>191</v>
      </c>
      <c r="C35" t="s">
        <v>149</v>
      </c>
      <c r="D35" t="s">
        <v>150</v>
      </c>
      <c r="E35" t="s">
        <v>162</v>
      </c>
      <c r="F35" t="s">
        <v>152</v>
      </c>
      <c r="G35" t="s">
        <v>141</v>
      </c>
      <c r="H35">
        <v>-0.23139999999999999</v>
      </c>
      <c r="I35">
        <v>0.1007</v>
      </c>
      <c r="J35">
        <v>60</v>
      </c>
      <c r="K35">
        <f t="shared" si="1"/>
        <v>30</v>
      </c>
      <c r="L35">
        <f t="shared" si="0"/>
        <v>0.97297297297297303</v>
      </c>
      <c r="M35">
        <f t="shared" si="2"/>
        <v>-0.23782777777777775</v>
      </c>
      <c r="N35">
        <f t="shared" si="3"/>
        <v>60</v>
      </c>
      <c r="O35">
        <f t="shared" si="4"/>
        <v>3.0688972233794846E-2</v>
      </c>
    </row>
    <row r="36" spans="1:15" x14ac:dyDescent="0.3">
      <c r="A36">
        <v>1997</v>
      </c>
      <c r="B36" t="s">
        <v>191</v>
      </c>
      <c r="C36" t="s">
        <v>149</v>
      </c>
      <c r="D36" t="s">
        <v>150</v>
      </c>
      <c r="E36" t="s">
        <v>162</v>
      </c>
      <c r="F36" t="s">
        <v>152</v>
      </c>
      <c r="G36" t="s">
        <v>141</v>
      </c>
      <c r="H36">
        <v>-5.1900000000000002E-2</v>
      </c>
      <c r="I36">
        <v>0.05</v>
      </c>
      <c r="J36">
        <v>120</v>
      </c>
      <c r="K36">
        <f t="shared" si="1"/>
        <v>60</v>
      </c>
      <c r="L36">
        <f t="shared" si="0"/>
        <v>0.98701298701298701</v>
      </c>
      <c r="M36">
        <f t="shared" si="2"/>
        <v>-5.2582894736842106E-2</v>
      </c>
      <c r="N36">
        <f t="shared" si="3"/>
        <v>120</v>
      </c>
      <c r="O36">
        <f t="shared" si="4"/>
        <v>4.8000842978456809E-3</v>
      </c>
    </row>
    <row r="37" spans="1:15" x14ac:dyDescent="0.3">
      <c r="A37">
        <v>1997</v>
      </c>
      <c r="B37" t="s">
        <v>191</v>
      </c>
      <c r="C37" t="s">
        <v>149</v>
      </c>
      <c r="D37" t="s">
        <v>150</v>
      </c>
      <c r="E37" t="s">
        <v>162</v>
      </c>
      <c r="F37" t="s">
        <v>152</v>
      </c>
      <c r="G37" t="s">
        <v>141</v>
      </c>
      <c r="H37">
        <v>-0.1757</v>
      </c>
      <c r="I37">
        <v>5.0200000000000002E-2</v>
      </c>
      <c r="J37">
        <v>120</v>
      </c>
      <c r="K37">
        <f t="shared" si="1"/>
        <v>60</v>
      </c>
      <c r="L37">
        <f t="shared" si="0"/>
        <v>0.98701298701298701</v>
      </c>
      <c r="M37">
        <f t="shared" si="2"/>
        <v>-0.17801184210526316</v>
      </c>
      <c r="N37">
        <f t="shared" si="3"/>
        <v>120</v>
      </c>
      <c r="O37">
        <f t="shared" si="4"/>
        <v>1.6248038415000533E-2</v>
      </c>
    </row>
    <row r="38" spans="1:15" x14ac:dyDescent="0.3">
      <c r="A38">
        <v>1997</v>
      </c>
      <c r="B38" t="s">
        <v>191</v>
      </c>
      <c r="C38" t="s">
        <v>149</v>
      </c>
      <c r="D38" t="s">
        <v>150</v>
      </c>
      <c r="E38" t="s">
        <v>162</v>
      </c>
      <c r="F38" t="s">
        <v>152</v>
      </c>
      <c r="G38" t="s">
        <v>141</v>
      </c>
      <c r="H38">
        <v>0.753</v>
      </c>
      <c r="I38">
        <v>5.3499999999999999E-2</v>
      </c>
      <c r="J38">
        <v>120</v>
      </c>
      <c r="K38">
        <f t="shared" si="1"/>
        <v>60</v>
      </c>
      <c r="L38">
        <f t="shared" si="0"/>
        <v>0.98701298701298701</v>
      </c>
      <c r="M38">
        <f t="shared" si="2"/>
        <v>0.76290789473684206</v>
      </c>
      <c r="N38">
        <f t="shared" si="3"/>
        <v>120</v>
      </c>
      <c r="O38">
        <f t="shared" si="4"/>
        <v>-6.9475361690137377E-2</v>
      </c>
    </row>
    <row r="39" spans="1:15" x14ac:dyDescent="0.3">
      <c r="A39">
        <v>1998</v>
      </c>
      <c r="B39" t="s">
        <v>192</v>
      </c>
      <c r="C39" t="s">
        <v>157</v>
      </c>
      <c r="D39" t="s">
        <v>150</v>
      </c>
      <c r="E39" t="s">
        <v>162</v>
      </c>
      <c r="F39" t="s">
        <v>152</v>
      </c>
      <c r="G39" t="s">
        <v>141</v>
      </c>
      <c r="H39">
        <v>3.4000000000000002E-2</v>
      </c>
      <c r="I39">
        <v>0.1</v>
      </c>
      <c r="J39">
        <v>60</v>
      </c>
      <c r="K39">
        <f t="shared" si="1"/>
        <v>30</v>
      </c>
      <c r="L39">
        <f t="shared" si="0"/>
        <v>0.97297297297297303</v>
      </c>
      <c r="M39">
        <f t="shared" si="2"/>
        <v>3.4944444444444445E-2</v>
      </c>
      <c r="N39">
        <f t="shared" si="3"/>
        <v>60</v>
      </c>
      <c r="O39">
        <f t="shared" si="4"/>
        <v>-4.5112624730382338E-3</v>
      </c>
    </row>
    <row r="40" spans="1:15" x14ac:dyDescent="0.3">
      <c r="A40">
        <v>2012</v>
      </c>
      <c r="B40" t="s">
        <v>193</v>
      </c>
      <c r="C40" t="s">
        <v>183</v>
      </c>
      <c r="D40" t="s">
        <v>153</v>
      </c>
      <c r="E40" t="s">
        <v>151</v>
      </c>
      <c r="F40" t="s">
        <v>155</v>
      </c>
      <c r="G40" t="s">
        <v>141</v>
      </c>
      <c r="H40">
        <v>1.1761999999999999</v>
      </c>
      <c r="I40">
        <v>0.21329999999999999</v>
      </c>
      <c r="J40">
        <v>33</v>
      </c>
      <c r="K40">
        <f t="shared" si="1"/>
        <v>16.5</v>
      </c>
      <c r="L40">
        <f t="shared" si="0"/>
        <v>0.94736842105263164</v>
      </c>
      <c r="M40">
        <f t="shared" si="2"/>
        <v>1.2415444444444443</v>
      </c>
      <c r="N40">
        <f t="shared" si="3"/>
        <v>33</v>
      </c>
      <c r="O40">
        <f t="shared" si="4"/>
        <v>-0.21124775289207984</v>
      </c>
    </row>
    <row r="41" spans="1:15" x14ac:dyDescent="0.3">
      <c r="A41">
        <v>2013</v>
      </c>
      <c r="B41" t="s">
        <v>194</v>
      </c>
      <c r="C41" t="s">
        <v>195</v>
      </c>
      <c r="D41" t="s">
        <v>153</v>
      </c>
      <c r="E41" t="s">
        <v>151</v>
      </c>
      <c r="F41" t="s">
        <v>155</v>
      </c>
      <c r="G41" t="s">
        <v>141</v>
      </c>
      <c r="H41">
        <v>0.31690000000000002</v>
      </c>
      <c r="I41">
        <v>5.9799999999999999E-2</v>
      </c>
      <c r="J41">
        <v>99</v>
      </c>
      <c r="K41">
        <f t="shared" si="1"/>
        <v>49.5</v>
      </c>
      <c r="L41">
        <f t="shared" si="0"/>
        <v>0.98412698412698418</v>
      </c>
      <c r="M41">
        <f t="shared" si="2"/>
        <v>0.32201129032258063</v>
      </c>
      <c r="N41">
        <f t="shared" si="3"/>
        <v>99</v>
      </c>
      <c r="O41">
        <f t="shared" si="4"/>
        <v>-3.2346417203125338E-2</v>
      </c>
    </row>
    <row r="42" spans="1:15" x14ac:dyDescent="0.3">
      <c r="A42">
        <v>2011</v>
      </c>
      <c r="B42" t="s">
        <v>196</v>
      </c>
      <c r="C42" t="s">
        <v>157</v>
      </c>
      <c r="D42" t="s">
        <v>159</v>
      </c>
      <c r="E42" t="s">
        <v>154</v>
      </c>
      <c r="F42" t="s">
        <v>152</v>
      </c>
      <c r="G42" t="s">
        <v>141</v>
      </c>
      <c r="H42">
        <v>0.501</v>
      </c>
      <c r="I42">
        <v>0.41260000000000002</v>
      </c>
      <c r="J42">
        <v>15</v>
      </c>
      <c r="K42">
        <f t="shared" si="1"/>
        <v>7.5</v>
      </c>
      <c r="L42">
        <f t="shared" si="0"/>
        <v>0.85714285714285721</v>
      </c>
      <c r="M42">
        <f t="shared" si="2"/>
        <v>0.58449999999999991</v>
      </c>
      <c r="N42">
        <f t="shared" si="3"/>
        <v>15</v>
      </c>
      <c r="O42">
        <f t="shared" si="4"/>
        <v>-0.14922741576007204</v>
      </c>
    </row>
    <row r="43" spans="1:15" x14ac:dyDescent="0.3">
      <c r="A43">
        <v>2011</v>
      </c>
      <c r="B43" t="s">
        <v>196</v>
      </c>
      <c r="C43" t="s">
        <v>157</v>
      </c>
      <c r="D43" t="s">
        <v>159</v>
      </c>
      <c r="E43" t="s">
        <v>154</v>
      </c>
      <c r="F43" t="s">
        <v>152</v>
      </c>
      <c r="G43" t="s">
        <v>141</v>
      </c>
      <c r="H43">
        <v>-4.9099999999999998E-2</v>
      </c>
      <c r="I43">
        <v>0.40010000000000001</v>
      </c>
      <c r="J43">
        <v>15</v>
      </c>
      <c r="K43">
        <f t="shared" si="1"/>
        <v>7.5</v>
      </c>
      <c r="L43">
        <f t="shared" si="0"/>
        <v>0.85714285714285721</v>
      </c>
      <c r="M43">
        <f t="shared" si="2"/>
        <v>-5.7283333333333325E-2</v>
      </c>
      <c r="N43">
        <f t="shared" si="3"/>
        <v>15</v>
      </c>
      <c r="O43">
        <f t="shared" si="4"/>
        <v>1.4788875558653122E-2</v>
      </c>
    </row>
    <row r="44" spans="1:15" x14ac:dyDescent="0.3">
      <c r="A44">
        <v>1997</v>
      </c>
      <c r="B44" t="s">
        <v>191</v>
      </c>
      <c r="C44" t="s">
        <v>149</v>
      </c>
      <c r="D44" t="s">
        <v>150</v>
      </c>
      <c r="E44" t="s">
        <v>162</v>
      </c>
      <c r="F44" t="s">
        <v>152</v>
      </c>
      <c r="G44" t="s">
        <v>141</v>
      </c>
      <c r="H44">
        <v>0.41889999999999999</v>
      </c>
      <c r="I44">
        <v>5.11E-2</v>
      </c>
      <c r="J44">
        <v>120</v>
      </c>
      <c r="K44">
        <f t="shared" si="1"/>
        <v>60</v>
      </c>
      <c r="L44">
        <f t="shared" si="0"/>
        <v>0.98701298701298701</v>
      </c>
      <c r="M44">
        <f t="shared" si="2"/>
        <v>0.42441184210526317</v>
      </c>
      <c r="N44">
        <f t="shared" si="3"/>
        <v>120</v>
      </c>
      <c r="O44">
        <f t="shared" si="4"/>
        <v>-3.8714278222187724E-2</v>
      </c>
    </row>
    <row r="45" spans="1:15" x14ac:dyDescent="0.3">
      <c r="A45">
        <v>2012</v>
      </c>
      <c r="B45" t="s">
        <v>197</v>
      </c>
      <c r="C45" t="s">
        <v>187</v>
      </c>
      <c r="D45" t="s">
        <v>150</v>
      </c>
      <c r="E45" t="s">
        <v>162</v>
      </c>
      <c r="F45" t="s">
        <v>152</v>
      </c>
      <c r="G45" t="s">
        <v>141</v>
      </c>
      <c r="H45">
        <v>3.6713</v>
      </c>
      <c r="I45">
        <v>0.17899999999999999</v>
      </c>
      <c r="J45">
        <v>90</v>
      </c>
      <c r="K45">
        <f t="shared" si="1"/>
        <v>45</v>
      </c>
      <c r="L45">
        <f t="shared" si="0"/>
        <v>0.98245614035087714</v>
      </c>
      <c r="M45">
        <f t="shared" si="2"/>
        <v>3.7368589285714289</v>
      </c>
      <c r="N45">
        <f t="shared" si="3"/>
        <v>90</v>
      </c>
      <c r="O45">
        <f t="shared" si="4"/>
        <v>-0.36649240013133705</v>
      </c>
    </row>
    <row r="46" spans="1:15" x14ac:dyDescent="0.3">
      <c r="A46">
        <v>2003</v>
      </c>
      <c r="B46" t="s">
        <v>198</v>
      </c>
      <c r="C46" t="s">
        <v>199</v>
      </c>
      <c r="D46" t="s">
        <v>150</v>
      </c>
      <c r="E46" t="s">
        <v>162</v>
      </c>
      <c r="F46" t="s">
        <v>152</v>
      </c>
      <c r="G46" t="s">
        <v>141</v>
      </c>
      <c r="H46">
        <v>6.2542999999999997</v>
      </c>
      <c r="I46">
        <v>2.1446999999999998</v>
      </c>
      <c r="J46">
        <v>15</v>
      </c>
      <c r="K46">
        <f t="shared" si="1"/>
        <v>7.5</v>
      </c>
      <c r="L46">
        <f t="shared" si="0"/>
        <v>0.85714285714285721</v>
      </c>
      <c r="M46">
        <f t="shared" si="2"/>
        <v>7.2966833333333323</v>
      </c>
      <c r="N46">
        <f t="shared" si="3"/>
        <v>15</v>
      </c>
      <c r="O46">
        <f t="shared" si="4"/>
        <v>-0.88328516759423581</v>
      </c>
    </row>
    <row r="47" spans="1:15" x14ac:dyDescent="0.3">
      <c r="A47">
        <v>2013</v>
      </c>
      <c r="B47" t="s">
        <v>200</v>
      </c>
      <c r="C47" t="s">
        <v>168</v>
      </c>
      <c r="D47" t="s">
        <v>153</v>
      </c>
      <c r="E47" t="s">
        <v>151</v>
      </c>
      <c r="F47" t="s">
        <v>155</v>
      </c>
      <c r="G47" t="s">
        <v>141</v>
      </c>
      <c r="H47">
        <v>6.4523999999999999</v>
      </c>
      <c r="I47">
        <v>1.034</v>
      </c>
      <c r="J47">
        <v>36</v>
      </c>
      <c r="K47">
        <f t="shared" si="1"/>
        <v>18</v>
      </c>
      <c r="L47">
        <f t="shared" si="0"/>
        <v>0.95238095238095233</v>
      </c>
      <c r="M47">
        <f t="shared" si="2"/>
        <v>6.7750200000000005</v>
      </c>
      <c r="N47">
        <f t="shared" si="3"/>
        <v>36</v>
      </c>
      <c r="O47">
        <f t="shared" si="4"/>
        <v>-0.74862832517574796</v>
      </c>
    </row>
    <row r="48" spans="1:15" x14ac:dyDescent="0.3">
      <c r="A48">
        <v>2006</v>
      </c>
      <c r="B48" t="s">
        <v>201</v>
      </c>
      <c r="C48" t="s">
        <v>202</v>
      </c>
      <c r="D48" t="s">
        <v>153</v>
      </c>
      <c r="E48" t="s">
        <v>151</v>
      </c>
      <c r="F48" t="s">
        <v>155</v>
      </c>
      <c r="G48" t="s">
        <v>141</v>
      </c>
      <c r="H48">
        <v>-13.9566</v>
      </c>
      <c r="I48">
        <v>5.0697000000000001</v>
      </c>
      <c r="J48">
        <v>30</v>
      </c>
      <c r="K48">
        <f t="shared" si="1"/>
        <v>15</v>
      </c>
      <c r="L48">
        <f t="shared" si="0"/>
        <v>0.94117647058823528</v>
      </c>
      <c r="M48">
        <f t="shared" si="2"/>
        <v>-14.8288875</v>
      </c>
      <c r="N48">
        <f t="shared" si="3"/>
        <v>30</v>
      </c>
      <c r="O48">
        <f t="shared" si="4"/>
        <v>0.93805650860730527</v>
      </c>
    </row>
    <row r="49" spans="1:15" x14ac:dyDescent="0.3">
      <c r="A49">
        <v>2010</v>
      </c>
      <c r="B49" t="s">
        <v>203</v>
      </c>
      <c r="C49" t="s">
        <v>195</v>
      </c>
      <c r="D49" t="s">
        <v>153</v>
      </c>
      <c r="E49" t="s">
        <v>151</v>
      </c>
      <c r="F49" t="s">
        <v>155</v>
      </c>
      <c r="G49" t="s">
        <v>141</v>
      </c>
      <c r="H49">
        <v>-0.95199999999999996</v>
      </c>
      <c r="I49">
        <v>0.22270000000000001</v>
      </c>
      <c r="J49">
        <v>30</v>
      </c>
      <c r="K49">
        <f t="shared" si="1"/>
        <v>15</v>
      </c>
      <c r="L49">
        <f t="shared" si="0"/>
        <v>0.94117647058823528</v>
      </c>
      <c r="M49">
        <f t="shared" si="2"/>
        <v>-1.0115000000000001</v>
      </c>
      <c r="N49">
        <f t="shared" si="3"/>
        <v>30</v>
      </c>
      <c r="O49">
        <f t="shared" si="4"/>
        <v>0.18160301940232859</v>
      </c>
    </row>
    <row r="50" spans="1:15" x14ac:dyDescent="0.3">
      <c r="A50">
        <v>2014</v>
      </c>
      <c r="B50" t="s">
        <v>204</v>
      </c>
      <c r="C50" t="s">
        <v>149</v>
      </c>
      <c r="D50" t="s">
        <v>153</v>
      </c>
      <c r="E50" t="s">
        <v>151</v>
      </c>
      <c r="F50" t="s">
        <v>155</v>
      </c>
      <c r="G50" t="s">
        <v>141</v>
      </c>
      <c r="H50">
        <v>-3.44</v>
      </c>
      <c r="I50">
        <v>0.3306</v>
      </c>
      <c r="J50">
        <v>45</v>
      </c>
      <c r="K50">
        <f t="shared" si="1"/>
        <v>22.5</v>
      </c>
      <c r="L50">
        <f t="shared" si="0"/>
        <v>0.96296296296296302</v>
      </c>
      <c r="M50">
        <f t="shared" si="2"/>
        <v>-3.572307692307692</v>
      </c>
      <c r="N50">
        <f t="shared" si="3"/>
        <v>45</v>
      </c>
      <c r="O50">
        <f t="shared" si="4"/>
        <v>0.47003486168604253</v>
      </c>
    </row>
    <row r="51" spans="1:15" x14ac:dyDescent="0.3">
      <c r="A51">
        <v>2014</v>
      </c>
      <c r="B51" t="s">
        <v>205</v>
      </c>
      <c r="C51" t="s">
        <v>206</v>
      </c>
      <c r="D51" t="s">
        <v>159</v>
      </c>
      <c r="E51" t="s">
        <v>151</v>
      </c>
      <c r="F51" t="s">
        <v>155</v>
      </c>
      <c r="G51" t="s">
        <v>141</v>
      </c>
      <c r="H51">
        <v>6.0495999999999999</v>
      </c>
      <c r="I51">
        <v>2.7873000000000001</v>
      </c>
      <c r="J51">
        <v>12</v>
      </c>
      <c r="K51">
        <f t="shared" si="1"/>
        <v>6</v>
      </c>
      <c r="L51">
        <f t="shared" si="0"/>
        <v>0.8</v>
      </c>
      <c r="M51">
        <f t="shared" si="2"/>
        <v>7.5619999999999994</v>
      </c>
      <c r="N51">
        <f t="shared" si="3"/>
        <v>12</v>
      </c>
      <c r="O51">
        <f t="shared" si="4"/>
        <v>-0.90914745784439821</v>
      </c>
    </row>
    <row r="52" spans="1:15" x14ac:dyDescent="0.3">
      <c r="A52">
        <v>2011</v>
      </c>
      <c r="B52" t="s">
        <v>196</v>
      </c>
      <c r="C52" t="s">
        <v>157</v>
      </c>
      <c r="D52" t="s">
        <v>153</v>
      </c>
      <c r="E52" t="s">
        <v>154</v>
      </c>
      <c r="F52" t="s">
        <v>152</v>
      </c>
      <c r="G52" t="s">
        <v>141</v>
      </c>
      <c r="H52">
        <v>0.19739999999999999</v>
      </c>
      <c r="I52">
        <v>0.40189999999999998</v>
      </c>
      <c r="J52">
        <v>15</v>
      </c>
      <c r="K52">
        <f t="shared" si="1"/>
        <v>7.5</v>
      </c>
      <c r="L52">
        <f t="shared" si="0"/>
        <v>0.85714285714285721</v>
      </c>
      <c r="M52">
        <f t="shared" si="2"/>
        <v>0.23029999999999998</v>
      </c>
      <c r="N52">
        <f t="shared" si="3"/>
        <v>15</v>
      </c>
      <c r="O52">
        <f t="shared" si="4"/>
        <v>-5.9358355117634501E-2</v>
      </c>
    </row>
    <row r="53" spans="1:15" x14ac:dyDescent="0.3">
      <c r="A53">
        <v>2011</v>
      </c>
      <c r="B53" t="s">
        <v>207</v>
      </c>
      <c r="C53" t="s">
        <v>157</v>
      </c>
      <c r="D53" t="s">
        <v>150</v>
      </c>
      <c r="E53" t="s">
        <v>162</v>
      </c>
      <c r="F53" t="s">
        <v>152</v>
      </c>
      <c r="G53" t="s">
        <v>141</v>
      </c>
      <c r="H53">
        <v>0.52280000000000004</v>
      </c>
      <c r="I53">
        <v>0.1376</v>
      </c>
      <c r="J53">
        <v>45</v>
      </c>
      <c r="K53">
        <f t="shared" si="1"/>
        <v>22.5</v>
      </c>
      <c r="L53">
        <f t="shared" si="0"/>
        <v>0.96296296296296302</v>
      </c>
      <c r="M53">
        <f t="shared" si="2"/>
        <v>0.54290769230769231</v>
      </c>
      <c r="N53">
        <f t="shared" si="3"/>
        <v>45</v>
      </c>
      <c r="O53">
        <f t="shared" si="4"/>
        <v>-8.0668144496749111E-2</v>
      </c>
    </row>
    <row r="54" spans="1:15" x14ac:dyDescent="0.3">
      <c r="A54">
        <v>1997</v>
      </c>
      <c r="B54" t="s">
        <v>192</v>
      </c>
      <c r="C54" t="s">
        <v>157</v>
      </c>
      <c r="D54" t="s">
        <v>150</v>
      </c>
      <c r="E54" t="s">
        <v>162</v>
      </c>
      <c r="F54" t="s">
        <v>152</v>
      </c>
      <c r="G54" t="s">
        <v>141</v>
      </c>
      <c r="H54">
        <v>-5.3900000000000003E-2</v>
      </c>
      <c r="I54">
        <v>3.3300000000000003E-2</v>
      </c>
      <c r="J54">
        <v>180</v>
      </c>
      <c r="K54">
        <f t="shared" si="1"/>
        <v>90</v>
      </c>
      <c r="L54">
        <f t="shared" si="0"/>
        <v>0.99145299145299148</v>
      </c>
      <c r="M54">
        <f t="shared" si="2"/>
        <v>-5.4364655172413796E-2</v>
      </c>
      <c r="N54">
        <f t="shared" si="3"/>
        <v>180</v>
      </c>
      <c r="O54">
        <f t="shared" si="4"/>
        <v>4.0520688848946019E-3</v>
      </c>
    </row>
    <row r="55" spans="1:15" x14ac:dyDescent="0.3">
      <c r="A55">
        <v>2013</v>
      </c>
      <c r="B55" t="s">
        <v>194</v>
      </c>
      <c r="C55" t="s">
        <v>160</v>
      </c>
      <c r="D55" t="s">
        <v>153</v>
      </c>
      <c r="E55" t="s">
        <v>151</v>
      </c>
      <c r="F55" t="s">
        <v>155</v>
      </c>
      <c r="G55" t="s">
        <v>141</v>
      </c>
      <c r="H55">
        <v>7.4800000000000005E-2</v>
      </c>
      <c r="I55">
        <v>9.6500000000000002E-2</v>
      </c>
      <c r="J55">
        <v>67</v>
      </c>
      <c r="K55">
        <f t="shared" si="1"/>
        <v>33.5</v>
      </c>
      <c r="L55">
        <f t="shared" si="0"/>
        <v>0.97599999999999998</v>
      </c>
      <c r="M55">
        <f t="shared" si="2"/>
        <v>7.6639344262295087E-2</v>
      </c>
      <c r="N55">
        <f t="shared" si="3"/>
        <v>67</v>
      </c>
      <c r="O55">
        <f t="shared" si="4"/>
        <v>-9.3625757258676938E-3</v>
      </c>
    </row>
    <row r="56" spans="1:15" x14ac:dyDescent="0.3">
      <c r="A56">
        <v>2013</v>
      </c>
      <c r="B56" t="s">
        <v>194</v>
      </c>
      <c r="C56" t="s">
        <v>170</v>
      </c>
      <c r="D56" t="s">
        <v>153</v>
      </c>
      <c r="E56" t="s">
        <v>151</v>
      </c>
      <c r="F56" t="s">
        <v>155</v>
      </c>
      <c r="G56" t="s">
        <v>141</v>
      </c>
      <c r="H56">
        <v>1.0053000000000001</v>
      </c>
      <c r="I56">
        <v>5.5E-2</v>
      </c>
      <c r="J56">
        <v>122</v>
      </c>
      <c r="K56">
        <f t="shared" si="1"/>
        <v>61</v>
      </c>
      <c r="L56">
        <f t="shared" si="0"/>
        <v>0.98723404255319147</v>
      </c>
      <c r="M56">
        <f t="shared" si="2"/>
        <v>1.0182995689655174</v>
      </c>
      <c r="N56">
        <f t="shared" si="3"/>
        <v>122</v>
      </c>
      <c r="O56">
        <f t="shared" si="4"/>
        <v>-9.1803197895182306E-2</v>
      </c>
    </row>
    <row r="57" spans="1:15" x14ac:dyDescent="0.3">
      <c r="A57">
        <v>2009</v>
      </c>
      <c r="B57" t="s">
        <v>208</v>
      </c>
      <c r="C57" t="s">
        <v>160</v>
      </c>
      <c r="D57" t="s">
        <v>150</v>
      </c>
      <c r="E57" t="s">
        <v>151</v>
      </c>
      <c r="F57" t="s">
        <v>155</v>
      </c>
      <c r="G57" t="s">
        <v>141</v>
      </c>
      <c r="H57">
        <v>-14.227499999999999</v>
      </c>
      <c r="I57">
        <v>1.7535000000000001</v>
      </c>
      <c r="J57">
        <v>90</v>
      </c>
      <c r="K57">
        <f t="shared" si="1"/>
        <v>45</v>
      </c>
      <c r="L57">
        <f t="shared" si="0"/>
        <v>0.98245614035087714</v>
      </c>
      <c r="M57">
        <f t="shared" si="2"/>
        <v>-14.481562500000001</v>
      </c>
      <c r="N57">
        <f t="shared" si="3"/>
        <v>90</v>
      </c>
      <c r="O57">
        <f t="shared" si="4"/>
        <v>0.8364899178555194</v>
      </c>
    </row>
    <row r="58" spans="1:15" x14ac:dyDescent="0.3">
      <c r="A58">
        <v>2009</v>
      </c>
      <c r="B58" t="s">
        <v>208</v>
      </c>
      <c r="C58" t="s">
        <v>160</v>
      </c>
      <c r="D58" t="s">
        <v>150</v>
      </c>
      <c r="E58" t="s">
        <v>151</v>
      </c>
      <c r="F58" t="s">
        <v>155</v>
      </c>
      <c r="G58" t="s">
        <v>141</v>
      </c>
      <c r="H58">
        <v>-4.9173</v>
      </c>
      <c r="I58">
        <v>0.26819999999999999</v>
      </c>
      <c r="J58">
        <v>90</v>
      </c>
      <c r="K58">
        <f t="shared" si="1"/>
        <v>45</v>
      </c>
      <c r="L58">
        <f t="shared" si="0"/>
        <v>0.98245614035087714</v>
      </c>
      <c r="M58">
        <f t="shared" si="2"/>
        <v>-5.0051089285714285</v>
      </c>
      <c r="N58">
        <f t="shared" si="3"/>
        <v>90</v>
      </c>
      <c r="O58">
        <f t="shared" si="4"/>
        <v>0.46662512254056676</v>
      </c>
    </row>
    <row r="59" spans="1:15" x14ac:dyDescent="0.3">
      <c r="A59">
        <v>1998</v>
      </c>
      <c r="B59" t="s">
        <v>167</v>
      </c>
      <c r="C59" t="s">
        <v>157</v>
      </c>
      <c r="D59" t="s">
        <v>150</v>
      </c>
      <c r="E59" t="s">
        <v>162</v>
      </c>
      <c r="F59" t="s">
        <v>152</v>
      </c>
      <c r="G59" t="s">
        <v>141</v>
      </c>
      <c r="H59">
        <v>0.9859</v>
      </c>
      <c r="I59">
        <v>5.6099999999999997E-2</v>
      </c>
      <c r="J59">
        <v>120</v>
      </c>
      <c r="K59">
        <f t="shared" si="1"/>
        <v>60</v>
      </c>
      <c r="L59">
        <f t="shared" si="0"/>
        <v>0.98701298701298701</v>
      </c>
      <c r="M59">
        <f t="shared" si="2"/>
        <v>0.99887236842105265</v>
      </c>
      <c r="N59">
        <f t="shared" si="3"/>
        <v>120</v>
      </c>
      <c r="O59">
        <f t="shared" si="4"/>
        <v>-9.0807424733013925E-2</v>
      </c>
    </row>
    <row r="60" spans="1:15" x14ac:dyDescent="0.3">
      <c r="A60">
        <v>2011</v>
      </c>
      <c r="B60" t="s">
        <v>196</v>
      </c>
      <c r="C60" t="s">
        <v>157</v>
      </c>
      <c r="D60" t="s">
        <v>153</v>
      </c>
      <c r="E60" t="s">
        <v>154</v>
      </c>
      <c r="F60" t="s">
        <v>152</v>
      </c>
      <c r="G60" t="s">
        <v>141</v>
      </c>
      <c r="H60">
        <v>0.44190000000000002</v>
      </c>
      <c r="I60">
        <v>0.4098</v>
      </c>
      <c r="J60">
        <v>15</v>
      </c>
      <c r="K60">
        <f t="shared" si="1"/>
        <v>7.5</v>
      </c>
      <c r="L60">
        <f t="shared" si="0"/>
        <v>0.85714285714285721</v>
      </c>
      <c r="M60">
        <f t="shared" si="2"/>
        <v>0.51554999999999995</v>
      </c>
      <c r="N60">
        <f t="shared" si="3"/>
        <v>15</v>
      </c>
      <c r="O60">
        <f t="shared" si="4"/>
        <v>-0.13195052534231147</v>
      </c>
    </row>
    <row r="61" spans="1:15" x14ac:dyDescent="0.3">
      <c r="A61">
        <v>2009</v>
      </c>
      <c r="B61" t="s">
        <v>208</v>
      </c>
      <c r="C61" t="s">
        <v>160</v>
      </c>
      <c r="D61" t="s">
        <v>150</v>
      </c>
      <c r="E61" t="s">
        <v>151</v>
      </c>
      <c r="F61" t="s">
        <v>155</v>
      </c>
      <c r="G61" t="s">
        <v>141</v>
      </c>
      <c r="H61">
        <v>1.7656000000000001</v>
      </c>
      <c r="I61">
        <v>9.2600000000000002E-2</v>
      </c>
      <c r="J61">
        <v>90</v>
      </c>
      <c r="K61">
        <f t="shared" si="1"/>
        <v>45</v>
      </c>
      <c r="L61">
        <f t="shared" si="0"/>
        <v>0.98245614035087714</v>
      </c>
      <c r="M61">
        <f t="shared" si="2"/>
        <v>1.7971285714285716</v>
      </c>
      <c r="N61">
        <f t="shared" si="3"/>
        <v>90</v>
      </c>
      <c r="O61">
        <f t="shared" si="4"/>
        <v>-0.1861238694414174</v>
      </c>
    </row>
    <row r="62" spans="1:15" x14ac:dyDescent="0.3">
      <c r="A62">
        <v>2010</v>
      </c>
      <c r="B62" t="s">
        <v>203</v>
      </c>
      <c r="C62" t="s">
        <v>195</v>
      </c>
      <c r="D62" t="s">
        <v>153</v>
      </c>
      <c r="E62" t="s">
        <v>151</v>
      </c>
      <c r="F62" t="s">
        <v>155</v>
      </c>
      <c r="G62" t="s">
        <v>141</v>
      </c>
      <c r="H62">
        <v>1.0159</v>
      </c>
      <c r="I62">
        <v>2.2599999999999999E-2</v>
      </c>
      <c r="J62">
        <v>300</v>
      </c>
      <c r="K62">
        <f t="shared" si="1"/>
        <v>150</v>
      </c>
      <c r="L62">
        <f t="shared" si="0"/>
        <v>0.99492385786802029</v>
      </c>
      <c r="M62">
        <f t="shared" si="2"/>
        <v>1.0210831632653061</v>
      </c>
      <c r="N62">
        <f t="shared" si="3"/>
        <v>300</v>
      </c>
      <c r="O62">
        <f t="shared" si="4"/>
        <v>-5.8850089712796573E-2</v>
      </c>
    </row>
    <row r="63" spans="1:15" x14ac:dyDescent="0.3">
      <c r="A63">
        <v>2011</v>
      </c>
      <c r="B63" t="s">
        <v>207</v>
      </c>
      <c r="C63" t="s">
        <v>157</v>
      </c>
      <c r="D63" t="s">
        <v>150</v>
      </c>
      <c r="E63" t="s">
        <v>162</v>
      </c>
      <c r="F63" t="s">
        <v>152</v>
      </c>
      <c r="G63" t="s">
        <v>141</v>
      </c>
      <c r="H63">
        <v>0.52280000000000004</v>
      </c>
      <c r="I63">
        <v>0.1376</v>
      </c>
      <c r="J63">
        <v>42</v>
      </c>
      <c r="K63">
        <f t="shared" si="1"/>
        <v>21</v>
      </c>
      <c r="L63">
        <f t="shared" si="0"/>
        <v>0.96</v>
      </c>
      <c r="M63">
        <f t="shared" si="2"/>
        <v>0.54458333333333342</v>
      </c>
      <c r="N63">
        <f t="shared" si="3"/>
        <v>42</v>
      </c>
      <c r="O63">
        <f t="shared" si="4"/>
        <v>-8.3735914100921238E-2</v>
      </c>
    </row>
    <row r="64" spans="1:15" x14ac:dyDescent="0.3">
      <c r="A64">
        <v>2009</v>
      </c>
      <c r="B64" t="s">
        <v>208</v>
      </c>
      <c r="C64" t="s">
        <v>160</v>
      </c>
      <c r="D64" t="s">
        <v>150</v>
      </c>
      <c r="E64" t="s">
        <v>151</v>
      </c>
      <c r="F64" t="s">
        <v>155</v>
      </c>
      <c r="G64" t="s">
        <v>141</v>
      </c>
      <c r="H64">
        <v>1.974</v>
      </c>
      <c r="I64">
        <v>9.9099999999999994E-2</v>
      </c>
      <c r="J64">
        <v>90</v>
      </c>
      <c r="K64">
        <f t="shared" si="1"/>
        <v>45</v>
      </c>
      <c r="L64">
        <f t="shared" si="0"/>
        <v>0.98245614035087714</v>
      </c>
      <c r="M64">
        <f t="shared" si="2"/>
        <v>2.0092500000000002</v>
      </c>
      <c r="N64">
        <f t="shared" si="3"/>
        <v>90</v>
      </c>
      <c r="O64">
        <f t="shared" si="4"/>
        <v>-0.20719744541480853</v>
      </c>
    </row>
    <row r="65" spans="1:15" x14ac:dyDescent="0.3">
      <c r="A65">
        <v>2013</v>
      </c>
      <c r="B65" t="s">
        <v>200</v>
      </c>
      <c r="C65" t="s">
        <v>168</v>
      </c>
      <c r="D65" t="s">
        <v>153</v>
      </c>
      <c r="E65" t="s">
        <v>151</v>
      </c>
      <c r="F65" t="s">
        <v>155</v>
      </c>
      <c r="G65" t="s">
        <v>141</v>
      </c>
      <c r="H65">
        <v>-8.3400000000000002E-2</v>
      </c>
      <c r="I65">
        <v>0.1668</v>
      </c>
      <c r="J65">
        <v>36</v>
      </c>
      <c r="K65">
        <f t="shared" si="1"/>
        <v>18</v>
      </c>
      <c r="L65">
        <f t="shared" si="0"/>
        <v>0.95238095238095233</v>
      </c>
      <c r="M65">
        <f t="shared" si="2"/>
        <v>-8.7570000000000009E-2</v>
      </c>
      <c r="N65">
        <f t="shared" si="3"/>
        <v>36</v>
      </c>
      <c r="O65">
        <f t="shared" si="4"/>
        <v>1.4593445778451397E-2</v>
      </c>
    </row>
    <row r="66" spans="1:15" x14ac:dyDescent="0.3">
      <c r="A66">
        <v>2011</v>
      </c>
      <c r="B66" t="s">
        <v>196</v>
      </c>
      <c r="C66" t="s">
        <v>157</v>
      </c>
      <c r="D66" t="s">
        <v>159</v>
      </c>
      <c r="E66" t="s">
        <v>154</v>
      </c>
      <c r="F66" t="s">
        <v>152</v>
      </c>
      <c r="G66" t="s">
        <v>141</v>
      </c>
      <c r="H66">
        <v>0.94940000000000002</v>
      </c>
      <c r="I66">
        <v>0.4451</v>
      </c>
      <c r="J66">
        <v>15</v>
      </c>
      <c r="K66">
        <f t="shared" si="1"/>
        <v>7.5</v>
      </c>
      <c r="L66">
        <f t="shared" si="0"/>
        <v>0.85714285714285721</v>
      </c>
      <c r="M66">
        <f t="shared" si="2"/>
        <v>1.1076333333333332</v>
      </c>
      <c r="N66">
        <f t="shared" si="3"/>
        <v>15</v>
      </c>
      <c r="O66">
        <f t="shared" si="4"/>
        <v>-0.27496592964143091</v>
      </c>
    </row>
    <row r="67" spans="1:15" x14ac:dyDescent="0.3">
      <c r="A67">
        <v>2010</v>
      </c>
      <c r="B67" t="s">
        <v>209</v>
      </c>
      <c r="C67" t="s">
        <v>172</v>
      </c>
      <c r="D67" t="s">
        <v>153</v>
      </c>
      <c r="E67" t="s">
        <v>154</v>
      </c>
      <c r="F67" t="s">
        <v>152</v>
      </c>
      <c r="G67" t="s">
        <v>158</v>
      </c>
      <c r="H67">
        <v>-0.49509999999999998</v>
      </c>
      <c r="I67">
        <v>0.68710000000000004</v>
      </c>
      <c r="J67">
        <v>9</v>
      </c>
      <c r="K67">
        <f t="shared" ref="K67:K130" si="5">J67/2</f>
        <v>4.5</v>
      </c>
      <c r="L67">
        <f t="shared" ref="L67:L130" si="6">1-(3/(4*K67-9))</f>
        <v>0.66666666666666674</v>
      </c>
      <c r="M67">
        <f t="shared" ref="M67:M130" si="7">H67/L67</f>
        <v>-0.74264999999999992</v>
      </c>
      <c r="N67">
        <f t="shared" ref="N67:N130" si="8">(K67+K67)^2/(K67+K67)</f>
        <v>9</v>
      </c>
      <c r="O67">
        <f t="shared" ref="O67:O130" si="9">-1*(M67/SQRT(M67^2+N67))</f>
        <v>0.24029666066076749</v>
      </c>
    </row>
    <row r="68" spans="1:15" x14ac:dyDescent="0.3">
      <c r="A68">
        <v>2010</v>
      </c>
      <c r="B68" t="s">
        <v>209</v>
      </c>
      <c r="C68" t="s">
        <v>172</v>
      </c>
      <c r="D68" t="s">
        <v>159</v>
      </c>
      <c r="E68" t="s">
        <v>154</v>
      </c>
      <c r="F68" t="s">
        <v>152</v>
      </c>
      <c r="G68" t="s">
        <v>158</v>
      </c>
      <c r="H68">
        <v>6.0682999999999998</v>
      </c>
      <c r="I68">
        <v>3.7353000000000001</v>
      </c>
      <c r="J68">
        <v>9</v>
      </c>
      <c r="K68">
        <f t="shared" si="5"/>
        <v>4.5</v>
      </c>
      <c r="L68">
        <f t="shared" si="6"/>
        <v>0.66666666666666674</v>
      </c>
      <c r="M68">
        <f t="shared" si="7"/>
        <v>9.1024499999999993</v>
      </c>
      <c r="N68">
        <f t="shared" si="8"/>
        <v>9</v>
      </c>
      <c r="O68">
        <f t="shared" si="9"/>
        <v>-0.94974683800191451</v>
      </c>
    </row>
    <row r="69" spans="1:15" x14ac:dyDescent="0.3">
      <c r="A69">
        <v>2010</v>
      </c>
      <c r="B69" t="s">
        <v>209</v>
      </c>
      <c r="C69" t="s">
        <v>172</v>
      </c>
      <c r="D69" t="s">
        <v>153</v>
      </c>
      <c r="E69" t="s">
        <v>154</v>
      </c>
      <c r="F69" t="s">
        <v>152</v>
      </c>
      <c r="G69" t="s">
        <v>158</v>
      </c>
      <c r="H69">
        <v>11.2879</v>
      </c>
      <c r="I69">
        <v>11.284599999999999</v>
      </c>
      <c r="J69">
        <v>9</v>
      </c>
      <c r="K69">
        <f t="shared" si="5"/>
        <v>4.5</v>
      </c>
      <c r="L69">
        <f t="shared" si="6"/>
        <v>0.66666666666666674</v>
      </c>
      <c r="M69">
        <f t="shared" si="7"/>
        <v>16.931849999999997</v>
      </c>
      <c r="N69">
        <f t="shared" si="8"/>
        <v>9</v>
      </c>
      <c r="O69">
        <f t="shared" si="9"/>
        <v>-0.98466363035330928</v>
      </c>
    </row>
    <row r="70" spans="1:15" x14ac:dyDescent="0.3">
      <c r="A70">
        <v>2010</v>
      </c>
      <c r="B70" t="s">
        <v>209</v>
      </c>
      <c r="C70" t="s">
        <v>172</v>
      </c>
      <c r="D70" t="s">
        <v>159</v>
      </c>
      <c r="E70" t="s">
        <v>154</v>
      </c>
      <c r="F70" t="s">
        <v>152</v>
      </c>
      <c r="G70" t="s">
        <v>158</v>
      </c>
      <c r="H70">
        <v>-0.83309999999999995</v>
      </c>
      <c r="I70">
        <v>0.72450000000000003</v>
      </c>
      <c r="J70">
        <v>9</v>
      </c>
      <c r="K70">
        <f t="shared" si="5"/>
        <v>4.5</v>
      </c>
      <c r="L70">
        <f t="shared" si="6"/>
        <v>0.66666666666666674</v>
      </c>
      <c r="M70">
        <f t="shared" si="7"/>
        <v>-1.2496499999999997</v>
      </c>
      <c r="N70">
        <f t="shared" si="8"/>
        <v>9</v>
      </c>
      <c r="O70">
        <f t="shared" si="9"/>
        <v>0.38452361742142038</v>
      </c>
    </row>
    <row r="71" spans="1:15" x14ac:dyDescent="0.3">
      <c r="A71">
        <v>2010</v>
      </c>
      <c r="B71" t="s">
        <v>209</v>
      </c>
      <c r="C71" t="s">
        <v>172</v>
      </c>
      <c r="D71" t="s">
        <v>153</v>
      </c>
      <c r="E71" t="s">
        <v>154</v>
      </c>
      <c r="F71" t="s">
        <v>152</v>
      </c>
      <c r="G71" t="s">
        <v>158</v>
      </c>
      <c r="H71">
        <v>0.247</v>
      </c>
      <c r="I71">
        <v>0.67179999999999995</v>
      </c>
      <c r="J71">
        <v>9</v>
      </c>
      <c r="K71">
        <f t="shared" si="5"/>
        <v>4.5</v>
      </c>
      <c r="L71">
        <f t="shared" si="6"/>
        <v>0.66666666666666674</v>
      </c>
      <c r="M71">
        <f t="shared" si="7"/>
        <v>0.37049999999999994</v>
      </c>
      <c r="N71">
        <f t="shared" si="8"/>
        <v>9</v>
      </c>
      <c r="O71">
        <f t="shared" si="9"/>
        <v>-0.12256881215814162</v>
      </c>
    </row>
    <row r="72" spans="1:15" x14ac:dyDescent="0.3">
      <c r="A72">
        <v>2010</v>
      </c>
      <c r="B72" t="s">
        <v>209</v>
      </c>
      <c r="C72" t="s">
        <v>172</v>
      </c>
      <c r="D72" t="s">
        <v>153</v>
      </c>
      <c r="E72" t="s">
        <v>154</v>
      </c>
      <c r="F72" t="s">
        <v>152</v>
      </c>
      <c r="G72" t="s">
        <v>158</v>
      </c>
      <c r="H72">
        <v>-0.55459999999999998</v>
      </c>
      <c r="I72">
        <v>0.69230000000000003</v>
      </c>
      <c r="J72">
        <v>9</v>
      </c>
      <c r="K72">
        <f t="shared" si="5"/>
        <v>4.5</v>
      </c>
      <c r="L72">
        <f t="shared" si="6"/>
        <v>0.66666666666666674</v>
      </c>
      <c r="M72">
        <f t="shared" si="7"/>
        <v>-0.83189999999999986</v>
      </c>
      <c r="N72">
        <f t="shared" si="8"/>
        <v>9</v>
      </c>
      <c r="O72">
        <f t="shared" si="9"/>
        <v>0.26721641356343634</v>
      </c>
    </row>
    <row r="73" spans="1:15" x14ac:dyDescent="0.3">
      <c r="A73">
        <v>2004</v>
      </c>
      <c r="B73" t="s">
        <v>210</v>
      </c>
      <c r="C73" t="s">
        <v>206</v>
      </c>
      <c r="D73" t="s">
        <v>153</v>
      </c>
      <c r="E73" t="s">
        <v>154</v>
      </c>
      <c r="F73" t="s">
        <v>189</v>
      </c>
      <c r="G73" t="s">
        <v>158</v>
      </c>
      <c r="H73">
        <v>-4.1946000000000003</v>
      </c>
      <c r="I73">
        <v>1.5996999999999999</v>
      </c>
      <c r="J73">
        <v>12</v>
      </c>
      <c r="K73">
        <f t="shared" si="5"/>
        <v>6</v>
      </c>
      <c r="L73">
        <f t="shared" si="6"/>
        <v>0.8</v>
      </c>
      <c r="M73">
        <f t="shared" si="7"/>
        <v>-5.2432499999999997</v>
      </c>
      <c r="N73">
        <f t="shared" si="8"/>
        <v>12</v>
      </c>
      <c r="O73">
        <f t="shared" si="9"/>
        <v>0.83434912105426495</v>
      </c>
    </row>
    <row r="74" spans="1:15" x14ac:dyDescent="0.3">
      <c r="A74">
        <v>2004</v>
      </c>
      <c r="B74" t="s">
        <v>210</v>
      </c>
      <c r="C74" t="s">
        <v>206</v>
      </c>
      <c r="D74" t="s">
        <v>159</v>
      </c>
      <c r="E74" t="s">
        <v>154</v>
      </c>
      <c r="F74" t="s">
        <v>189</v>
      </c>
      <c r="G74" t="s">
        <v>158</v>
      </c>
      <c r="H74">
        <v>1.5755999999999999</v>
      </c>
      <c r="I74">
        <v>0.6552</v>
      </c>
      <c r="J74">
        <v>12</v>
      </c>
      <c r="K74">
        <f t="shared" si="5"/>
        <v>6</v>
      </c>
      <c r="L74">
        <f t="shared" si="6"/>
        <v>0.8</v>
      </c>
      <c r="M74">
        <f t="shared" si="7"/>
        <v>1.9694999999999998</v>
      </c>
      <c r="N74">
        <f t="shared" si="8"/>
        <v>12</v>
      </c>
      <c r="O74">
        <f t="shared" si="9"/>
        <v>-0.49424850533592907</v>
      </c>
    </row>
    <row r="75" spans="1:15" x14ac:dyDescent="0.3">
      <c r="A75">
        <v>2004</v>
      </c>
      <c r="B75" t="s">
        <v>210</v>
      </c>
      <c r="C75" t="s">
        <v>206</v>
      </c>
      <c r="D75" t="s">
        <v>153</v>
      </c>
      <c r="E75" t="s">
        <v>154</v>
      </c>
      <c r="F75" t="s">
        <v>211</v>
      </c>
      <c r="G75" t="s">
        <v>158</v>
      </c>
      <c r="H75">
        <v>-1.1154999999999999</v>
      </c>
      <c r="I75">
        <v>0.57779999999999998</v>
      </c>
      <c r="J75">
        <v>12</v>
      </c>
      <c r="K75">
        <f t="shared" si="5"/>
        <v>6</v>
      </c>
      <c r="L75">
        <f t="shared" si="6"/>
        <v>0.8</v>
      </c>
      <c r="M75">
        <f t="shared" si="7"/>
        <v>-1.3943749999999999</v>
      </c>
      <c r="N75">
        <f t="shared" si="8"/>
        <v>12</v>
      </c>
      <c r="O75">
        <f t="shared" si="9"/>
        <v>0.37340619142757075</v>
      </c>
    </row>
    <row r="76" spans="1:15" x14ac:dyDescent="0.3">
      <c r="A76">
        <v>2010</v>
      </c>
      <c r="B76" t="s">
        <v>209</v>
      </c>
      <c r="C76" t="s">
        <v>172</v>
      </c>
      <c r="D76" t="s">
        <v>153</v>
      </c>
      <c r="E76" t="s">
        <v>154</v>
      </c>
      <c r="F76" t="s">
        <v>152</v>
      </c>
      <c r="G76" t="s">
        <v>158</v>
      </c>
      <c r="H76">
        <v>11.2879</v>
      </c>
      <c r="I76">
        <v>11.284599999999999</v>
      </c>
      <c r="J76">
        <v>9</v>
      </c>
      <c r="K76">
        <f t="shared" si="5"/>
        <v>4.5</v>
      </c>
      <c r="L76">
        <f t="shared" si="6"/>
        <v>0.66666666666666674</v>
      </c>
      <c r="M76">
        <f t="shared" si="7"/>
        <v>16.931849999999997</v>
      </c>
      <c r="N76">
        <f t="shared" si="8"/>
        <v>9</v>
      </c>
      <c r="O76">
        <f t="shared" si="9"/>
        <v>-0.98466363035330928</v>
      </c>
    </row>
    <row r="77" spans="1:15" x14ac:dyDescent="0.3">
      <c r="A77">
        <v>2010</v>
      </c>
      <c r="B77" t="s">
        <v>209</v>
      </c>
      <c r="C77" t="s">
        <v>172</v>
      </c>
      <c r="D77" t="s">
        <v>153</v>
      </c>
      <c r="E77" t="s">
        <v>154</v>
      </c>
      <c r="F77" t="s">
        <v>152</v>
      </c>
      <c r="G77" t="s">
        <v>181</v>
      </c>
      <c r="H77">
        <v>1.8907</v>
      </c>
      <c r="I77">
        <v>0.96450000000000002</v>
      </c>
      <c r="J77">
        <v>9</v>
      </c>
      <c r="K77">
        <f t="shared" si="5"/>
        <v>4.5</v>
      </c>
      <c r="L77">
        <f t="shared" si="6"/>
        <v>0.66666666666666674</v>
      </c>
      <c r="M77">
        <f t="shared" si="7"/>
        <v>2.8360499999999997</v>
      </c>
      <c r="N77">
        <f t="shared" si="8"/>
        <v>9</v>
      </c>
      <c r="O77">
        <f t="shared" si="9"/>
        <v>-0.68697126720177093</v>
      </c>
    </row>
    <row r="78" spans="1:15" x14ac:dyDescent="0.3">
      <c r="A78">
        <v>2010</v>
      </c>
      <c r="B78" t="s">
        <v>212</v>
      </c>
      <c r="C78" t="s">
        <v>213</v>
      </c>
      <c r="D78" t="s">
        <v>153</v>
      </c>
      <c r="E78" t="s">
        <v>154</v>
      </c>
      <c r="F78" t="s">
        <v>189</v>
      </c>
      <c r="G78" t="s">
        <v>158</v>
      </c>
      <c r="H78">
        <v>-7.8140000000000001</v>
      </c>
      <c r="I78">
        <v>4.3162000000000003</v>
      </c>
      <c r="J78">
        <v>12</v>
      </c>
      <c r="K78">
        <f t="shared" si="5"/>
        <v>6</v>
      </c>
      <c r="L78">
        <f t="shared" si="6"/>
        <v>0.8</v>
      </c>
      <c r="M78">
        <f t="shared" si="7"/>
        <v>-9.7675000000000001</v>
      </c>
      <c r="N78">
        <f t="shared" si="8"/>
        <v>12</v>
      </c>
      <c r="O78">
        <f t="shared" si="9"/>
        <v>0.9424820296000036</v>
      </c>
    </row>
    <row r="79" spans="1:15" x14ac:dyDescent="0.3">
      <c r="A79">
        <v>2012</v>
      </c>
      <c r="B79" t="s">
        <v>214</v>
      </c>
      <c r="C79" t="s">
        <v>172</v>
      </c>
      <c r="D79" t="s">
        <v>153</v>
      </c>
      <c r="E79" t="s">
        <v>154</v>
      </c>
      <c r="F79" t="s">
        <v>152</v>
      </c>
      <c r="G79" t="s">
        <v>158</v>
      </c>
      <c r="H79">
        <v>1.6315</v>
      </c>
      <c r="I79">
        <v>0.44419999999999998</v>
      </c>
      <c r="J79">
        <v>18</v>
      </c>
      <c r="K79">
        <f t="shared" si="5"/>
        <v>9</v>
      </c>
      <c r="L79">
        <f t="shared" si="6"/>
        <v>0.88888888888888884</v>
      </c>
      <c r="M79">
        <f t="shared" si="7"/>
        <v>1.8354375000000001</v>
      </c>
      <c r="N79">
        <f t="shared" si="8"/>
        <v>18</v>
      </c>
      <c r="O79">
        <f t="shared" si="9"/>
        <v>-0.39705367517303547</v>
      </c>
    </row>
    <row r="80" spans="1:15" x14ac:dyDescent="0.3">
      <c r="A80">
        <v>2012</v>
      </c>
      <c r="B80" t="s">
        <v>215</v>
      </c>
      <c r="C80" t="s">
        <v>172</v>
      </c>
      <c r="D80" t="s">
        <v>153</v>
      </c>
      <c r="E80" t="s">
        <v>154</v>
      </c>
      <c r="F80" t="s">
        <v>152</v>
      </c>
      <c r="G80" t="s">
        <v>158</v>
      </c>
      <c r="H80">
        <v>-0.62209999999999999</v>
      </c>
      <c r="I80">
        <v>1.0484</v>
      </c>
      <c r="J80">
        <v>6</v>
      </c>
      <c r="K80">
        <f t="shared" si="5"/>
        <v>3</v>
      </c>
      <c r="L80">
        <f t="shared" si="6"/>
        <v>0</v>
      </c>
      <c r="M80" t="e">
        <f t="shared" si="7"/>
        <v>#DIV/0!</v>
      </c>
      <c r="N80">
        <f t="shared" si="8"/>
        <v>6</v>
      </c>
    </row>
    <row r="81" spans="1:15" x14ac:dyDescent="0.3">
      <c r="A81">
        <v>2010</v>
      </c>
      <c r="B81" t="s">
        <v>216</v>
      </c>
      <c r="C81" t="s">
        <v>149</v>
      </c>
      <c r="D81" t="s">
        <v>153</v>
      </c>
      <c r="E81" t="s">
        <v>154</v>
      </c>
      <c r="F81" t="s">
        <v>152</v>
      </c>
      <c r="G81" t="s">
        <v>181</v>
      </c>
      <c r="H81">
        <v>1.3507</v>
      </c>
      <c r="I81">
        <v>0.61399999999999999</v>
      </c>
      <c r="J81">
        <v>12</v>
      </c>
      <c r="K81">
        <f t="shared" si="5"/>
        <v>6</v>
      </c>
      <c r="L81">
        <f t="shared" si="6"/>
        <v>0.8</v>
      </c>
      <c r="M81">
        <f t="shared" si="7"/>
        <v>1.688375</v>
      </c>
      <c r="N81">
        <f t="shared" si="8"/>
        <v>12</v>
      </c>
      <c r="O81">
        <f t="shared" si="9"/>
        <v>-0.43812371780030263</v>
      </c>
    </row>
    <row r="82" spans="1:15" x14ac:dyDescent="0.3">
      <c r="A82">
        <v>2009</v>
      </c>
      <c r="B82" t="s">
        <v>217</v>
      </c>
      <c r="C82" t="s">
        <v>149</v>
      </c>
      <c r="D82" t="s">
        <v>150</v>
      </c>
      <c r="E82" t="s">
        <v>151</v>
      </c>
      <c r="F82" t="s">
        <v>152</v>
      </c>
      <c r="G82" t="s">
        <v>181</v>
      </c>
      <c r="H82">
        <v>1.3189</v>
      </c>
      <c r="I82">
        <v>0.81159999999999999</v>
      </c>
      <c r="J82">
        <v>9</v>
      </c>
      <c r="K82">
        <f t="shared" si="5"/>
        <v>4.5</v>
      </c>
      <c r="L82">
        <f t="shared" si="6"/>
        <v>0.66666666666666674</v>
      </c>
      <c r="M82">
        <f t="shared" si="7"/>
        <v>1.9783499999999998</v>
      </c>
      <c r="N82">
        <f t="shared" si="8"/>
        <v>9</v>
      </c>
      <c r="O82">
        <f t="shared" si="9"/>
        <v>-0.55052233559232477</v>
      </c>
    </row>
    <row r="83" spans="1:15" x14ac:dyDescent="0.3">
      <c r="A83">
        <v>2010</v>
      </c>
      <c r="B83" t="s">
        <v>209</v>
      </c>
      <c r="C83" t="s">
        <v>172</v>
      </c>
      <c r="D83" t="s">
        <v>159</v>
      </c>
      <c r="E83" t="s">
        <v>154</v>
      </c>
      <c r="F83" t="s">
        <v>152</v>
      </c>
      <c r="G83" t="s">
        <v>158</v>
      </c>
      <c r="H83">
        <v>-0.83309999999999995</v>
      </c>
      <c r="I83">
        <v>0.72450000000000003</v>
      </c>
      <c r="J83">
        <v>9</v>
      </c>
      <c r="K83">
        <f t="shared" si="5"/>
        <v>4.5</v>
      </c>
      <c r="L83">
        <f t="shared" si="6"/>
        <v>0.66666666666666674</v>
      </c>
      <c r="M83">
        <f t="shared" si="7"/>
        <v>-1.2496499999999997</v>
      </c>
      <c r="N83">
        <f t="shared" si="8"/>
        <v>9</v>
      </c>
      <c r="O83">
        <f t="shared" si="9"/>
        <v>0.38452361742142038</v>
      </c>
    </row>
    <row r="84" spans="1:15" x14ac:dyDescent="0.3">
      <c r="A84">
        <v>2012</v>
      </c>
      <c r="B84" t="s">
        <v>214</v>
      </c>
      <c r="C84" t="s">
        <v>172</v>
      </c>
      <c r="D84" t="s">
        <v>159</v>
      </c>
      <c r="E84" t="s">
        <v>154</v>
      </c>
      <c r="F84" t="s">
        <v>152</v>
      </c>
      <c r="G84" t="s">
        <v>158</v>
      </c>
      <c r="H84">
        <v>0.83740000000000003</v>
      </c>
      <c r="I84">
        <v>0.72509999999999997</v>
      </c>
      <c r="J84">
        <v>9</v>
      </c>
      <c r="K84">
        <f t="shared" si="5"/>
        <v>4.5</v>
      </c>
      <c r="L84">
        <f t="shared" si="6"/>
        <v>0.66666666666666674</v>
      </c>
      <c r="M84">
        <f t="shared" si="7"/>
        <v>1.2561</v>
      </c>
      <c r="N84">
        <f t="shared" si="8"/>
        <v>9</v>
      </c>
      <c r="O84">
        <f t="shared" si="9"/>
        <v>-0.38621292386535616</v>
      </c>
    </row>
    <row r="85" spans="1:15" x14ac:dyDescent="0.3">
      <c r="A85">
        <v>2009</v>
      </c>
      <c r="B85" t="s">
        <v>217</v>
      </c>
      <c r="C85" t="s">
        <v>149</v>
      </c>
      <c r="D85" t="s">
        <v>159</v>
      </c>
      <c r="E85" t="s">
        <v>154</v>
      </c>
      <c r="F85" t="s">
        <v>152</v>
      </c>
      <c r="G85" t="s">
        <v>181</v>
      </c>
      <c r="H85">
        <v>1.3726</v>
      </c>
      <c r="I85">
        <v>0.82369999999999999</v>
      </c>
      <c r="J85">
        <v>9</v>
      </c>
      <c r="K85">
        <f t="shared" si="5"/>
        <v>4.5</v>
      </c>
      <c r="L85">
        <f t="shared" si="6"/>
        <v>0.66666666666666674</v>
      </c>
      <c r="M85">
        <f t="shared" si="7"/>
        <v>2.0589</v>
      </c>
      <c r="N85">
        <f t="shared" si="8"/>
        <v>9</v>
      </c>
      <c r="O85">
        <f t="shared" si="9"/>
        <v>-0.56585678448694177</v>
      </c>
    </row>
    <row r="86" spans="1:15" x14ac:dyDescent="0.3">
      <c r="A86">
        <v>2010</v>
      </c>
      <c r="B86" t="s">
        <v>209</v>
      </c>
      <c r="C86" t="s">
        <v>172</v>
      </c>
      <c r="D86" t="s">
        <v>153</v>
      </c>
      <c r="E86" t="s">
        <v>154</v>
      </c>
      <c r="F86" t="s">
        <v>152</v>
      </c>
      <c r="G86" t="s">
        <v>181</v>
      </c>
      <c r="H86">
        <v>-0.95850000000000002</v>
      </c>
      <c r="I86">
        <v>0.74319999999999997</v>
      </c>
      <c r="J86">
        <v>9</v>
      </c>
      <c r="K86">
        <f t="shared" si="5"/>
        <v>4.5</v>
      </c>
      <c r="L86">
        <f t="shared" si="6"/>
        <v>0.66666666666666674</v>
      </c>
      <c r="M86">
        <f t="shared" si="7"/>
        <v>-1.4377499999999999</v>
      </c>
      <c r="N86">
        <f t="shared" si="8"/>
        <v>9</v>
      </c>
      <c r="O86">
        <f t="shared" si="9"/>
        <v>0.43218129594171811</v>
      </c>
    </row>
    <row r="87" spans="1:15" x14ac:dyDescent="0.3">
      <c r="A87">
        <v>2010</v>
      </c>
      <c r="B87" t="s">
        <v>209</v>
      </c>
      <c r="C87" t="s">
        <v>172</v>
      </c>
      <c r="D87" t="s">
        <v>153</v>
      </c>
      <c r="E87" t="s">
        <v>154</v>
      </c>
      <c r="F87" t="s">
        <v>152</v>
      </c>
      <c r="G87" t="s">
        <v>158</v>
      </c>
      <c r="H87">
        <v>-0.49509999999999998</v>
      </c>
      <c r="I87">
        <v>0.68710000000000004</v>
      </c>
      <c r="J87">
        <v>9</v>
      </c>
      <c r="K87">
        <f t="shared" si="5"/>
        <v>4.5</v>
      </c>
      <c r="L87">
        <f t="shared" si="6"/>
        <v>0.66666666666666674</v>
      </c>
      <c r="M87">
        <f t="shared" si="7"/>
        <v>-0.74264999999999992</v>
      </c>
      <c r="N87">
        <f t="shared" si="8"/>
        <v>9</v>
      </c>
      <c r="O87">
        <f t="shared" si="9"/>
        <v>0.24029666066076749</v>
      </c>
    </row>
    <row r="88" spans="1:15" x14ac:dyDescent="0.3">
      <c r="A88">
        <v>2010</v>
      </c>
      <c r="B88" t="s">
        <v>209</v>
      </c>
      <c r="C88" t="s">
        <v>172</v>
      </c>
      <c r="D88" t="s">
        <v>159</v>
      </c>
      <c r="E88" t="s">
        <v>154</v>
      </c>
      <c r="F88" t="s">
        <v>152</v>
      </c>
      <c r="G88" t="s">
        <v>181</v>
      </c>
      <c r="H88">
        <v>6.4111000000000002</v>
      </c>
      <c r="I88">
        <v>4.0918000000000001</v>
      </c>
      <c r="J88">
        <v>9</v>
      </c>
      <c r="K88">
        <f t="shared" si="5"/>
        <v>4.5</v>
      </c>
      <c r="L88">
        <f t="shared" si="6"/>
        <v>0.66666666666666674</v>
      </c>
      <c r="M88">
        <f t="shared" si="7"/>
        <v>9.6166499999999999</v>
      </c>
      <c r="N88">
        <f t="shared" si="8"/>
        <v>9</v>
      </c>
      <c r="O88">
        <f t="shared" si="9"/>
        <v>-0.95462690959411278</v>
      </c>
    </row>
    <row r="89" spans="1:15" x14ac:dyDescent="0.3">
      <c r="A89">
        <v>2012</v>
      </c>
      <c r="B89" t="s">
        <v>214</v>
      </c>
      <c r="C89" t="s">
        <v>172</v>
      </c>
      <c r="D89" t="s">
        <v>159</v>
      </c>
      <c r="E89" t="s">
        <v>154</v>
      </c>
      <c r="F89" t="s">
        <v>152</v>
      </c>
      <c r="G89" t="s">
        <v>158</v>
      </c>
      <c r="H89">
        <v>5.9185999999999996</v>
      </c>
      <c r="I89">
        <v>3.5857999999999999</v>
      </c>
      <c r="J89">
        <v>9</v>
      </c>
      <c r="K89">
        <f t="shared" si="5"/>
        <v>4.5</v>
      </c>
      <c r="L89">
        <f t="shared" si="6"/>
        <v>0.66666666666666674</v>
      </c>
      <c r="M89">
        <f t="shared" si="7"/>
        <v>8.8778999999999986</v>
      </c>
      <c r="N89">
        <f t="shared" si="8"/>
        <v>9</v>
      </c>
      <c r="O89">
        <f t="shared" si="9"/>
        <v>-0.94737230023874885</v>
      </c>
    </row>
    <row r="90" spans="1:15" x14ac:dyDescent="0.3">
      <c r="A90">
        <v>2010</v>
      </c>
      <c r="B90" t="s">
        <v>216</v>
      </c>
      <c r="C90" t="s">
        <v>149</v>
      </c>
      <c r="D90" t="s">
        <v>159</v>
      </c>
      <c r="E90" t="s">
        <v>154</v>
      </c>
      <c r="F90" t="s">
        <v>152</v>
      </c>
      <c r="G90" t="s">
        <v>181</v>
      </c>
      <c r="H90">
        <v>18.259499999999999</v>
      </c>
      <c r="I90">
        <v>21.338000000000001</v>
      </c>
      <c r="J90">
        <v>12</v>
      </c>
      <c r="K90">
        <f t="shared" si="5"/>
        <v>6</v>
      </c>
      <c r="L90">
        <f t="shared" si="6"/>
        <v>0.8</v>
      </c>
      <c r="M90">
        <f t="shared" si="7"/>
        <v>22.824374999999996</v>
      </c>
      <c r="N90">
        <f t="shared" si="8"/>
        <v>12</v>
      </c>
      <c r="O90">
        <f t="shared" si="9"/>
        <v>-0.9886778570224225</v>
      </c>
    </row>
    <row r="91" spans="1:15" x14ac:dyDescent="0.3">
      <c r="A91">
        <v>2009</v>
      </c>
      <c r="B91" t="s">
        <v>217</v>
      </c>
      <c r="C91" t="s">
        <v>149</v>
      </c>
      <c r="D91" t="s">
        <v>150</v>
      </c>
      <c r="E91" t="s">
        <v>151</v>
      </c>
      <c r="F91" t="s">
        <v>152</v>
      </c>
      <c r="G91" t="s">
        <v>181</v>
      </c>
      <c r="H91">
        <v>3.1162999999999998</v>
      </c>
      <c r="I91">
        <v>1.476</v>
      </c>
      <c r="J91">
        <v>9</v>
      </c>
      <c r="K91">
        <f t="shared" si="5"/>
        <v>4.5</v>
      </c>
      <c r="L91">
        <f t="shared" si="6"/>
        <v>0.66666666666666674</v>
      </c>
      <c r="M91">
        <f t="shared" si="7"/>
        <v>4.6744499999999993</v>
      </c>
      <c r="N91">
        <f t="shared" si="8"/>
        <v>9</v>
      </c>
      <c r="O91">
        <f t="shared" si="9"/>
        <v>-0.84158800362040997</v>
      </c>
    </row>
    <row r="92" spans="1:15" x14ac:dyDescent="0.3">
      <c r="A92">
        <v>2010</v>
      </c>
      <c r="B92" t="s">
        <v>209</v>
      </c>
      <c r="C92" t="s">
        <v>172</v>
      </c>
      <c r="D92" t="s">
        <v>159</v>
      </c>
      <c r="E92" t="s">
        <v>154</v>
      </c>
      <c r="F92" t="s">
        <v>152</v>
      </c>
      <c r="G92" t="s">
        <v>158</v>
      </c>
      <c r="H92">
        <v>6.0682999999999998</v>
      </c>
      <c r="I92">
        <v>3.7353000000000001</v>
      </c>
      <c r="J92">
        <v>9</v>
      </c>
      <c r="K92">
        <f t="shared" si="5"/>
        <v>4.5</v>
      </c>
      <c r="L92">
        <f t="shared" si="6"/>
        <v>0.66666666666666674</v>
      </c>
      <c r="M92">
        <f t="shared" si="7"/>
        <v>9.1024499999999993</v>
      </c>
      <c r="N92">
        <f t="shared" si="8"/>
        <v>9</v>
      </c>
      <c r="O92">
        <f t="shared" si="9"/>
        <v>-0.94974683800191451</v>
      </c>
    </row>
    <row r="93" spans="1:15" x14ac:dyDescent="0.3">
      <c r="A93">
        <v>2010</v>
      </c>
      <c r="B93" t="s">
        <v>209</v>
      </c>
      <c r="C93" t="s">
        <v>172</v>
      </c>
      <c r="D93" t="s">
        <v>159</v>
      </c>
      <c r="E93" t="s">
        <v>154</v>
      </c>
      <c r="F93" t="s">
        <v>152</v>
      </c>
      <c r="G93" t="s">
        <v>181</v>
      </c>
      <c r="H93">
        <v>1.0891</v>
      </c>
      <c r="I93">
        <v>0.76549999999999996</v>
      </c>
      <c r="J93">
        <v>9</v>
      </c>
      <c r="K93">
        <f t="shared" si="5"/>
        <v>4.5</v>
      </c>
      <c r="L93">
        <f t="shared" si="6"/>
        <v>0.66666666666666674</v>
      </c>
      <c r="M93">
        <f t="shared" si="7"/>
        <v>1.6336499999999998</v>
      </c>
      <c r="N93">
        <f t="shared" si="8"/>
        <v>9</v>
      </c>
      <c r="O93">
        <f t="shared" si="9"/>
        <v>-0.47823977093263481</v>
      </c>
    </row>
    <row r="94" spans="1:15" x14ac:dyDescent="0.3">
      <c r="A94">
        <v>2013</v>
      </c>
      <c r="B94" t="s">
        <v>215</v>
      </c>
      <c r="C94" t="s">
        <v>172</v>
      </c>
      <c r="D94" t="s">
        <v>159</v>
      </c>
      <c r="E94" t="s">
        <v>154</v>
      </c>
      <c r="F94" t="s">
        <v>152</v>
      </c>
      <c r="G94" t="s">
        <v>158</v>
      </c>
      <c r="H94">
        <v>-0.97860000000000003</v>
      </c>
      <c r="I94">
        <v>1.1196999999999999</v>
      </c>
      <c r="J94">
        <v>6</v>
      </c>
      <c r="K94">
        <f t="shared" si="5"/>
        <v>3</v>
      </c>
      <c r="L94">
        <f t="shared" si="6"/>
        <v>0</v>
      </c>
      <c r="M94" t="e">
        <f t="shared" si="7"/>
        <v>#DIV/0!</v>
      </c>
      <c r="N94">
        <f t="shared" si="8"/>
        <v>6</v>
      </c>
    </row>
    <row r="95" spans="1:15" x14ac:dyDescent="0.3">
      <c r="A95">
        <v>2010</v>
      </c>
      <c r="B95" t="s">
        <v>212</v>
      </c>
      <c r="C95" t="s">
        <v>213</v>
      </c>
      <c r="D95" t="s">
        <v>159</v>
      </c>
      <c r="E95" t="s">
        <v>154</v>
      </c>
      <c r="F95" t="s">
        <v>189</v>
      </c>
      <c r="G95" t="s">
        <v>158</v>
      </c>
      <c r="H95">
        <v>-5.2739000000000003</v>
      </c>
      <c r="I95">
        <v>2.2383999999999999</v>
      </c>
      <c r="J95">
        <v>12</v>
      </c>
      <c r="K95">
        <f t="shared" si="5"/>
        <v>6</v>
      </c>
      <c r="L95">
        <f t="shared" si="6"/>
        <v>0.8</v>
      </c>
      <c r="M95">
        <f t="shared" si="7"/>
        <v>-6.5923749999999997</v>
      </c>
      <c r="N95">
        <f t="shared" si="8"/>
        <v>12</v>
      </c>
      <c r="O95">
        <f t="shared" si="9"/>
        <v>0.8852262596502013</v>
      </c>
    </row>
    <row r="96" spans="1:15" x14ac:dyDescent="0.3">
      <c r="A96">
        <v>2010</v>
      </c>
      <c r="B96" t="s">
        <v>216</v>
      </c>
      <c r="C96" t="s">
        <v>149</v>
      </c>
      <c r="D96" t="s">
        <v>159</v>
      </c>
      <c r="E96" t="s">
        <v>154</v>
      </c>
      <c r="F96" t="s">
        <v>152</v>
      </c>
      <c r="G96" t="s">
        <v>181</v>
      </c>
      <c r="H96">
        <v>3.2227999999999999</v>
      </c>
      <c r="I96">
        <v>1.1491</v>
      </c>
      <c r="J96">
        <v>12</v>
      </c>
      <c r="K96">
        <f t="shared" si="5"/>
        <v>6</v>
      </c>
      <c r="L96">
        <f t="shared" si="6"/>
        <v>0.8</v>
      </c>
      <c r="M96">
        <f t="shared" si="7"/>
        <v>4.0284999999999993</v>
      </c>
      <c r="N96">
        <f t="shared" si="8"/>
        <v>12</v>
      </c>
      <c r="O96">
        <f t="shared" si="9"/>
        <v>-0.75822319404322913</v>
      </c>
    </row>
    <row r="97" spans="1:15" x14ac:dyDescent="0.3">
      <c r="A97">
        <v>2010</v>
      </c>
      <c r="B97" t="s">
        <v>216</v>
      </c>
      <c r="C97" t="s">
        <v>149</v>
      </c>
      <c r="D97" t="s">
        <v>150</v>
      </c>
      <c r="E97" t="s">
        <v>151</v>
      </c>
      <c r="F97" t="s">
        <v>152</v>
      </c>
      <c r="G97" t="s">
        <v>181</v>
      </c>
      <c r="H97">
        <v>19.654</v>
      </c>
      <c r="I97">
        <v>24.642600000000002</v>
      </c>
      <c r="J97">
        <v>12</v>
      </c>
      <c r="K97">
        <f t="shared" si="5"/>
        <v>6</v>
      </c>
      <c r="L97">
        <f t="shared" si="6"/>
        <v>0.8</v>
      </c>
      <c r="M97">
        <f t="shared" si="7"/>
        <v>24.567499999999999</v>
      </c>
      <c r="N97">
        <f t="shared" si="8"/>
        <v>12</v>
      </c>
      <c r="O97">
        <f t="shared" si="9"/>
        <v>-0.99020483791821789</v>
      </c>
    </row>
    <row r="98" spans="1:15" x14ac:dyDescent="0.3">
      <c r="A98">
        <v>2012</v>
      </c>
      <c r="B98" t="s">
        <v>215</v>
      </c>
      <c r="C98" t="s">
        <v>172</v>
      </c>
      <c r="D98" t="s">
        <v>153</v>
      </c>
      <c r="E98" t="s">
        <v>154</v>
      </c>
      <c r="F98" t="s">
        <v>152</v>
      </c>
      <c r="G98" t="s">
        <v>158</v>
      </c>
      <c r="H98">
        <v>5.4885999999999999</v>
      </c>
      <c r="I98">
        <v>4.7656000000000001</v>
      </c>
      <c r="J98">
        <v>6</v>
      </c>
      <c r="K98">
        <f t="shared" si="5"/>
        <v>3</v>
      </c>
      <c r="L98">
        <f t="shared" si="6"/>
        <v>0</v>
      </c>
      <c r="M98" t="e">
        <f t="shared" si="7"/>
        <v>#DIV/0!</v>
      </c>
      <c r="N98">
        <f t="shared" si="8"/>
        <v>6</v>
      </c>
    </row>
    <row r="99" spans="1:15" x14ac:dyDescent="0.3">
      <c r="A99">
        <v>2010</v>
      </c>
      <c r="B99" t="s">
        <v>209</v>
      </c>
      <c r="C99" t="s">
        <v>172</v>
      </c>
      <c r="D99" t="s">
        <v>153</v>
      </c>
      <c r="E99" t="s">
        <v>154</v>
      </c>
      <c r="F99" t="s">
        <v>152</v>
      </c>
      <c r="G99" t="s">
        <v>158</v>
      </c>
      <c r="H99">
        <v>-0.55459999999999998</v>
      </c>
      <c r="I99">
        <v>0.69230000000000003</v>
      </c>
      <c r="J99">
        <v>9</v>
      </c>
      <c r="K99">
        <f t="shared" si="5"/>
        <v>4.5</v>
      </c>
      <c r="L99">
        <f t="shared" si="6"/>
        <v>0.66666666666666674</v>
      </c>
      <c r="M99">
        <f t="shared" si="7"/>
        <v>-0.83189999999999986</v>
      </c>
      <c r="N99">
        <f t="shared" si="8"/>
        <v>9</v>
      </c>
      <c r="O99">
        <f t="shared" si="9"/>
        <v>0.26721641356343634</v>
      </c>
    </row>
    <row r="100" spans="1:15" x14ac:dyDescent="0.3">
      <c r="A100">
        <v>2010</v>
      </c>
      <c r="B100" t="s">
        <v>209</v>
      </c>
      <c r="C100" t="s">
        <v>172</v>
      </c>
      <c r="D100" t="s">
        <v>153</v>
      </c>
      <c r="E100" t="s">
        <v>154</v>
      </c>
      <c r="F100" t="s">
        <v>152</v>
      </c>
      <c r="G100" t="s">
        <v>181</v>
      </c>
      <c r="H100">
        <v>-0.92390000000000005</v>
      </c>
      <c r="I100">
        <v>0.73780000000000001</v>
      </c>
      <c r="J100">
        <v>9</v>
      </c>
      <c r="K100">
        <f t="shared" si="5"/>
        <v>4.5</v>
      </c>
      <c r="L100">
        <f t="shared" si="6"/>
        <v>0.66666666666666674</v>
      </c>
      <c r="M100">
        <f t="shared" si="7"/>
        <v>-1.38585</v>
      </c>
      <c r="N100">
        <f t="shared" si="8"/>
        <v>9</v>
      </c>
      <c r="O100">
        <f t="shared" si="9"/>
        <v>0.41936614693707275</v>
      </c>
    </row>
    <row r="101" spans="1:15" x14ac:dyDescent="0.3">
      <c r="A101">
        <v>2010</v>
      </c>
      <c r="B101" t="s">
        <v>209</v>
      </c>
      <c r="C101" t="s">
        <v>172</v>
      </c>
      <c r="D101" t="s">
        <v>153</v>
      </c>
      <c r="E101" t="s">
        <v>154</v>
      </c>
      <c r="F101" t="s">
        <v>152</v>
      </c>
      <c r="G101" t="s">
        <v>181</v>
      </c>
      <c r="H101">
        <v>2.52E-2</v>
      </c>
      <c r="I101">
        <v>0.66669999999999996</v>
      </c>
      <c r="J101">
        <v>9</v>
      </c>
      <c r="K101">
        <f t="shared" si="5"/>
        <v>4.5</v>
      </c>
      <c r="L101">
        <f t="shared" si="6"/>
        <v>0.66666666666666674</v>
      </c>
      <c r="M101">
        <f t="shared" si="7"/>
        <v>3.7799999999999993E-2</v>
      </c>
      <c r="N101">
        <f t="shared" si="8"/>
        <v>9</v>
      </c>
      <c r="O101">
        <f t="shared" si="9"/>
        <v>-1.2598999931076629E-2</v>
      </c>
    </row>
    <row r="102" spans="1:15" x14ac:dyDescent="0.3">
      <c r="A102">
        <v>2010</v>
      </c>
      <c r="B102" t="s">
        <v>209</v>
      </c>
      <c r="C102" t="s">
        <v>172</v>
      </c>
      <c r="D102" t="s">
        <v>153</v>
      </c>
      <c r="E102" t="s">
        <v>154</v>
      </c>
      <c r="F102" t="s">
        <v>152</v>
      </c>
      <c r="G102" t="s">
        <v>158</v>
      </c>
      <c r="H102">
        <v>0.247</v>
      </c>
      <c r="I102">
        <v>0.67179999999999995</v>
      </c>
      <c r="J102">
        <v>9</v>
      </c>
      <c r="K102">
        <f t="shared" si="5"/>
        <v>4.5</v>
      </c>
      <c r="L102">
        <f t="shared" si="6"/>
        <v>0.66666666666666674</v>
      </c>
      <c r="M102">
        <f t="shared" si="7"/>
        <v>0.37049999999999994</v>
      </c>
      <c r="N102">
        <f t="shared" si="8"/>
        <v>9</v>
      </c>
      <c r="O102">
        <f t="shared" si="9"/>
        <v>-0.12256881215814162</v>
      </c>
    </row>
    <row r="103" spans="1:15" x14ac:dyDescent="0.3">
      <c r="A103">
        <v>2010</v>
      </c>
      <c r="B103" t="s">
        <v>212</v>
      </c>
      <c r="C103" t="s">
        <v>213</v>
      </c>
      <c r="D103" t="s">
        <v>153</v>
      </c>
      <c r="E103" t="s">
        <v>154</v>
      </c>
      <c r="F103" t="s">
        <v>152</v>
      </c>
      <c r="G103" t="s">
        <v>158</v>
      </c>
      <c r="H103">
        <v>-6.8479000000000001</v>
      </c>
      <c r="I103">
        <v>3.4308999999999998</v>
      </c>
      <c r="J103">
        <v>12</v>
      </c>
      <c r="K103">
        <f t="shared" si="5"/>
        <v>6</v>
      </c>
      <c r="L103">
        <f t="shared" si="6"/>
        <v>0.8</v>
      </c>
      <c r="M103">
        <f t="shared" si="7"/>
        <v>-8.5598749999999999</v>
      </c>
      <c r="N103">
        <f t="shared" si="8"/>
        <v>12</v>
      </c>
      <c r="O103">
        <f t="shared" si="9"/>
        <v>0.92696977401038616</v>
      </c>
    </row>
    <row r="104" spans="1:15" x14ac:dyDescent="0.3">
      <c r="A104">
        <v>2012</v>
      </c>
      <c r="B104" t="s">
        <v>214</v>
      </c>
      <c r="C104" t="s">
        <v>172</v>
      </c>
      <c r="D104" t="s">
        <v>153</v>
      </c>
      <c r="E104" t="s">
        <v>154</v>
      </c>
      <c r="F104" t="s">
        <v>152</v>
      </c>
      <c r="G104" t="s">
        <v>158</v>
      </c>
      <c r="H104">
        <v>0.98029999999999995</v>
      </c>
      <c r="I104">
        <v>0.37340000000000001</v>
      </c>
      <c r="J104">
        <v>18</v>
      </c>
      <c r="K104">
        <f t="shared" si="5"/>
        <v>9</v>
      </c>
      <c r="L104">
        <f t="shared" si="6"/>
        <v>0.88888888888888884</v>
      </c>
      <c r="M104">
        <f t="shared" si="7"/>
        <v>1.1028374999999999</v>
      </c>
      <c r="N104">
        <f t="shared" si="8"/>
        <v>18</v>
      </c>
      <c r="O104">
        <f t="shared" si="9"/>
        <v>-0.25158062908754714</v>
      </c>
    </row>
    <row r="105" spans="1:15" x14ac:dyDescent="0.3">
      <c r="A105">
        <v>2013</v>
      </c>
      <c r="B105" t="s">
        <v>215</v>
      </c>
      <c r="C105" t="s">
        <v>172</v>
      </c>
      <c r="D105" t="s">
        <v>159</v>
      </c>
      <c r="E105" t="s">
        <v>154</v>
      </c>
      <c r="F105" t="s">
        <v>152</v>
      </c>
      <c r="G105" t="s">
        <v>158</v>
      </c>
      <c r="H105">
        <v>2.3757999999999999</v>
      </c>
      <c r="I105">
        <v>1.7056</v>
      </c>
      <c r="J105">
        <v>6</v>
      </c>
      <c r="K105">
        <f t="shared" si="5"/>
        <v>3</v>
      </c>
      <c r="L105">
        <f t="shared" si="6"/>
        <v>0</v>
      </c>
      <c r="M105" t="e">
        <f t="shared" si="7"/>
        <v>#DIV/0!</v>
      </c>
      <c r="N105">
        <f t="shared" si="8"/>
        <v>6</v>
      </c>
    </row>
    <row r="106" spans="1:15" x14ac:dyDescent="0.3">
      <c r="A106">
        <v>2010</v>
      </c>
      <c r="B106" t="s">
        <v>212</v>
      </c>
      <c r="C106" t="s">
        <v>213</v>
      </c>
      <c r="D106" t="s">
        <v>159</v>
      </c>
      <c r="E106" t="s">
        <v>154</v>
      </c>
      <c r="F106" t="s">
        <v>152</v>
      </c>
      <c r="G106" t="s">
        <v>158</v>
      </c>
      <c r="H106">
        <v>-6.2266000000000004</v>
      </c>
      <c r="I106">
        <v>2.9230999999999998</v>
      </c>
      <c r="J106">
        <v>12</v>
      </c>
      <c r="K106">
        <f t="shared" si="5"/>
        <v>6</v>
      </c>
      <c r="L106">
        <f t="shared" si="6"/>
        <v>0.8</v>
      </c>
      <c r="M106">
        <f t="shared" si="7"/>
        <v>-7.7832499999999998</v>
      </c>
      <c r="N106">
        <f t="shared" si="8"/>
        <v>12</v>
      </c>
      <c r="O106">
        <f t="shared" si="9"/>
        <v>0.91359885877060965</v>
      </c>
    </row>
    <row r="107" spans="1:15" x14ac:dyDescent="0.3">
      <c r="A107">
        <v>2012</v>
      </c>
      <c r="B107" t="s">
        <v>214</v>
      </c>
      <c r="C107" t="s">
        <v>172</v>
      </c>
      <c r="D107" t="s">
        <v>159</v>
      </c>
      <c r="E107" t="s">
        <v>154</v>
      </c>
      <c r="F107" t="s">
        <v>152</v>
      </c>
      <c r="G107" t="s">
        <v>158</v>
      </c>
      <c r="H107">
        <v>0.61309999999999998</v>
      </c>
      <c r="I107">
        <v>0.69799999999999995</v>
      </c>
      <c r="J107">
        <v>9</v>
      </c>
      <c r="K107">
        <f t="shared" si="5"/>
        <v>4.5</v>
      </c>
      <c r="L107">
        <f t="shared" si="6"/>
        <v>0.66666666666666674</v>
      </c>
      <c r="M107">
        <f t="shared" si="7"/>
        <v>0.91964999999999986</v>
      </c>
      <c r="N107">
        <f t="shared" si="8"/>
        <v>9</v>
      </c>
      <c r="O107">
        <f t="shared" si="9"/>
        <v>-0.29308800050980083</v>
      </c>
    </row>
    <row r="108" spans="1:15" x14ac:dyDescent="0.3">
      <c r="A108">
        <v>2012</v>
      </c>
      <c r="B108" t="s">
        <v>215</v>
      </c>
      <c r="C108" t="s">
        <v>172</v>
      </c>
      <c r="D108" t="s">
        <v>153</v>
      </c>
      <c r="E108" t="s">
        <v>154</v>
      </c>
      <c r="F108" t="s">
        <v>152</v>
      </c>
      <c r="G108" t="s">
        <v>158</v>
      </c>
      <c r="H108">
        <v>-0.57140000000000002</v>
      </c>
      <c r="I108">
        <v>1.0407999999999999</v>
      </c>
      <c r="J108">
        <v>6</v>
      </c>
      <c r="K108">
        <f t="shared" si="5"/>
        <v>3</v>
      </c>
      <c r="L108">
        <f t="shared" si="6"/>
        <v>0</v>
      </c>
      <c r="M108" t="e">
        <f t="shared" si="7"/>
        <v>#DIV/0!</v>
      </c>
      <c r="N108">
        <f t="shared" si="8"/>
        <v>6</v>
      </c>
    </row>
    <row r="109" spans="1:15" x14ac:dyDescent="0.3">
      <c r="A109">
        <v>2010</v>
      </c>
      <c r="B109" t="s">
        <v>218</v>
      </c>
      <c r="C109" t="s">
        <v>170</v>
      </c>
      <c r="D109" t="s">
        <v>159</v>
      </c>
      <c r="E109" t="s">
        <v>154</v>
      </c>
      <c r="F109" t="s">
        <v>152</v>
      </c>
      <c r="G109" t="s">
        <v>158</v>
      </c>
      <c r="H109">
        <v>-3.8193999999999999</v>
      </c>
      <c r="I109">
        <v>1.8823000000000001</v>
      </c>
      <c r="J109">
        <v>9</v>
      </c>
      <c r="K109">
        <f t="shared" si="5"/>
        <v>4.5</v>
      </c>
      <c r="L109">
        <f t="shared" si="6"/>
        <v>0.66666666666666674</v>
      </c>
      <c r="M109">
        <f t="shared" si="7"/>
        <v>-5.729099999999999</v>
      </c>
      <c r="N109">
        <f t="shared" si="8"/>
        <v>9</v>
      </c>
      <c r="O109">
        <f t="shared" si="9"/>
        <v>0.88589236175213193</v>
      </c>
    </row>
    <row r="110" spans="1:15" x14ac:dyDescent="0.3">
      <c r="A110">
        <v>2007</v>
      </c>
      <c r="B110" t="s">
        <v>219</v>
      </c>
      <c r="C110" t="s">
        <v>157</v>
      </c>
      <c r="D110" t="s">
        <v>150</v>
      </c>
      <c r="E110" t="s">
        <v>162</v>
      </c>
      <c r="F110" t="s">
        <v>152</v>
      </c>
      <c r="G110" t="s">
        <v>141</v>
      </c>
      <c r="H110">
        <v>-0.498</v>
      </c>
      <c r="I110">
        <v>0.17180000000000001</v>
      </c>
      <c r="J110">
        <v>36</v>
      </c>
      <c r="K110">
        <f t="shared" si="5"/>
        <v>18</v>
      </c>
      <c r="L110">
        <f t="shared" si="6"/>
        <v>0.95238095238095233</v>
      </c>
      <c r="M110">
        <f t="shared" si="7"/>
        <v>-0.52290000000000003</v>
      </c>
      <c r="N110">
        <f t="shared" si="8"/>
        <v>36</v>
      </c>
      <c r="O110">
        <f t="shared" si="9"/>
        <v>8.6820915930443596E-2</v>
      </c>
    </row>
    <row r="111" spans="1:15" x14ac:dyDescent="0.3">
      <c r="A111">
        <v>2012</v>
      </c>
      <c r="B111" t="s">
        <v>214</v>
      </c>
      <c r="C111" t="s">
        <v>172</v>
      </c>
      <c r="D111" t="s">
        <v>159</v>
      </c>
      <c r="E111" t="s">
        <v>154</v>
      </c>
      <c r="F111" t="s">
        <v>152</v>
      </c>
      <c r="G111" t="s">
        <v>141</v>
      </c>
      <c r="H111">
        <v>1.2733000000000001</v>
      </c>
      <c r="I111">
        <v>0.80179999999999996</v>
      </c>
      <c r="J111">
        <v>9</v>
      </c>
      <c r="K111">
        <f t="shared" si="5"/>
        <v>4.5</v>
      </c>
      <c r="L111">
        <f t="shared" si="6"/>
        <v>0.66666666666666674</v>
      </c>
      <c r="M111">
        <f t="shared" si="7"/>
        <v>1.90995</v>
      </c>
      <c r="N111">
        <f t="shared" si="8"/>
        <v>9</v>
      </c>
      <c r="O111">
        <f t="shared" si="9"/>
        <v>-0.53704741680147416</v>
      </c>
    </row>
    <row r="112" spans="1:15" x14ac:dyDescent="0.3">
      <c r="A112">
        <v>2012</v>
      </c>
      <c r="B112" t="s">
        <v>214</v>
      </c>
      <c r="C112" t="s">
        <v>172</v>
      </c>
      <c r="D112" t="s">
        <v>153</v>
      </c>
      <c r="E112" t="s">
        <v>154</v>
      </c>
      <c r="F112" t="s">
        <v>152</v>
      </c>
      <c r="G112" t="s">
        <v>141</v>
      </c>
      <c r="H112">
        <v>1.2588999999999999</v>
      </c>
      <c r="I112">
        <v>0.39939999999999998</v>
      </c>
      <c r="J112">
        <v>18</v>
      </c>
      <c r="K112">
        <f t="shared" si="5"/>
        <v>9</v>
      </c>
      <c r="L112">
        <f t="shared" si="6"/>
        <v>0.88888888888888884</v>
      </c>
      <c r="M112">
        <f t="shared" si="7"/>
        <v>1.4162625</v>
      </c>
      <c r="N112">
        <f t="shared" si="8"/>
        <v>18</v>
      </c>
      <c r="O112">
        <f t="shared" si="9"/>
        <v>-0.31664001712762058</v>
      </c>
    </row>
    <row r="113" spans="1:15" x14ac:dyDescent="0.3">
      <c r="A113">
        <v>2006</v>
      </c>
      <c r="B113" t="s">
        <v>156</v>
      </c>
      <c r="C113" t="s">
        <v>157</v>
      </c>
      <c r="D113" t="s">
        <v>159</v>
      </c>
      <c r="E113" t="s">
        <v>154</v>
      </c>
      <c r="F113" t="s">
        <v>152</v>
      </c>
      <c r="G113" t="s">
        <v>141</v>
      </c>
      <c r="H113">
        <v>2.1636000000000002</v>
      </c>
      <c r="I113">
        <v>1.0568</v>
      </c>
      <c r="J113">
        <v>9</v>
      </c>
      <c r="K113">
        <f t="shared" si="5"/>
        <v>4.5</v>
      </c>
      <c r="L113">
        <f t="shared" si="6"/>
        <v>0.66666666666666674</v>
      </c>
      <c r="M113">
        <f t="shared" si="7"/>
        <v>3.2454000000000001</v>
      </c>
      <c r="N113">
        <f t="shared" si="8"/>
        <v>9</v>
      </c>
      <c r="O113">
        <f t="shared" si="9"/>
        <v>-0.73432441567207396</v>
      </c>
    </row>
    <row r="114" spans="1:15" x14ac:dyDescent="0.3">
      <c r="A114">
        <v>2012</v>
      </c>
      <c r="B114" t="s">
        <v>214</v>
      </c>
      <c r="C114" t="s">
        <v>172</v>
      </c>
      <c r="D114" t="s">
        <v>159</v>
      </c>
      <c r="E114" t="s">
        <v>154</v>
      </c>
      <c r="F114" t="s">
        <v>152</v>
      </c>
      <c r="G114" t="s">
        <v>141</v>
      </c>
      <c r="H114">
        <v>1.9739</v>
      </c>
      <c r="I114">
        <v>0.99139999999999995</v>
      </c>
      <c r="J114">
        <v>9</v>
      </c>
      <c r="K114">
        <f t="shared" si="5"/>
        <v>4.5</v>
      </c>
      <c r="L114">
        <f t="shared" si="6"/>
        <v>0.66666666666666674</v>
      </c>
      <c r="M114">
        <f t="shared" si="7"/>
        <v>2.9608499999999998</v>
      </c>
      <c r="N114">
        <f t="shared" si="8"/>
        <v>9</v>
      </c>
      <c r="O114">
        <f t="shared" si="9"/>
        <v>-0.70244745572034595</v>
      </c>
    </row>
    <row r="115" spans="1:15" x14ac:dyDescent="0.3">
      <c r="A115">
        <v>2006</v>
      </c>
      <c r="B115" t="s">
        <v>156</v>
      </c>
      <c r="C115" t="s">
        <v>157</v>
      </c>
      <c r="D115" t="s">
        <v>153</v>
      </c>
      <c r="E115" t="s">
        <v>154</v>
      </c>
      <c r="F115" t="s">
        <v>152</v>
      </c>
      <c r="G115" t="s">
        <v>141</v>
      </c>
      <c r="H115">
        <v>-3.4889000000000001</v>
      </c>
      <c r="I115">
        <v>1.681</v>
      </c>
      <c r="J115">
        <v>9</v>
      </c>
      <c r="K115">
        <f t="shared" si="5"/>
        <v>4.5</v>
      </c>
      <c r="L115">
        <f t="shared" si="6"/>
        <v>0.66666666666666674</v>
      </c>
      <c r="M115">
        <f t="shared" si="7"/>
        <v>-5.2333499999999997</v>
      </c>
      <c r="N115">
        <f t="shared" si="8"/>
        <v>9</v>
      </c>
      <c r="O115">
        <f t="shared" si="9"/>
        <v>0.86756290216958587</v>
      </c>
    </row>
    <row r="116" spans="1:15" x14ac:dyDescent="0.3">
      <c r="A116">
        <v>2012</v>
      </c>
      <c r="B116" t="s">
        <v>214</v>
      </c>
      <c r="C116" t="s">
        <v>172</v>
      </c>
      <c r="D116" t="s">
        <v>153</v>
      </c>
      <c r="E116" t="s">
        <v>154</v>
      </c>
      <c r="F116" t="s">
        <v>152</v>
      </c>
      <c r="G116" t="s">
        <v>141</v>
      </c>
      <c r="H116">
        <v>0.67100000000000004</v>
      </c>
      <c r="I116">
        <v>0.35210000000000002</v>
      </c>
      <c r="J116">
        <v>18</v>
      </c>
      <c r="K116">
        <f t="shared" si="5"/>
        <v>9</v>
      </c>
      <c r="L116">
        <f t="shared" si="6"/>
        <v>0.88888888888888884</v>
      </c>
      <c r="M116">
        <f t="shared" si="7"/>
        <v>0.75487500000000007</v>
      </c>
      <c r="N116">
        <f t="shared" si="8"/>
        <v>18</v>
      </c>
      <c r="O116">
        <f t="shared" si="9"/>
        <v>-0.17517454792311327</v>
      </c>
    </row>
    <row r="117" spans="1:15" x14ac:dyDescent="0.3">
      <c r="A117">
        <v>2012</v>
      </c>
      <c r="B117" t="s">
        <v>214</v>
      </c>
      <c r="C117" t="s">
        <v>172</v>
      </c>
      <c r="D117" t="s">
        <v>159</v>
      </c>
      <c r="E117" t="s">
        <v>154</v>
      </c>
      <c r="F117" t="s">
        <v>152</v>
      </c>
      <c r="G117" t="s">
        <v>141</v>
      </c>
      <c r="H117">
        <v>1.2176</v>
      </c>
      <c r="I117">
        <v>0.79020000000000001</v>
      </c>
      <c r="J117">
        <v>9</v>
      </c>
      <c r="K117">
        <f t="shared" si="5"/>
        <v>4.5</v>
      </c>
      <c r="L117">
        <f t="shared" si="6"/>
        <v>0.66666666666666674</v>
      </c>
      <c r="M117">
        <f t="shared" si="7"/>
        <v>1.8263999999999998</v>
      </c>
      <c r="N117">
        <f t="shared" si="8"/>
        <v>9</v>
      </c>
      <c r="O117">
        <f t="shared" si="9"/>
        <v>-0.52001197928536658</v>
      </c>
    </row>
    <row r="118" spans="1:15" x14ac:dyDescent="0.3">
      <c r="A118" t="s">
        <v>223</v>
      </c>
      <c r="B118" t="s">
        <v>224</v>
      </c>
      <c r="C118" t="s">
        <v>157</v>
      </c>
      <c r="D118" t="s">
        <v>153</v>
      </c>
      <c r="E118" t="s">
        <v>154</v>
      </c>
      <c r="F118" t="s">
        <v>152</v>
      </c>
      <c r="G118" t="s">
        <v>141</v>
      </c>
      <c r="H118">
        <v>-0.53580000000000005</v>
      </c>
      <c r="I118">
        <v>0.51790000000000003</v>
      </c>
      <c r="J118">
        <v>12</v>
      </c>
      <c r="K118">
        <f t="shared" si="5"/>
        <v>6</v>
      </c>
      <c r="L118">
        <f t="shared" si="6"/>
        <v>0.8</v>
      </c>
      <c r="M118">
        <f t="shared" si="7"/>
        <v>-0.66975000000000007</v>
      </c>
      <c r="N118">
        <f t="shared" si="8"/>
        <v>12</v>
      </c>
      <c r="O118">
        <f t="shared" si="9"/>
        <v>0.18982485444288241</v>
      </c>
    </row>
    <row r="119" spans="1:15" x14ac:dyDescent="0.3">
      <c r="A119">
        <v>2012</v>
      </c>
      <c r="B119" t="s">
        <v>225</v>
      </c>
      <c r="C119" t="s">
        <v>149</v>
      </c>
      <c r="D119" t="s">
        <v>150</v>
      </c>
      <c r="E119" t="s">
        <v>162</v>
      </c>
      <c r="F119" t="s">
        <v>155</v>
      </c>
      <c r="G119" t="s">
        <v>141</v>
      </c>
      <c r="H119">
        <v>0.30930000000000002</v>
      </c>
      <c r="I119">
        <v>0.40479999999999999</v>
      </c>
      <c r="J119">
        <v>15</v>
      </c>
      <c r="K119">
        <f t="shared" si="5"/>
        <v>7.5</v>
      </c>
      <c r="L119">
        <f t="shared" si="6"/>
        <v>0.85714285714285721</v>
      </c>
      <c r="M119">
        <f t="shared" si="7"/>
        <v>0.36085</v>
      </c>
      <c r="N119">
        <f t="shared" si="8"/>
        <v>15</v>
      </c>
      <c r="O119">
        <f t="shared" si="9"/>
        <v>-9.2769281422833055E-2</v>
      </c>
    </row>
    <row r="120" spans="1:15" x14ac:dyDescent="0.3">
      <c r="A120">
        <v>2002</v>
      </c>
      <c r="B120" t="s">
        <v>226</v>
      </c>
      <c r="C120" t="s">
        <v>157</v>
      </c>
      <c r="D120" t="s">
        <v>150</v>
      </c>
      <c r="E120" t="s">
        <v>151</v>
      </c>
      <c r="F120" t="s">
        <v>152</v>
      </c>
      <c r="G120" t="s">
        <v>141</v>
      </c>
      <c r="H120">
        <v>7.6799999999999993E-2</v>
      </c>
      <c r="I120">
        <v>0.25019999999999998</v>
      </c>
      <c r="J120">
        <v>24</v>
      </c>
      <c r="K120">
        <f t="shared" si="5"/>
        <v>12</v>
      </c>
      <c r="L120">
        <f t="shared" si="6"/>
        <v>0.92307692307692313</v>
      </c>
      <c r="M120">
        <f t="shared" si="7"/>
        <v>8.3199999999999982E-2</v>
      </c>
      <c r="N120">
        <f t="shared" si="8"/>
        <v>24</v>
      </c>
      <c r="O120">
        <f t="shared" si="9"/>
        <v>-1.6980680219352264E-2</v>
      </c>
    </row>
    <row r="121" spans="1:15" x14ac:dyDescent="0.3">
      <c r="A121">
        <v>2005</v>
      </c>
      <c r="B121" t="s">
        <v>227</v>
      </c>
      <c r="C121" t="s">
        <v>157</v>
      </c>
      <c r="D121" t="s">
        <v>159</v>
      </c>
      <c r="E121" t="s">
        <v>154</v>
      </c>
      <c r="F121" t="s">
        <v>152</v>
      </c>
      <c r="G121" t="s">
        <v>141</v>
      </c>
      <c r="H121">
        <v>6.5937999999999999</v>
      </c>
      <c r="I121">
        <v>2.1448999999999998</v>
      </c>
      <c r="J121">
        <v>18</v>
      </c>
      <c r="K121">
        <f t="shared" si="5"/>
        <v>9</v>
      </c>
      <c r="L121">
        <f t="shared" si="6"/>
        <v>0.88888888888888884</v>
      </c>
      <c r="M121">
        <f t="shared" si="7"/>
        <v>7.4180250000000001</v>
      </c>
      <c r="N121">
        <f t="shared" si="8"/>
        <v>18</v>
      </c>
      <c r="O121">
        <f t="shared" si="9"/>
        <v>-0.86805307627325679</v>
      </c>
    </row>
    <row r="122" spans="1:15" x14ac:dyDescent="0.3">
      <c r="A122" t="s">
        <v>228</v>
      </c>
      <c r="B122" t="s">
        <v>229</v>
      </c>
      <c r="C122" t="s">
        <v>157</v>
      </c>
      <c r="D122" t="s">
        <v>159</v>
      </c>
      <c r="E122" t="s">
        <v>154</v>
      </c>
      <c r="F122" t="s">
        <v>152</v>
      </c>
      <c r="G122" t="s">
        <v>141</v>
      </c>
      <c r="H122">
        <v>-0.2928</v>
      </c>
      <c r="I122">
        <v>0.50539999999999996</v>
      </c>
      <c r="J122">
        <v>12</v>
      </c>
      <c r="K122">
        <f t="shared" si="5"/>
        <v>6</v>
      </c>
      <c r="L122">
        <f t="shared" si="6"/>
        <v>0.8</v>
      </c>
      <c r="M122">
        <f t="shared" si="7"/>
        <v>-0.36599999999999999</v>
      </c>
      <c r="N122">
        <f t="shared" si="8"/>
        <v>12</v>
      </c>
      <c r="O122">
        <f t="shared" si="9"/>
        <v>0.10507027707322401</v>
      </c>
    </row>
    <row r="123" spans="1:15" x14ac:dyDescent="0.3">
      <c r="A123" t="s">
        <v>228</v>
      </c>
      <c r="B123" t="s">
        <v>229</v>
      </c>
      <c r="C123" t="s">
        <v>157</v>
      </c>
      <c r="D123" t="s">
        <v>159</v>
      </c>
      <c r="E123" t="s">
        <v>154</v>
      </c>
      <c r="F123" t="s">
        <v>152</v>
      </c>
      <c r="G123" t="s">
        <v>141</v>
      </c>
      <c r="H123">
        <v>0.17019999999999999</v>
      </c>
      <c r="I123">
        <v>0.50180000000000002</v>
      </c>
      <c r="J123">
        <v>12</v>
      </c>
      <c r="K123">
        <f t="shared" si="5"/>
        <v>6</v>
      </c>
      <c r="L123">
        <f t="shared" si="6"/>
        <v>0.8</v>
      </c>
      <c r="M123">
        <f t="shared" si="7"/>
        <v>0.21274999999999997</v>
      </c>
      <c r="N123">
        <f t="shared" si="8"/>
        <v>12</v>
      </c>
      <c r="O123">
        <f t="shared" si="9"/>
        <v>-6.1300135311602097E-2</v>
      </c>
    </row>
    <row r="124" spans="1:15" x14ac:dyDescent="0.3">
      <c r="A124">
        <v>2002</v>
      </c>
      <c r="B124" t="s">
        <v>226</v>
      </c>
      <c r="C124" t="s">
        <v>157</v>
      </c>
      <c r="D124" t="s">
        <v>150</v>
      </c>
      <c r="E124" t="s">
        <v>151</v>
      </c>
      <c r="F124" t="s">
        <v>152</v>
      </c>
      <c r="G124" t="s">
        <v>141</v>
      </c>
      <c r="H124">
        <v>2.3E-2</v>
      </c>
      <c r="I124">
        <v>0.25</v>
      </c>
      <c r="J124">
        <v>24</v>
      </c>
      <c r="K124">
        <f t="shared" si="5"/>
        <v>12</v>
      </c>
      <c r="L124">
        <f t="shared" si="6"/>
        <v>0.92307692307692313</v>
      </c>
      <c r="M124">
        <f t="shared" si="7"/>
        <v>2.4916666666666663E-2</v>
      </c>
      <c r="N124">
        <f t="shared" si="8"/>
        <v>24</v>
      </c>
      <c r="O124">
        <f t="shared" si="9"/>
        <v>-5.0860275022308965E-3</v>
      </c>
    </row>
    <row r="125" spans="1:15" x14ac:dyDescent="0.3">
      <c r="A125" t="s">
        <v>223</v>
      </c>
      <c r="B125" t="s">
        <v>224</v>
      </c>
      <c r="C125" t="s">
        <v>157</v>
      </c>
      <c r="D125" t="s">
        <v>153</v>
      </c>
      <c r="E125" t="s">
        <v>154</v>
      </c>
      <c r="F125" t="s">
        <v>152</v>
      </c>
      <c r="G125" t="s">
        <v>141</v>
      </c>
      <c r="H125">
        <v>0.36099999999999999</v>
      </c>
      <c r="I125">
        <v>0.5081</v>
      </c>
      <c r="J125">
        <v>12</v>
      </c>
      <c r="K125">
        <f t="shared" si="5"/>
        <v>6</v>
      </c>
      <c r="L125">
        <f t="shared" si="6"/>
        <v>0.8</v>
      </c>
      <c r="M125">
        <f t="shared" si="7"/>
        <v>0.45124999999999998</v>
      </c>
      <c r="N125">
        <f t="shared" si="8"/>
        <v>12</v>
      </c>
      <c r="O125">
        <f t="shared" si="9"/>
        <v>-0.12917330162859458</v>
      </c>
    </row>
    <row r="126" spans="1:15" x14ac:dyDescent="0.3">
      <c r="A126" t="s">
        <v>223</v>
      </c>
      <c r="B126" t="s">
        <v>224</v>
      </c>
      <c r="C126" t="s">
        <v>157</v>
      </c>
      <c r="D126" t="s">
        <v>153</v>
      </c>
      <c r="E126" t="s">
        <v>154</v>
      </c>
      <c r="F126" t="s">
        <v>152</v>
      </c>
      <c r="G126" t="s">
        <v>141</v>
      </c>
      <c r="H126">
        <v>1.08</v>
      </c>
      <c r="I126">
        <v>0.57289999999999996</v>
      </c>
      <c r="J126">
        <v>12</v>
      </c>
      <c r="K126">
        <f t="shared" si="5"/>
        <v>6</v>
      </c>
      <c r="L126">
        <f t="shared" si="6"/>
        <v>0.8</v>
      </c>
      <c r="M126">
        <f t="shared" si="7"/>
        <v>1.35</v>
      </c>
      <c r="N126">
        <f t="shared" si="8"/>
        <v>12</v>
      </c>
      <c r="O126">
        <f t="shared" si="9"/>
        <v>-0.36311188932217414</v>
      </c>
    </row>
    <row r="127" spans="1:15" x14ac:dyDescent="0.3">
      <c r="A127">
        <v>2012</v>
      </c>
      <c r="B127" t="s">
        <v>230</v>
      </c>
      <c r="C127" t="s">
        <v>170</v>
      </c>
      <c r="D127" t="s">
        <v>159</v>
      </c>
      <c r="E127" t="s">
        <v>154</v>
      </c>
      <c r="F127" t="s">
        <v>173</v>
      </c>
      <c r="G127" t="s">
        <v>181</v>
      </c>
      <c r="H127">
        <v>0.26979999999999998</v>
      </c>
      <c r="I127">
        <v>0.67269999999999996</v>
      </c>
      <c r="J127">
        <v>9</v>
      </c>
      <c r="K127">
        <f t="shared" si="5"/>
        <v>4.5</v>
      </c>
      <c r="L127">
        <f t="shared" si="6"/>
        <v>0.66666666666666674</v>
      </c>
      <c r="M127">
        <f t="shared" si="7"/>
        <v>0.40469999999999995</v>
      </c>
      <c r="N127">
        <f t="shared" si="8"/>
        <v>9</v>
      </c>
      <c r="O127">
        <f t="shared" si="9"/>
        <v>-0.13368904708664794</v>
      </c>
    </row>
    <row r="128" spans="1:15" x14ac:dyDescent="0.3">
      <c r="A128">
        <v>2012</v>
      </c>
      <c r="B128" t="s">
        <v>230</v>
      </c>
      <c r="C128" t="s">
        <v>170</v>
      </c>
      <c r="D128" t="s">
        <v>159</v>
      </c>
      <c r="E128" t="s">
        <v>154</v>
      </c>
      <c r="F128" t="s">
        <v>173</v>
      </c>
      <c r="G128" t="s">
        <v>181</v>
      </c>
      <c r="H128">
        <v>0.72019999999999995</v>
      </c>
      <c r="I128">
        <v>0.70989999999999998</v>
      </c>
      <c r="J128">
        <v>9</v>
      </c>
      <c r="K128">
        <f t="shared" si="5"/>
        <v>4.5</v>
      </c>
      <c r="L128">
        <f t="shared" si="6"/>
        <v>0.66666666666666674</v>
      </c>
      <c r="M128">
        <f t="shared" si="7"/>
        <v>1.0802999999999998</v>
      </c>
      <c r="N128">
        <f t="shared" si="8"/>
        <v>9</v>
      </c>
      <c r="O128">
        <f t="shared" si="9"/>
        <v>-0.33880275814804356</v>
      </c>
    </row>
    <row r="129" spans="1:15" x14ac:dyDescent="0.3">
      <c r="A129">
        <v>2011</v>
      </c>
      <c r="B129" t="s">
        <v>231</v>
      </c>
      <c r="C129" t="s">
        <v>187</v>
      </c>
      <c r="D129" t="s">
        <v>159</v>
      </c>
      <c r="E129" t="s">
        <v>151</v>
      </c>
      <c r="F129" t="s">
        <v>155</v>
      </c>
      <c r="G129" t="s">
        <v>181</v>
      </c>
      <c r="H129">
        <v>2.1009000000000002</v>
      </c>
      <c r="I129">
        <v>1.0345</v>
      </c>
      <c r="J129">
        <v>9</v>
      </c>
      <c r="K129">
        <f t="shared" si="5"/>
        <v>4.5</v>
      </c>
      <c r="L129">
        <f t="shared" si="6"/>
        <v>0.66666666666666674</v>
      </c>
      <c r="M129">
        <f t="shared" si="7"/>
        <v>3.1513499999999999</v>
      </c>
      <c r="N129">
        <f t="shared" si="8"/>
        <v>9</v>
      </c>
      <c r="O129">
        <f t="shared" si="9"/>
        <v>-0.72428548881568955</v>
      </c>
    </row>
    <row r="130" spans="1:15" x14ac:dyDescent="0.3">
      <c r="A130">
        <v>2012</v>
      </c>
      <c r="B130" t="s">
        <v>232</v>
      </c>
      <c r="C130" t="s">
        <v>176</v>
      </c>
      <c r="D130" t="s">
        <v>159</v>
      </c>
      <c r="E130" t="s">
        <v>154</v>
      </c>
      <c r="F130" t="s">
        <v>189</v>
      </c>
      <c r="G130" t="s">
        <v>181</v>
      </c>
      <c r="H130">
        <v>32.563299999999998</v>
      </c>
      <c r="I130">
        <v>89.030799999999999</v>
      </c>
      <c r="J130">
        <v>9</v>
      </c>
      <c r="K130">
        <f t="shared" si="5"/>
        <v>4.5</v>
      </c>
      <c r="L130">
        <f t="shared" si="6"/>
        <v>0.66666666666666674</v>
      </c>
      <c r="M130">
        <f t="shared" si="7"/>
        <v>48.84494999999999</v>
      </c>
      <c r="N130">
        <f t="shared" si="8"/>
        <v>9</v>
      </c>
      <c r="O130">
        <f t="shared" si="9"/>
        <v>-0.99811918280686074</v>
      </c>
    </row>
    <row r="131" spans="1:15" x14ac:dyDescent="0.3">
      <c r="A131">
        <v>2011</v>
      </c>
      <c r="B131" t="s">
        <v>231</v>
      </c>
      <c r="C131" t="s">
        <v>187</v>
      </c>
      <c r="D131" t="s">
        <v>159</v>
      </c>
      <c r="E131" t="s">
        <v>151</v>
      </c>
      <c r="F131" t="s">
        <v>155</v>
      </c>
      <c r="G131" t="s">
        <v>181</v>
      </c>
      <c r="H131">
        <v>-1.2928999999999999</v>
      </c>
      <c r="I131">
        <v>0.80600000000000005</v>
      </c>
      <c r="J131">
        <v>9</v>
      </c>
      <c r="K131">
        <f t="shared" ref="K131:K194" si="10">J131/2</f>
        <v>4.5</v>
      </c>
      <c r="L131">
        <f t="shared" ref="L131:L194" si="11">1-(3/(4*K131-9))</f>
        <v>0.66666666666666674</v>
      </c>
      <c r="M131">
        <f t="shared" ref="M131:M194" si="12">H131/L131</f>
        <v>-1.9393499999999997</v>
      </c>
      <c r="N131">
        <f t="shared" ref="N131:N194" si="13">(K131+K131)^2/(K131+K131)</f>
        <v>9</v>
      </c>
      <c r="O131">
        <f t="shared" ref="O131:O194" si="14">-1*(M131/SQRT(M131^2+N131))</f>
        <v>0.54289082960046264</v>
      </c>
    </row>
    <row r="132" spans="1:15" x14ac:dyDescent="0.3">
      <c r="A132">
        <v>2011</v>
      </c>
      <c r="B132" t="s">
        <v>231</v>
      </c>
      <c r="C132" t="s">
        <v>187</v>
      </c>
      <c r="D132" t="s">
        <v>159</v>
      </c>
      <c r="E132" t="s">
        <v>151</v>
      </c>
      <c r="F132" t="s">
        <v>155</v>
      </c>
      <c r="G132" t="s">
        <v>181</v>
      </c>
      <c r="H132">
        <v>-8.8000000000000007</v>
      </c>
      <c r="I132">
        <v>7.12</v>
      </c>
      <c r="J132">
        <v>9</v>
      </c>
      <c r="K132">
        <f t="shared" si="10"/>
        <v>4.5</v>
      </c>
      <c r="L132">
        <f t="shared" si="11"/>
        <v>0.66666666666666674</v>
      </c>
      <c r="M132">
        <f t="shared" si="12"/>
        <v>-13.2</v>
      </c>
      <c r="N132">
        <f t="shared" si="13"/>
        <v>9</v>
      </c>
      <c r="O132">
        <f t="shared" si="14"/>
        <v>0.97513285579145981</v>
      </c>
    </row>
    <row r="133" spans="1:15" x14ac:dyDescent="0.3">
      <c r="A133">
        <v>2003</v>
      </c>
      <c r="B133" t="s">
        <v>236</v>
      </c>
      <c r="C133" t="s">
        <v>220</v>
      </c>
      <c r="D133" t="s">
        <v>153</v>
      </c>
      <c r="E133" t="s">
        <v>154</v>
      </c>
      <c r="F133" t="s">
        <v>152</v>
      </c>
      <c r="G133" t="s">
        <v>141</v>
      </c>
      <c r="H133">
        <v>0.2014</v>
      </c>
      <c r="I133">
        <v>0.50249999999999995</v>
      </c>
      <c r="J133">
        <v>12</v>
      </c>
      <c r="K133">
        <f t="shared" si="10"/>
        <v>6</v>
      </c>
      <c r="L133">
        <f t="shared" si="11"/>
        <v>0.8</v>
      </c>
      <c r="M133">
        <f t="shared" si="12"/>
        <v>0.25174999999999997</v>
      </c>
      <c r="N133">
        <f t="shared" si="13"/>
        <v>12</v>
      </c>
      <c r="O133">
        <f t="shared" si="14"/>
        <v>-7.2482808037079086E-2</v>
      </c>
    </row>
    <row r="134" spans="1:15" x14ac:dyDescent="0.3">
      <c r="A134">
        <v>2012</v>
      </c>
      <c r="B134" t="s">
        <v>237</v>
      </c>
      <c r="C134" t="s">
        <v>157</v>
      </c>
      <c r="D134" t="s">
        <v>153</v>
      </c>
      <c r="E134" t="s">
        <v>154</v>
      </c>
      <c r="F134" t="s">
        <v>152</v>
      </c>
      <c r="G134" t="s">
        <v>141</v>
      </c>
      <c r="H134">
        <v>0.66779999999999995</v>
      </c>
      <c r="I134">
        <v>0.42230000000000001</v>
      </c>
      <c r="J134">
        <v>15</v>
      </c>
      <c r="K134">
        <f t="shared" si="10"/>
        <v>7.5</v>
      </c>
      <c r="L134">
        <f t="shared" si="11"/>
        <v>0.85714285714285721</v>
      </c>
      <c r="M134">
        <f t="shared" si="12"/>
        <v>0.7790999999999999</v>
      </c>
      <c r="N134">
        <f t="shared" si="13"/>
        <v>15</v>
      </c>
      <c r="O134">
        <f t="shared" si="14"/>
        <v>-0.19721208904325696</v>
      </c>
    </row>
    <row r="135" spans="1:15" x14ac:dyDescent="0.3">
      <c r="A135">
        <v>2008</v>
      </c>
      <c r="B135" t="s">
        <v>196</v>
      </c>
      <c r="C135" t="s">
        <v>157</v>
      </c>
      <c r="D135" t="s">
        <v>153</v>
      </c>
      <c r="E135" t="s">
        <v>151</v>
      </c>
      <c r="F135" t="s">
        <v>152</v>
      </c>
      <c r="G135" t="s">
        <v>141</v>
      </c>
      <c r="H135">
        <v>-1.1161000000000001</v>
      </c>
      <c r="I135">
        <v>0.57789999999999997</v>
      </c>
      <c r="J135">
        <v>10</v>
      </c>
      <c r="K135">
        <f t="shared" si="10"/>
        <v>5</v>
      </c>
      <c r="L135">
        <f t="shared" si="11"/>
        <v>0.72727272727272729</v>
      </c>
      <c r="M135">
        <f t="shared" si="12"/>
        <v>-1.5346375000000001</v>
      </c>
      <c r="N135">
        <f t="shared" si="13"/>
        <v>10</v>
      </c>
      <c r="O135">
        <f t="shared" si="14"/>
        <v>0.43659872033172403</v>
      </c>
    </row>
    <row r="136" spans="1:15" x14ac:dyDescent="0.3">
      <c r="A136">
        <v>2008</v>
      </c>
      <c r="B136" t="s">
        <v>196</v>
      </c>
      <c r="C136" t="s">
        <v>157</v>
      </c>
      <c r="D136" t="s">
        <v>153</v>
      </c>
      <c r="E136" t="s">
        <v>151</v>
      </c>
      <c r="F136" t="s">
        <v>152</v>
      </c>
      <c r="G136" t="s">
        <v>141</v>
      </c>
      <c r="H136">
        <v>-0.78269999999999995</v>
      </c>
      <c r="I136">
        <v>0.5383</v>
      </c>
      <c r="J136">
        <v>10</v>
      </c>
      <c r="K136">
        <f t="shared" si="10"/>
        <v>5</v>
      </c>
      <c r="L136">
        <f t="shared" si="11"/>
        <v>0.72727272727272729</v>
      </c>
      <c r="M136">
        <f t="shared" si="12"/>
        <v>-1.0762124999999998</v>
      </c>
      <c r="N136">
        <f t="shared" si="13"/>
        <v>10</v>
      </c>
      <c r="O136">
        <f t="shared" si="14"/>
        <v>0.32218128722481337</v>
      </c>
    </row>
    <row r="137" spans="1:15" x14ac:dyDescent="0.3">
      <c r="A137">
        <v>2012</v>
      </c>
      <c r="B137" t="s">
        <v>238</v>
      </c>
      <c r="C137" t="s">
        <v>157</v>
      </c>
      <c r="D137" t="s">
        <v>153</v>
      </c>
      <c r="E137" t="s">
        <v>154</v>
      </c>
      <c r="F137" t="s">
        <v>152</v>
      </c>
      <c r="G137" t="s">
        <v>141</v>
      </c>
      <c r="H137">
        <v>2.3856999999999999</v>
      </c>
      <c r="I137">
        <v>0.68459999999999999</v>
      </c>
      <c r="J137">
        <v>15</v>
      </c>
      <c r="K137">
        <f t="shared" si="10"/>
        <v>7.5</v>
      </c>
      <c r="L137">
        <f t="shared" si="11"/>
        <v>0.85714285714285721</v>
      </c>
      <c r="M137">
        <f t="shared" si="12"/>
        <v>2.7833166666666664</v>
      </c>
      <c r="N137">
        <f t="shared" si="13"/>
        <v>15</v>
      </c>
      <c r="O137">
        <f t="shared" si="14"/>
        <v>-0.58358211334797361</v>
      </c>
    </row>
    <row r="138" spans="1:15" x14ac:dyDescent="0.3">
      <c r="A138">
        <v>2012</v>
      </c>
      <c r="B138" t="s">
        <v>239</v>
      </c>
      <c r="C138" t="s">
        <v>157</v>
      </c>
      <c r="D138" t="s">
        <v>159</v>
      </c>
      <c r="E138" t="s">
        <v>154</v>
      </c>
      <c r="F138" t="s">
        <v>152</v>
      </c>
      <c r="G138" t="s">
        <v>141</v>
      </c>
      <c r="H138">
        <v>0.1411</v>
      </c>
      <c r="I138">
        <v>0.40100000000000002</v>
      </c>
      <c r="J138">
        <v>15</v>
      </c>
      <c r="K138">
        <f t="shared" si="10"/>
        <v>7.5</v>
      </c>
      <c r="L138">
        <f t="shared" si="11"/>
        <v>0.85714285714285721</v>
      </c>
      <c r="M138">
        <f t="shared" si="12"/>
        <v>0.16461666666666666</v>
      </c>
      <c r="N138">
        <f t="shared" si="13"/>
        <v>15</v>
      </c>
      <c r="O138">
        <f t="shared" si="14"/>
        <v>-4.2465499290257197E-2</v>
      </c>
    </row>
    <row r="139" spans="1:15" x14ac:dyDescent="0.3">
      <c r="A139">
        <v>2012</v>
      </c>
      <c r="B139" t="s">
        <v>237</v>
      </c>
      <c r="C139" t="s">
        <v>157</v>
      </c>
      <c r="D139" t="s">
        <v>177</v>
      </c>
      <c r="E139" t="s">
        <v>154</v>
      </c>
      <c r="F139" t="s">
        <v>152</v>
      </c>
      <c r="G139" t="s">
        <v>141</v>
      </c>
      <c r="H139">
        <v>-0.21149999999999999</v>
      </c>
      <c r="I139">
        <v>0.4022</v>
      </c>
      <c r="J139">
        <v>15</v>
      </c>
      <c r="K139">
        <f t="shared" si="10"/>
        <v>7.5</v>
      </c>
      <c r="L139">
        <f t="shared" si="11"/>
        <v>0.85714285714285721</v>
      </c>
      <c r="M139">
        <f t="shared" si="12"/>
        <v>-0.24674999999999997</v>
      </c>
      <c r="N139">
        <f t="shared" si="13"/>
        <v>15</v>
      </c>
      <c r="O139">
        <f t="shared" si="14"/>
        <v>6.3581666540366427E-2</v>
      </c>
    </row>
    <row r="140" spans="1:15" x14ac:dyDescent="0.3">
      <c r="A140">
        <v>2012</v>
      </c>
      <c r="B140" t="s">
        <v>238</v>
      </c>
      <c r="C140" t="s">
        <v>157</v>
      </c>
      <c r="D140" t="s">
        <v>159</v>
      </c>
      <c r="E140" t="s">
        <v>154</v>
      </c>
      <c r="F140" t="s">
        <v>152</v>
      </c>
      <c r="G140" t="s">
        <v>141</v>
      </c>
      <c r="H140">
        <v>-1.7881</v>
      </c>
      <c r="I140">
        <v>0.55989999999999995</v>
      </c>
      <c r="J140">
        <v>15</v>
      </c>
      <c r="K140">
        <f t="shared" si="10"/>
        <v>7.5</v>
      </c>
      <c r="L140">
        <f t="shared" si="11"/>
        <v>0.85714285714285721</v>
      </c>
      <c r="M140">
        <f t="shared" si="12"/>
        <v>-2.0861166666666664</v>
      </c>
      <c r="N140">
        <f t="shared" si="13"/>
        <v>15</v>
      </c>
      <c r="O140">
        <f t="shared" si="14"/>
        <v>0.47421684939070835</v>
      </c>
    </row>
    <row r="141" spans="1:15" x14ac:dyDescent="0.3">
      <c r="A141">
        <v>2003</v>
      </c>
      <c r="B141" t="s">
        <v>240</v>
      </c>
      <c r="C141" t="s">
        <v>220</v>
      </c>
      <c r="D141" t="s">
        <v>159</v>
      </c>
      <c r="E141" t="s">
        <v>154</v>
      </c>
      <c r="F141" t="s">
        <v>152</v>
      </c>
      <c r="G141" t="s">
        <v>141</v>
      </c>
      <c r="H141">
        <v>0.58630000000000004</v>
      </c>
      <c r="I141">
        <v>0.52149999999999996</v>
      </c>
      <c r="J141">
        <v>12</v>
      </c>
      <c r="K141">
        <f t="shared" si="10"/>
        <v>6</v>
      </c>
      <c r="L141">
        <f t="shared" si="11"/>
        <v>0.8</v>
      </c>
      <c r="M141">
        <f t="shared" si="12"/>
        <v>0.73287500000000005</v>
      </c>
      <c r="N141">
        <f t="shared" si="13"/>
        <v>12</v>
      </c>
      <c r="O141">
        <f t="shared" si="14"/>
        <v>-0.20698137245910306</v>
      </c>
    </row>
    <row r="142" spans="1:15" x14ac:dyDescent="0.3">
      <c r="A142">
        <v>2012</v>
      </c>
      <c r="B142" t="s">
        <v>214</v>
      </c>
      <c r="C142" t="s">
        <v>172</v>
      </c>
      <c r="D142" t="s">
        <v>159</v>
      </c>
      <c r="E142" t="s">
        <v>154</v>
      </c>
      <c r="F142" t="s">
        <v>152</v>
      </c>
      <c r="G142" t="s">
        <v>141</v>
      </c>
      <c r="H142">
        <v>1.9739</v>
      </c>
      <c r="I142">
        <v>0.99139999999999995</v>
      </c>
      <c r="J142">
        <v>9</v>
      </c>
      <c r="K142">
        <f t="shared" si="10"/>
        <v>4.5</v>
      </c>
      <c r="L142">
        <f t="shared" si="11"/>
        <v>0.66666666666666674</v>
      </c>
      <c r="M142">
        <f t="shared" si="12"/>
        <v>2.9608499999999998</v>
      </c>
      <c r="N142">
        <f t="shared" si="13"/>
        <v>9</v>
      </c>
      <c r="O142">
        <f t="shared" si="14"/>
        <v>-0.70244745572034595</v>
      </c>
    </row>
    <row r="143" spans="1:15" x14ac:dyDescent="0.3">
      <c r="A143">
        <v>2012</v>
      </c>
      <c r="B143" t="s">
        <v>237</v>
      </c>
      <c r="C143" t="s">
        <v>157</v>
      </c>
      <c r="D143" t="s">
        <v>159</v>
      </c>
      <c r="E143" t="s">
        <v>154</v>
      </c>
      <c r="F143" t="s">
        <v>152</v>
      </c>
      <c r="G143" t="s">
        <v>141</v>
      </c>
      <c r="H143">
        <v>-1.7881</v>
      </c>
      <c r="I143">
        <v>0.55989999999999995</v>
      </c>
      <c r="J143">
        <v>15</v>
      </c>
      <c r="K143">
        <f t="shared" si="10"/>
        <v>7.5</v>
      </c>
      <c r="L143">
        <f t="shared" si="11"/>
        <v>0.85714285714285721</v>
      </c>
      <c r="M143">
        <f t="shared" si="12"/>
        <v>-2.0861166666666664</v>
      </c>
      <c r="N143">
        <f t="shared" si="13"/>
        <v>15</v>
      </c>
      <c r="O143">
        <f t="shared" si="14"/>
        <v>0.47421684939070835</v>
      </c>
    </row>
    <row r="144" spans="1:15" x14ac:dyDescent="0.3">
      <c r="A144">
        <v>2012</v>
      </c>
      <c r="B144" t="s">
        <v>237</v>
      </c>
      <c r="C144" t="s">
        <v>157</v>
      </c>
      <c r="D144" t="s">
        <v>159</v>
      </c>
      <c r="E144" t="s">
        <v>154</v>
      </c>
      <c r="F144" t="s">
        <v>152</v>
      </c>
      <c r="G144" t="s">
        <v>141</v>
      </c>
      <c r="H144">
        <v>-0.66639999999999999</v>
      </c>
      <c r="I144">
        <v>0.42220000000000002</v>
      </c>
      <c r="J144">
        <v>15</v>
      </c>
      <c r="K144">
        <f t="shared" si="10"/>
        <v>7.5</v>
      </c>
      <c r="L144">
        <f t="shared" si="11"/>
        <v>0.85714285714285721</v>
      </c>
      <c r="M144">
        <f t="shared" si="12"/>
        <v>-0.77746666666666664</v>
      </c>
      <c r="N144">
        <f t="shared" si="13"/>
        <v>15</v>
      </c>
      <c r="O144">
        <f t="shared" si="14"/>
        <v>0.19681467779543566</v>
      </c>
    </row>
    <row r="145" spans="1:15" x14ac:dyDescent="0.3">
      <c r="A145">
        <v>2012</v>
      </c>
      <c r="B145" t="s">
        <v>230</v>
      </c>
      <c r="C145" t="s">
        <v>170</v>
      </c>
      <c r="D145" t="s">
        <v>159</v>
      </c>
      <c r="E145" t="s">
        <v>154</v>
      </c>
      <c r="F145" t="s">
        <v>173</v>
      </c>
      <c r="G145" t="s">
        <v>181</v>
      </c>
      <c r="H145">
        <v>0.72019999999999995</v>
      </c>
      <c r="I145">
        <v>0.70989999999999998</v>
      </c>
      <c r="J145">
        <v>9</v>
      </c>
      <c r="K145">
        <f t="shared" si="10"/>
        <v>4.5</v>
      </c>
      <c r="L145">
        <f t="shared" si="11"/>
        <v>0.66666666666666674</v>
      </c>
      <c r="M145">
        <f t="shared" si="12"/>
        <v>1.0802999999999998</v>
      </c>
      <c r="N145">
        <f t="shared" si="13"/>
        <v>9</v>
      </c>
      <c r="O145">
        <f t="shared" si="14"/>
        <v>-0.33880275814804356</v>
      </c>
    </row>
    <row r="146" spans="1:15" x14ac:dyDescent="0.3">
      <c r="A146">
        <v>2012</v>
      </c>
      <c r="B146" t="s">
        <v>230</v>
      </c>
      <c r="C146" t="s">
        <v>170</v>
      </c>
      <c r="D146" t="s">
        <v>159</v>
      </c>
      <c r="E146" t="s">
        <v>154</v>
      </c>
      <c r="F146" t="s">
        <v>173</v>
      </c>
      <c r="G146" t="s">
        <v>181</v>
      </c>
      <c r="H146">
        <v>0.26979999999999998</v>
      </c>
      <c r="I146">
        <v>0.67269999999999996</v>
      </c>
      <c r="J146">
        <v>9</v>
      </c>
      <c r="K146">
        <f t="shared" si="10"/>
        <v>4.5</v>
      </c>
      <c r="L146">
        <f t="shared" si="11"/>
        <v>0.66666666666666674</v>
      </c>
      <c r="M146">
        <f t="shared" si="12"/>
        <v>0.40469999999999995</v>
      </c>
      <c r="N146">
        <f t="shared" si="13"/>
        <v>9</v>
      </c>
      <c r="O146">
        <f t="shared" si="14"/>
        <v>-0.13368904708664794</v>
      </c>
    </row>
    <row r="147" spans="1:15" x14ac:dyDescent="0.3">
      <c r="A147">
        <v>2008</v>
      </c>
      <c r="B147" t="s">
        <v>196</v>
      </c>
      <c r="C147" t="s">
        <v>157</v>
      </c>
      <c r="D147" t="s">
        <v>159</v>
      </c>
      <c r="E147" t="s">
        <v>154</v>
      </c>
      <c r="F147" t="s">
        <v>152</v>
      </c>
      <c r="G147" t="s">
        <v>141</v>
      </c>
      <c r="H147">
        <v>-1.5064</v>
      </c>
      <c r="I147">
        <v>0.74539999999999995</v>
      </c>
      <c r="J147">
        <v>8</v>
      </c>
      <c r="K147">
        <f t="shared" si="10"/>
        <v>4</v>
      </c>
      <c r="L147">
        <f t="shared" si="11"/>
        <v>0.5714285714285714</v>
      </c>
      <c r="M147">
        <f t="shared" si="12"/>
        <v>-2.6362000000000001</v>
      </c>
      <c r="N147">
        <f t="shared" si="13"/>
        <v>8</v>
      </c>
      <c r="O147">
        <f t="shared" si="14"/>
        <v>0.68181144842749442</v>
      </c>
    </row>
    <row r="148" spans="1:15" x14ac:dyDescent="0.3">
      <c r="A148">
        <v>2008</v>
      </c>
      <c r="B148" t="s">
        <v>196</v>
      </c>
      <c r="C148" t="s">
        <v>157</v>
      </c>
      <c r="D148" t="s">
        <v>159</v>
      </c>
      <c r="E148" t="s">
        <v>154</v>
      </c>
      <c r="F148" t="s">
        <v>152</v>
      </c>
      <c r="G148" t="s">
        <v>141</v>
      </c>
      <c r="H148">
        <v>0.16200000000000001</v>
      </c>
      <c r="I148">
        <v>0.58520000000000005</v>
      </c>
      <c r="J148">
        <v>8</v>
      </c>
      <c r="K148">
        <f t="shared" si="10"/>
        <v>4</v>
      </c>
      <c r="L148">
        <f t="shared" si="11"/>
        <v>0.5714285714285714</v>
      </c>
      <c r="M148">
        <f t="shared" si="12"/>
        <v>0.28350000000000003</v>
      </c>
      <c r="N148">
        <f t="shared" si="13"/>
        <v>8</v>
      </c>
      <c r="O148">
        <f t="shared" si="14"/>
        <v>-9.9732654623124362E-2</v>
      </c>
    </row>
    <row r="149" spans="1:15" x14ac:dyDescent="0.3">
      <c r="A149">
        <v>2008</v>
      </c>
      <c r="B149" t="s">
        <v>196</v>
      </c>
      <c r="C149" t="s">
        <v>157</v>
      </c>
      <c r="D149" t="s">
        <v>159</v>
      </c>
      <c r="E149" t="s">
        <v>154</v>
      </c>
      <c r="F149" t="s">
        <v>152</v>
      </c>
      <c r="G149" t="s">
        <v>141</v>
      </c>
      <c r="H149">
        <v>0.29820000000000002</v>
      </c>
      <c r="I149">
        <v>0.5897</v>
      </c>
      <c r="J149">
        <v>8</v>
      </c>
      <c r="K149">
        <f t="shared" si="10"/>
        <v>4</v>
      </c>
      <c r="L149">
        <f t="shared" si="11"/>
        <v>0.5714285714285714</v>
      </c>
      <c r="M149">
        <f t="shared" si="12"/>
        <v>0.52185000000000004</v>
      </c>
      <c r="N149">
        <f t="shared" si="13"/>
        <v>8</v>
      </c>
      <c r="O149">
        <f t="shared" si="14"/>
        <v>-0.18143949563804623</v>
      </c>
    </row>
    <row r="150" spans="1:15" x14ac:dyDescent="0.3">
      <c r="A150">
        <v>2014</v>
      </c>
      <c r="B150" t="s">
        <v>241</v>
      </c>
      <c r="C150" t="s">
        <v>202</v>
      </c>
      <c r="D150" t="s">
        <v>159</v>
      </c>
      <c r="E150" t="s">
        <v>154</v>
      </c>
      <c r="F150" t="s">
        <v>152</v>
      </c>
      <c r="G150" t="s">
        <v>141</v>
      </c>
      <c r="H150">
        <v>0.87109999999999999</v>
      </c>
      <c r="I150">
        <v>0.5474</v>
      </c>
      <c r="J150">
        <v>12</v>
      </c>
      <c r="K150">
        <f t="shared" si="10"/>
        <v>6</v>
      </c>
      <c r="L150">
        <f t="shared" si="11"/>
        <v>0.8</v>
      </c>
      <c r="M150">
        <f t="shared" si="12"/>
        <v>1.0888749999999998</v>
      </c>
      <c r="N150">
        <f t="shared" si="13"/>
        <v>12</v>
      </c>
      <c r="O150">
        <f t="shared" si="14"/>
        <v>-0.29986603365235764</v>
      </c>
    </row>
    <row r="151" spans="1:15" x14ac:dyDescent="0.3">
      <c r="A151">
        <v>2003</v>
      </c>
      <c r="B151" t="s">
        <v>236</v>
      </c>
      <c r="C151" t="s">
        <v>220</v>
      </c>
      <c r="D151" t="s">
        <v>153</v>
      </c>
      <c r="E151" t="s">
        <v>154</v>
      </c>
      <c r="F151" t="s">
        <v>152</v>
      </c>
      <c r="G151" t="s">
        <v>141</v>
      </c>
      <c r="H151">
        <v>1.5996999999999999</v>
      </c>
      <c r="I151">
        <v>0.65990000000000004</v>
      </c>
      <c r="J151">
        <v>12</v>
      </c>
      <c r="K151">
        <f t="shared" si="10"/>
        <v>6</v>
      </c>
      <c r="L151">
        <f t="shared" si="11"/>
        <v>0.8</v>
      </c>
      <c r="M151">
        <f t="shared" si="12"/>
        <v>1.9996249999999998</v>
      </c>
      <c r="N151">
        <f t="shared" si="13"/>
        <v>12</v>
      </c>
      <c r="O151">
        <f t="shared" si="14"/>
        <v>-0.49992968255607512</v>
      </c>
    </row>
    <row r="152" spans="1:15" x14ac:dyDescent="0.3">
      <c r="A152">
        <v>2012</v>
      </c>
      <c r="B152" t="s">
        <v>239</v>
      </c>
      <c r="C152" t="s">
        <v>157</v>
      </c>
      <c r="D152" t="s">
        <v>150</v>
      </c>
      <c r="E152" t="s">
        <v>154</v>
      </c>
      <c r="F152" t="s">
        <v>152</v>
      </c>
      <c r="G152" t="s">
        <v>141</v>
      </c>
      <c r="H152">
        <v>0.30480000000000002</v>
      </c>
      <c r="I152">
        <v>0.40460000000000002</v>
      </c>
      <c r="J152">
        <v>15</v>
      </c>
      <c r="K152">
        <f t="shared" si="10"/>
        <v>7.5</v>
      </c>
      <c r="L152">
        <f t="shared" si="11"/>
        <v>0.85714285714285721</v>
      </c>
      <c r="M152">
        <f t="shared" si="12"/>
        <v>0.35559999999999997</v>
      </c>
      <c r="N152">
        <f t="shared" si="13"/>
        <v>15</v>
      </c>
      <c r="O152">
        <f t="shared" si="14"/>
        <v>-9.1430948404999893E-2</v>
      </c>
    </row>
    <row r="153" spans="1:15" x14ac:dyDescent="0.3">
      <c r="A153">
        <v>2012</v>
      </c>
      <c r="B153" t="s">
        <v>239</v>
      </c>
      <c r="C153" t="s">
        <v>157</v>
      </c>
      <c r="D153" t="s">
        <v>153</v>
      </c>
      <c r="E153" t="s">
        <v>154</v>
      </c>
      <c r="F153" t="s">
        <v>152</v>
      </c>
      <c r="G153" t="s">
        <v>141</v>
      </c>
      <c r="H153">
        <v>170.94839999999999</v>
      </c>
      <c r="I153">
        <v>1461.5672999999999</v>
      </c>
      <c r="J153">
        <v>15</v>
      </c>
      <c r="K153">
        <f t="shared" si="10"/>
        <v>7.5</v>
      </c>
      <c r="L153">
        <f t="shared" si="11"/>
        <v>0.85714285714285721</v>
      </c>
      <c r="M153">
        <f t="shared" si="12"/>
        <v>199.43979999999996</v>
      </c>
      <c r="N153">
        <f t="shared" si="13"/>
        <v>15</v>
      </c>
      <c r="O153">
        <f t="shared" si="14"/>
        <v>-0.99981149850792783</v>
      </c>
    </row>
    <row r="154" spans="1:15" x14ac:dyDescent="0.3">
      <c r="A154">
        <v>2012</v>
      </c>
      <c r="B154" t="s">
        <v>214</v>
      </c>
      <c r="C154" t="s">
        <v>172</v>
      </c>
      <c r="D154" t="s">
        <v>159</v>
      </c>
      <c r="E154" t="s">
        <v>154</v>
      </c>
      <c r="F154" t="s">
        <v>152</v>
      </c>
      <c r="G154" t="s">
        <v>141</v>
      </c>
      <c r="H154">
        <v>1.2733000000000001</v>
      </c>
      <c r="I154">
        <v>0.80179999999999996</v>
      </c>
      <c r="J154">
        <v>9</v>
      </c>
      <c r="K154">
        <f t="shared" si="10"/>
        <v>4.5</v>
      </c>
      <c r="L154">
        <f t="shared" si="11"/>
        <v>0.66666666666666674</v>
      </c>
      <c r="M154">
        <f t="shared" si="12"/>
        <v>1.90995</v>
      </c>
      <c r="N154">
        <f t="shared" si="13"/>
        <v>9</v>
      </c>
      <c r="O154">
        <f t="shared" si="14"/>
        <v>-0.53704741680147416</v>
      </c>
    </row>
    <row r="155" spans="1:15" x14ac:dyDescent="0.3">
      <c r="A155">
        <v>2003</v>
      </c>
      <c r="B155" t="s">
        <v>240</v>
      </c>
      <c r="C155" t="s">
        <v>220</v>
      </c>
      <c r="D155" t="s">
        <v>159</v>
      </c>
      <c r="E155" t="s">
        <v>154</v>
      </c>
      <c r="F155" t="s">
        <v>152</v>
      </c>
      <c r="G155" t="s">
        <v>141</v>
      </c>
      <c r="H155">
        <v>2494.2791999999999</v>
      </c>
      <c r="I155">
        <v>388839.78810000001</v>
      </c>
      <c r="J155">
        <v>12</v>
      </c>
      <c r="K155">
        <f t="shared" si="10"/>
        <v>6</v>
      </c>
      <c r="L155">
        <f t="shared" si="11"/>
        <v>0.8</v>
      </c>
      <c r="M155">
        <f t="shared" si="12"/>
        <v>3117.8489999999997</v>
      </c>
      <c r="N155">
        <f t="shared" si="13"/>
        <v>12</v>
      </c>
      <c r="O155">
        <f t="shared" si="14"/>
        <v>-0.99999938277900247</v>
      </c>
    </row>
    <row r="156" spans="1:15" x14ac:dyDescent="0.3">
      <c r="A156">
        <v>2003</v>
      </c>
      <c r="B156" t="s">
        <v>240</v>
      </c>
      <c r="C156" t="s">
        <v>220</v>
      </c>
      <c r="D156" t="s">
        <v>159</v>
      </c>
      <c r="E156" t="s">
        <v>154</v>
      </c>
      <c r="F156" t="s">
        <v>152</v>
      </c>
      <c r="G156" t="s">
        <v>141</v>
      </c>
      <c r="H156">
        <v>7.0849000000000002</v>
      </c>
      <c r="I156">
        <v>3.6372</v>
      </c>
      <c r="J156">
        <v>12</v>
      </c>
      <c r="K156">
        <f t="shared" si="10"/>
        <v>6</v>
      </c>
      <c r="L156">
        <f t="shared" si="11"/>
        <v>0.8</v>
      </c>
      <c r="M156">
        <f t="shared" si="12"/>
        <v>8.8561250000000005</v>
      </c>
      <c r="N156">
        <f t="shared" si="13"/>
        <v>12</v>
      </c>
      <c r="O156">
        <f t="shared" si="14"/>
        <v>-0.93129053931509798</v>
      </c>
    </row>
    <row r="157" spans="1:15" x14ac:dyDescent="0.3">
      <c r="A157">
        <v>2008</v>
      </c>
      <c r="B157" t="s">
        <v>196</v>
      </c>
      <c r="C157" t="s">
        <v>157</v>
      </c>
      <c r="D157" t="s">
        <v>153</v>
      </c>
      <c r="E157" t="s">
        <v>151</v>
      </c>
      <c r="F157" t="s">
        <v>152</v>
      </c>
      <c r="G157" t="s">
        <v>141</v>
      </c>
      <c r="H157">
        <v>-0.83799999999999997</v>
      </c>
      <c r="I157">
        <v>0.54390000000000005</v>
      </c>
      <c r="J157">
        <v>10</v>
      </c>
      <c r="K157">
        <f t="shared" si="10"/>
        <v>5</v>
      </c>
      <c r="L157">
        <f t="shared" si="11"/>
        <v>0.72727272727272729</v>
      </c>
      <c r="M157">
        <f t="shared" si="12"/>
        <v>-1.15225</v>
      </c>
      <c r="N157">
        <f t="shared" si="13"/>
        <v>10</v>
      </c>
      <c r="O157">
        <f t="shared" si="14"/>
        <v>0.34235464890232409</v>
      </c>
    </row>
    <row r="158" spans="1:15" x14ac:dyDescent="0.3">
      <c r="A158">
        <v>2003</v>
      </c>
      <c r="B158" t="s">
        <v>236</v>
      </c>
      <c r="C158" t="s">
        <v>220</v>
      </c>
      <c r="D158" t="s">
        <v>159</v>
      </c>
      <c r="E158" t="s">
        <v>154</v>
      </c>
      <c r="F158" t="s">
        <v>152</v>
      </c>
      <c r="G158" t="s">
        <v>141</v>
      </c>
      <c r="H158">
        <v>-10.0215</v>
      </c>
      <c r="I158">
        <v>6.7769000000000004</v>
      </c>
      <c r="J158">
        <v>12</v>
      </c>
      <c r="K158">
        <f t="shared" si="10"/>
        <v>6</v>
      </c>
      <c r="L158">
        <f t="shared" si="11"/>
        <v>0.8</v>
      </c>
      <c r="M158">
        <f t="shared" si="12"/>
        <v>-12.526874999999999</v>
      </c>
      <c r="N158">
        <f t="shared" si="13"/>
        <v>12</v>
      </c>
      <c r="O158">
        <f t="shared" si="14"/>
        <v>0.96382651287461196</v>
      </c>
    </row>
    <row r="159" spans="1:15" x14ac:dyDescent="0.3">
      <c r="A159">
        <v>2003</v>
      </c>
      <c r="B159" t="s">
        <v>240</v>
      </c>
      <c r="C159" t="s">
        <v>220</v>
      </c>
      <c r="D159" t="s">
        <v>159</v>
      </c>
      <c r="E159" t="s">
        <v>154</v>
      </c>
      <c r="F159" t="s">
        <v>152</v>
      </c>
      <c r="G159" t="s">
        <v>141</v>
      </c>
      <c r="H159">
        <v>2176.8467999999998</v>
      </c>
      <c r="I159">
        <v>296166.87420000002</v>
      </c>
      <c r="J159">
        <v>12</v>
      </c>
      <c r="K159">
        <f t="shared" si="10"/>
        <v>6</v>
      </c>
      <c r="L159">
        <f t="shared" si="11"/>
        <v>0.8</v>
      </c>
      <c r="M159">
        <f t="shared" si="12"/>
        <v>2721.0584999999996</v>
      </c>
      <c r="N159">
        <f t="shared" si="13"/>
        <v>12</v>
      </c>
      <c r="O159">
        <f t="shared" si="14"/>
        <v>-0.99999918964565526</v>
      </c>
    </row>
    <row r="160" spans="1:15" x14ac:dyDescent="0.3">
      <c r="A160">
        <v>2003</v>
      </c>
      <c r="B160" t="s">
        <v>240</v>
      </c>
      <c r="C160" t="s">
        <v>220</v>
      </c>
      <c r="D160" t="s">
        <v>159</v>
      </c>
      <c r="E160" t="s">
        <v>154</v>
      </c>
      <c r="F160" t="s">
        <v>152</v>
      </c>
      <c r="G160" t="s">
        <v>141</v>
      </c>
      <c r="H160">
        <v>27.580300000000001</v>
      </c>
      <c r="I160">
        <v>48.042000000000002</v>
      </c>
      <c r="J160">
        <v>12</v>
      </c>
      <c r="K160">
        <f t="shared" si="10"/>
        <v>6</v>
      </c>
      <c r="L160">
        <f t="shared" si="11"/>
        <v>0.8</v>
      </c>
      <c r="M160">
        <f t="shared" si="12"/>
        <v>34.475375</v>
      </c>
      <c r="N160">
        <f t="shared" si="13"/>
        <v>12</v>
      </c>
      <c r="O160">
        <f t="shared" si="14"/>
        <v>-0.99498974545831353</v>
      </c>
    </row>
    <row r="161" spans="1:15" x14ac:dyDescent="0.3">
      <c r="A161">
        <v>2003</v>
      </c>
      <c r="B161" t="s">
        <v>240</v>
      </c>
      <c r="C161" t="s">
        <v>220</v>
      </c>
      <c r="D161" t="s">
        <v>159</v>
      </c>
      <c r="E161" t="s">
        <v>154</v>
      </c>
      <c r="F161" t="s">
        <v>152</v>
      </c>
      <c r="G161" t="s">
        <v>141</v>
      </c>
      <c r="H161">
        <v>12.189299999999999</v>
      </c>
      <c r="I161">
        <v>9.7861999999999991</v>
      </c>
      <c r="J161">
        <v>12</v>
      </c>
      <c r="K161">
        <f t="shared" si="10"/>
        <v>6</v>
      </c>
      <c r="L161">
        <f t="shared" si="11"/>
        <v>0.8</v>
      </c>
      <c r="M161">
        <f t="shared" si="12"/>
        <v>15.236624999999998</v>
      </c>
      <c r="N161">
        <f t="shared" si="13"/>
        <v>12</v>
      </c>
      <c r="O161">
        <f t="shared" si="14"/>
        <v>-0.97511580945059984</v>
      </c>
    </row>
    <row r="162" spans="1:15" x14ac:dyDescent="0.3">
      <c r="A162">
        <v>2003</v>
      </c>
      <c r="B162" t="s">
        <v>240</v>
      </c>
      <c r="C162" t="s">
        <v>220</v>
      </c>
      <c r="D162" t="s">
        <v>159</v>
      </c>
      <c r="E162" t="s">
        <v>154</v>
      </c>
      <c r="F162" t="s">
        <v>152</v>
      </c>
      <c r="G162" t="s">
        <v>141</v>
      </c>
      <c r="H162">
        <v>9.0169999999999995</v>
      </c>
      <c r="I162">
        <v>5.5815999999999999</v>
      </c>
      <c r="J162">
        <v>12</v>
      </c>
      <c r="K162">
        <f t="shared" si="10"/>
        <v>6</v>
      </c>
      <c r="L162">
        <f t="shared" si="11"/>
        <v>0.8</v>
      </c>
      <c r="M162">
        <f t="shared" si="12"/>
        <v>11.271249999999998</v>
      </c>
      <c r="N162">
        <f t="shared" si="13"/>
        <v>12</v>
      </c>
      <c r="O162">
        <f t="shared" si="14"/>
        <v>-0.95587372036456231</v>
      </c>
    </row>
    <row r="163" spans="1:15" x14ac:dyDescent="0.3">
      <c r="A163">
        <v>2008</v>
      </c>
      <c r="B163" t="s">
        <v>196</v>
      </c>
      <c r="C163" t="s">
        <v>157</v>
      </c>
      <c r="D163" t="s">
        <v>159</v>
      </c>
      <c r="E163" t="s">
        <v>154</v>
      </c>
      <c r="F163" t="s">
        <v>152</v>
      </c>
      <c r="G163" t="s">
        <v>141</v>
      </c>
      <c r="H163">
        <v>-0.51300000000000001</v>
      </c>
      <c r="I163">
        <v>0.60209999999999997</v>
      </c>
      <c r="J163">
        <v>8</v>
      </c>
      <c r="K163">
        <f t="shared" si="10"/>
        <v>4</v>
      </c>
      <c r="L163">
        <f t="shared" si="11"/>
        <v>0.5714285714285714</v>
      </c>
      <c r="M163">
        <f t="shared" si="12"/>
        <v>-0.89775000000000005</v>
      </c>
      <c r="N163">
        <f t="shared" si="13"/>
        <v>8</v>
      </c>
      <c r="O163">
        <f t="shared" si="14"/>
        <v>0.30252911808581029</v>
      </c>
    </row>
    <row r="164" spans="1:15" x14ac:dyDescent="0.3">
      <c r="A164">
        <v>2005</v>
      </c>
      <c r="B164" t="s">
        <v>233</v>
      </c>
      <c r="C164" t="s">
        <v>149</v>
      </c>
      <c r="D164" t="s">
        <v>159</v>
      </c>
      <c r="E164" t="s">
        <v>151</v>
      </c>
      <c r="F164" t="s">
        <v>189</v>
      </c>
      <c r="G164" t="s">
        <v>141</v>
      </c>
      <c r="H164">
        <v>0.2258</v>
      </c>
      <c r="I164">
        <v>0.50319999999999998</v>
      </c>
      <c r="J164">
        <v>12</v>
      </c>
      <c r="K164">
        <f t="shared" si="10"/>
        <v>6</v>
      </c>
      <c r="L164">
        <f t="shared" si="11"/>
        <v>0.8</v>
      </c>
      <c r="M164">
        <f t="shared" si="12"/>
        <v>0.28225</v>
      </c>
      <c r="N164">
        <f t="shared" si="13"/>
        <v>12</v>
      </c>
      <c r="O164">
        <f t="shared" si="14"/>
        <v>-8.1209437864817616E-2</v>
      </c>
    </row>
    <row r="165" spans="1:15" x14ac:dyDescent="0.3">
      <c r="A165">
        <v>2003</v>
      </c>
      <c r="B165" t="s">
        <v>236</v>
      </c>
      <c r="C165" t="s">
        <v>220</v>
      </c>
      <c r="D165" t="s">
        <v>153</v>
      </c>
      <c r="E165" t="s">
        <v>154</v>
      </c>
      <c r="F165" t="s">
        <v>152</v>
      </c>
      <c r="G165" t="s">
        <v>141</v>
      </c>
      <c r="H165">
        <v>1.5722</v>
      </c>
      <c r="I165">
        <v>0.65449999999999997</v>
      </c>
      <c r="J165">
        <v>12</v>
      </c>
      <c r="K165">
        <f t="shared" si="10"/>
        <v>6</v>
      </c>
      <c r="L165">
        <f t="shared" si="11"/>
        <v>0.8</v>
      </c>
      <c r="M165">
        <f t="shared" si="12"/>
        <v>1.9652499999999999</v>
      </c>
      <c r="N165">
        <f t="shared" si="13"/>
        <v>12</v>
      </c>
      <c r="O165">
        <f t="shared" si="14"/>
        <v>-0.49344186184726158</v>
      </c>
    </row>
    <row r="166" spans="1:15" x14ac:dyDescent="0.3">
      <c r="A166">
        <v>2012</v>
      </c>
      <c r="B166" t="s">
        <v>214</v>
      </c>
      <c r="C166" t="s">
        <v>172</v>
      </c>
      <c r="D166" t="s">
        <v>153</v>
      </c>
      <c r="E166" t="s">
        <v>154</v>
      </c>
      <c r="F166" t="s">
        <v>152</v>
      </c>
      <c r="G166" t="s">
        <v>141</v>
      </c>
      <c r="H166">
        <v>1.2588999999999999</v>
      </c>
      <c r="I166">
        <v>0.39939999999999998</v>
      </c>
      <c r="J166">
        <v>18</v>
      </c>
      <c r="K166">
        <f t="shared" si="10"/>
        <v>9</v>
      </c>
      <c r="L166">
        <f t="shared" si="11"/>
        <v>0.88888888888888884</v>
      </c>
      <c r="M166">
        <f t="shared" si="12"/>
        <v>1.4162625</v>
      </c>
      <c r="N166">
        <f t="shared" si="13"/>
        <v>18</v>
      </c>
      <c r="O166">
        <f t="shared" si="14"/>
        <v>-0.31664001712762058</v>
      </c>
    </row>
    <row r="167" spans="1:15" x14ac:dyDescent="0.3">
      <c r="A167">
        <v>2012</v>
      </c>
      <c r="B167" t="s">
        <v>237</v>
      </c>
      <c r="C167" t="s">
        <v>157</v>
      </c>
      <c r="D167" t="s">
        <v>153</v>
      </c>
      <c r="E167" t="s">
        <v>154</v>
      </c>
      <c r="F167" t="s">
        <v>152</v>
      </c>
      <c r="G167" t="s">
        <v>141</v>
      </c>
      <c r="H167">
        <v>0.23719999999999999</v>
      </c>
      <c r="I167">
        <v>0.40279999999999999</v>
      </c>
      <c r="J167">
        <v>15</v>
      </c>
      <c r="K167">
        <f t="shared" si="10"/>
        <v>7.5</v>
      </c>
      <c r="L167">
        <f t="shared" si="11"/>
        <v>0.85714285714285721</v>
      </c>
      <c r="M167">
        <f t="shared" si="12"/>
        <v>0.27673333333333333</v>
      </c>
      <c r="N167">
        <f t="shared" si="13"/>
        <v>15</v>
      </c>
      <c r="O167">
        <f t="shared" si="14"/>
        <v>-7.1270537938507184E-2</v>
      </c>
    </row>
    <row r="168" spans="1:15" x14ac:dyDescent="0.3">
      <c r="A168">
        <v>2012</v>
      </c>
      <c r="B168" t="s">
        <v>239</v>
      </c>
      <c r="C168" t="s">
        <v>157</v>
      </c>
      <c r="D168" t="s">
        <v>159</v>
      </c>
      <c r="E168" t="s">
        <v>154</v>
      </c>
      <c r="F168" t="s">
        <v>152</v>
      </c>
      <c r="G168" t="s">
        <v>141</v>
      </c>
      <c r="H168">
        <v>2.1255999999999999</v>
      </c>
      <c r="I168">
        <v>0.62590000000000001</v>
      </c>
      <c r="J168">
        <v>15</v>
      </c>
      <c r="K168">
        <f t="shared" si="10"/>
        <v>7.5</v>
      </c>
      <c r="L168">
        <f t="shared" si="11"/>
        <v>0.85714285714285721</v>
      </c>
      <c r="M168">
        <f t="shared" si="12"/>
        <v>2.4798666666666662</v>
      </c>
      <c r="N168">
        <f t="shared" si="13"/>
        <v>15</v>
      </c>
      <c r="O168">
        <f t="shared" si="14"/>
        <v>-0.53923221257578902</v>
      </c>
    </row>
    <row r="169" spans="1:15" x14ac:dyDescent="0.3">
      <c r="A169">
        <v>2003</v>
      </c>
      <c r="B169" t="s">
        <v>236</v>
      </c>
      <c r="C169" t="s">
        <v>220</v>
      </c>
      <c r="D169" t="s">
        <v>159</v>
      </c>
      <c r="E169" t="s">
        <v>154</v>
      </c>
      <c r="F169" t="s">
        <v>152</v>
      </c>
      <c r="G169" t="s">
        <v>141</v>
      </c>
      <c r="H169">
        <v>-8.9200000000000002E-2</v>
      </c>
      <c r="I169">
        <v>0.50049999999999994</v>
      </c>
      <c r="J169">
        <v>12</v>
      </c>
      <c r="K169">
        <f t="shared" si="10"/>
        <v>6</v>
      </c>
      <c r="L169">
        <f t="shared" si="11"/>
        <v>0.8</v>
      </c>
      <c r="M169">
        <f t="shared" si="12"/>
        <v>-0.1115</v>
      </c>
      <c r="N169">
        <f t="shared" si="13"/>
        <v>12</v>
      </c>
      <c r="O169">
        <f t="shared" si="14"/>
        <v>3.2170617106563347E-2</v>
      </c>
    </row>
    <row r="170" spans="1:15" x14ac:dyDescent="0.3">
      <c r="A170">
        <v>2005</v>
      </c>
      <c r="B170" t="s">
        <v>233</v>
      </c>
      <c r="C170" t="s">
        <v>149</v>
      </c>
      <c r="D170" t="s">
        <v>159</v>
      </c>
      <c r="E170" t="s">
        <v>151</v>
      </c>
      <c r="F170" t="s">
        <v>189</v>
      </c>
      <c r="G170" t="s">
        <v>141</v>
      </c>
      <c r="H170">
        <v>-3.1198000000000001</v>
      </c>
      <c r="I170">
        <v>1.1083000000000001</v>
      </c>
      <c r="J170">
        <v>12</v>
      </c>
      <c r="K170">
        <f t="shared" si="10"/>
        <v>6</v>
      </c>
      <c r="L170">
        <f t="shared" si="11"/>
        <v>0.8</v>
      </c>
      <c r="M170">
        <f t="shared" si="12"/>
        <v>-3.89975</v>
      </c>
      <c r="N170">
        <f t="shared" si="13"/>
        <v>12</v>
      </c>
      <c r="O170">
        <f t="shared" si="14"/>
        <v>0.74763230305101258</v>
      </c>
    </row>
    <row r="171" spans="1:15" x14ac:dyDescent="0.3">
      <c r="A171">
        <v>2005</v>
      </c>
      <c r="B171" t="s">
        <v>233</v>
      </c>
      <c r="C171" t="s">
        <v>149</v>
      </c>
      <c r="D171" t="s">
        <v>159</v>
      </c>
      <c r="E171" t="s">
        <v>151</v>
      </c>
      <c r="F171" t="s">
        <v>189</v>
      </c>
      <c r="G171" t="s">
        <v>141</v>
      </c>
      <c r="H171">
        <v>2.0623999999999998</v>
      </c>
      <c r="I171">
        <v>0.76580000000000004</v>
      </c>
      <c r="J171">
        <v>12</v>
      </c>
      <c r="K171">
        <f t="shared" si="10"/>
        <v>6</v>
      </c>
      <c r="L171">
        <f t="shared" si="11"/>
        <v>0.8</v>
      </c>
      <c r="M171">
        <f t="shared" si="12"/>
        <v>2.5779999999999994</v>
      </c>
      <c r="N171">
        <f t="shared" si="13"/>
        <v>12</v>
      </c>
      <c r="O171">
        <f t="shared" si="14"/>
        <v>-0.59702029516923294</v>
      </c>
    </row>
    <row r="172" spans="1:15" x14ac:dyDescent="0.3">
      <c r="A172">
        <v>2005</v>
      </c>
      <c r="B172" t="s">
        <v>233</v>
      </c>
      <c r="C172" t="s">
        <v>149</v>
      </c>
      <c r="D172" t="s">
        <v>159</v>
      </c>
      <c r="E172" t="s">
        <v>151</v>
      </c>
      <c r="F172" t="s">
        <v>189</v>
      </c>
      <c r="G172" t="s">
        <v>141</v>
      </c>
      <c r="H172">
        <v>6.3361999999999998</v>
      </c>
      <c r="I172">
        <v>3.0091999999999999</v>
      </c>
      <c r="J172">
        <v>12</v>
      </c>
      <c r="K172">
        <f t="shared" si="10"/>
        <v>6</v>
      </c>
      <c r="L172">
        <f t="shared" si="11"/>
        <v>0.8</v>
      </c>
      <c r="M172">
        <f t="shared" si="12"/>
        <v>7.9202499999999993</v>
      </c>
      <c r="N172">
        <f t="shared" si="13"/>
        <v>12</v>
      </c>
      <c r="O172">
        <f t="shared" si="14"/>
        <v>-0.9162001378510285</v>
      </c>
    </row>
    <row r="173" spans="1:15" x14ac:dyDescent="0.3">
      <c r="A173">
        <v>2012</v>
      </c>
      <c r="B173" t="s">
        <v>214</v>
      </c>
      <c r="C173" t="s">
        <v>172</v>
      </c>
      <c r="D173" t="s">
        <v>153</v>
      </c>
      <c r="E173" t="s">
        <v>154</v>
      </c>
      <c r="F173" t="s">
        <v>152</v>
      </c>
      <c r="G173" t="s">
        <v>141</v>
      </c>
      <c r="H173">
        <v>0.67100000000000004</v>
      </c>
      <c r="I173">
        <v>0.35210000000000002</v>
      </c>
      <c r="J173">
        <v>18</v>
      </c>
      <c r="K173">
        <f t="shared" si="10"/>
        <v>9</v>
      </c>
      <c r="L173">
        <f t="shared" si="11"/>
        <v>0.88888888888888884</v>
      </c>
      <c r="M173">
        <f t="shared" si="12"/>
        <v>0.75487500000000007</v>
      </c>
      <c r="N173">
        <f t="shared" si="13"/>
        <v>18</v>
      </c>
      <c r="O173">
        <f t="shared" si="14"/>
        <v>-0.17517454792311327</v>
      </c>
    </row>
    <row r="174" spans="1:15" x14ac:dyDescent="0.3">
      <c r="A174">
        <v>2012</v>
      </c>
      <c r="B174" t="s">
        <v>238</v>
      </c>
      <c r="C174" t="s">
        <v>157</v>
      </c>
      <c r="D174" t="s">
        <v>159</v>
      </c>
      <c r="E174" t="s">
        <v>154</v>
      </c>
      <c r="F174" t="s">
        <v>152</v>
      </c>
      <c r="G174" t="s">
        <v>141</v>
      </c>
      <c r="H174">
        <v>0.45450000000000002</v>
      </c>
      <c r="I174">
        <v>0.4103</v>
      </c>
      <c r="J174">
        <v>15</v>
      </c>
      <c r="K174">
        <f t="shared" si="10"/>
        <v>7.5</v>
      </c>
      <c r="L174">
        <f t="shared" si="11"/>
        <v>0.85714285714285721</v>
      </c>
      <c r="M174">
        <f t="shared" si="12"/>
        <v>0.53025</v>
      </c>
      <c r="N174">
        <f t="shared" si="13"/>
        <v>15</v>
      </c>
      <c r="O174">
        <f t="shared" si="14"/>
        <v>-0.13564457955479839</v>
      </c>
    </row>
    <row r="175" spans="1:15" x14ac:dyDescent="0.3">
      <c r="A175">
        <v>2003</v>
      </c>
      <c r="B175" t="s">
        <v>240</v>
      </c>
      <c r="C175" t="s">
        <v>220</v>
      </c>
      <c r="D175" t="s">
        <v>159</v>
      </c>
      <c r="E175" t="s">
        <v>154</v>
      </c>
      <c r="F175" t="s">
        <v>152</v>
      </c>
      <c r="G175" t="s">
        <v>141</v>
      </c>
      <c r="H175">
        <v>0.52170000000000005</v>
      </c>
      <c r="I175">
        <v>0.51700000000000002</v>
      </c>
      <c r="J175">
        <v>12</v>
      </c>
      <c r="K175">
        <f t="shared" si="10"/>
        <v>6</v>
      </c>
      <c r="L175">
        <f t="shared" si="11"/>
        <v>0.8</v>
      </c>
      <c r="M175">
        <f t="shared" si="12"/>
        <v>0.65212500000000007</v>
      </c>
      <c r="N175">
        <f t="shared" si="13"/>
        <v>12</v>
      </c>
      <c r="O175">
        <f t="shared" si="14"/>
        <v>-0.18500266499835705</v>
      </c>
    </row>
    <row r="176" spans="1:15" x14ac:dyDescent="0.3">
      <c r="A176">
        <v>2012</v>
      </c>
      <c r="B176" t="s">
        <v>214</v>
      </c>
      <c r="C176" t="s">
        <v>172</v>
      </c>
      <c r="D176" t="s">
        <v>159</v>
      </c>
      <c r="E176" t="s">
        <v>154</v>
      </c>
      <c r="F176" t="s">
        <v>152</v>
      </c>
      <c r="G176" t="s">
        <v>141</v>
      </c>
      <c r="H176">
        <v>1.2176</v>
      </c>
      <c r="I176">
        <v>0.79020000000000001</v>
      </c>
      <c r="J176">
        <v>9</v>
      </c>
      <c r="K176">
        <f t="shared" si="10"/>
        <v>4.5</v>
      </c>
      <c r="L176">
        <f t="shared" si="11"/>
        <v>0.66666666666666674</v>
      </c>
      <c r="M176">
        <f t="shared" si="12"/>
        <v>1.8263999999999998</v>
      </c>
      <c r="N176">
        <f t="shared" si="13"/>
        <v>9</v>
      </c>
      <c r="O176">
        <f t="shared" si="14"/>
        <v>-0.52001197928536658</v>
      </c>
    </row>
    <row r="177" spans="1:15" x14ac:dyDescent="0.3">
      <c r="A177">
        <v>2011</v>
      </c>
      <c r="B177" t="s">
        <v>242</v>
      </c>
      <c r="C177" t="s">
        <v>170</v>
      </c>
      <c r="D177" t="s">
        <v>153</v>
      </c>
      <c r="E177" t="s">
        <v>154</v>
      </c>
      <c r="F177" t="s">
        <v>152</v>
      </c>
      <c r="G177" t="s">
        <v>141</v>
      </c>
      <c r="H177">
        <v>1.4377</v>
      </c>
      <c r="I177">
        <v>1.2584</v>
      </c>
      <c r="J177">
        <v>6</v>
      </c>
      <c r="K177">
        <f t="shared" si="10"/>
        <v>3</v>
      </c>
      <c r="L177">
        <f t="shared" si="11"/>
        <v>0</v>
      </c>
      <c r="M177" t="e">
        <f t="shared" si="12"/>
        <v>#DIV/0!</v>
      </c>
      <c r="N177">
        <f t="shared" si="13"/>
        <v>6</v>
      </c>
    </row>
    <row r="178" spans="1:15" x14ac:dyDescent="0.3">
      <c r="A178">
        <v>2011</v>
      </c>
      <c r="B178" t="s">
        <v>242</v>
      </c>
      <c r="C178" t="s">
        <v>170</v>
      </c>
      <c r="D178" t="s">
        <v>153</v>
      </c>
      <c r="E178" t="s">
        <v>154</v>
      </c>
      <c r="F178" t="s">
        <v>152</v>
      </c>
      <c r="G178" t="s">
        <v>141</v>
      </c>
      <c r="H178">
        <v>2.1539999999999999</v>
      </c>
      <c r="I178">
        <v>1.58</v>
      </c>
      <c r="J178">
        <v>6</v>
      </c>
      <c r="K178">
        <f t="shared" si="10"/>
        <v>3</v>
      </c>
      <c r="L178">
        <f t="shared" si="11"/>
        <v>0</v>
      </c>
      <c r="M178" t="e">
        <f t="shared" si="12"/>
        <v>#DIV/0!</v>
      </c>
      <c r="N178">
        <f t="shared" si="13"/>
        <v>6</v>
      </c>
    </row>
    <row r="179" spans="1:15" x14ac:dyDescent="0.3">
      <c r="A179">
        <v>2011</v>
      </c>
      <c r="B179" t="s">
        <v>243</v>
      </c>
      <c r="C179" t="s">
        <v>149</v>
      </c>
      <c r="D179" t="s">
        <v>150</v>
      </c>
      <c r="E179" t="s">
        <v>162</v>
      </c>
      <c r="F179" t="s">
        <v>152</v>
      </c>
      <c r="G179" t="s">
        <v>141</v>
      </c>
      <c r="H179">
        <v>1.2895000000000001</v>
      </c>
      <c r="I179">
        <v>2.4199999999999999E-2</v>
      </c>
      <c r="J179">
        <v>300</v>
      </c>
      <c r="K179">
        <f t="shared" si="10"/>
        <v>150</v>
      </c>
      <c r="L179">
        <f t="shared" si="11"/>
        <v>0.99492385786802029</v>
      </c>
      <c r="M179">
        <f t="shared" si="12"/>
        <v>1.2960790816326531</v>
      </c>
      <c r="N179">
        <f t="shared" si="13"/>
        <v>300</v>
      </c>
      <c r="O179">
        <f t="shared" si="14"/>
        <v>-7.4620537061199699E-2</v>
      </c>
    </row>
    <row r="180" spans="1:15" x14ac:dyDescent="0.3">
      <c r="A180">
        <v>2011</v>
      </c>
      <c r="B180" t="s">
        <v>244</v>
      </c>
      <c r="C180" t="s">
        <v>166</v>
      </c>
      <c r="D180" t="s">
        <v>150</v>
      </c>
      <c r="E180" t="s">
        <v>162</v>
      </c>
      <c r="F180" t="s">
        <v>152</v>
      </c>
      <c r="G180" t="s">
        <v>141</v>
      </c>
      <c r="H180">
        <v>-0.29630000000000001</v>
      </c>
      <c r="I180">
        <v>0.3029</v>
      </c>
      <c r="J180">
        <v>15</v>
      </c>
      <c r="K180">
        <f t="shared" si="10"/>
        <v>7.5</v>
      </c>
      <c r="L180">
        <f t="shared" si="11"/>
        <v>0.85714285714285721</v>
      </c>
      <c r="M180">
        <f t="shared" si="12"/>
        <v>-0.34568333333333334</v>
      </c>
      <c r="N180">
        <f t="shared" si="13"/>
        <v>15</v>
      </c>
      <c r="O180">
        <f t="shared" si="14"/>
        <v>8.8901639462594356E-2</v>
      </c>
    </row>
    <row r="181" spans="1:15" x14ac:dyDescent="0.3">
      <c r="A181">
        <v>2011</v>
      </c>
      <c r="B181" t="s">
        <v>244</v>
      </c>
      <c r="C181" t="s">
        <v>166</v>
      </c>
      <c r="D181" t="s">
        <v>150</v>
      </c>
      <c r="E181" t="s">
        <v>162</v>
      </c>
      <c r="F181" t="s">
        <v>152</v>
      </c>
      <c r="G181" t="s">
        <v>141</v>
      </c>
      <c r="H181">
        <v>-0.12540000000000001</v>
      </c>
      <c r="I181">
        <v>0.30049999999999999</v>
      </c>
      <c r="J181">
        <v>15</v>
      </c>
      <c r="K181">
        <f t="shared" si="10"/>
        <v>7.5</v>
      </c>
      <c r="L181">
        <f t="shared" si="11"/>
        <v>0.85714285714285721</v>
      </c>
      <c r="M181">
        <f t="shared" si="12"/>
        <v>-0.14630000000000001</v>
      </c>
      <c r="N181">
        <f t="shared" si="13"/>
        <v>15</v>
      </c>
      <c r="O181">
        <f t="shared" si="14"/>
        <v>3.774757592318554E-2</v>
      </c>
    </row>
    <row r="182" spans="1:15" x14ac:dyDescent="0.3">
      <c r="A182">
        <v>2012</v>
      </c>
      <c r="B182" t="s">
        <v>230</v>
      </c>
      <c r="C182" t="s">
        <v>170</v>
      </c>
      <c r="D182" t="s">
        <v>159</v>
      </c>
      <c r="E182" t="s">
        <v>154</v>
      </c>
      <c r="F182" t="s">
        <v>173</v>
      </c>
      <c r="G182" t="s">
        <v>141</v>
      </c>
      <c r="H182">
        <v>0.28639999999999999</v>
      </c>
      <c r="I182">
        <v>0.67349999999999999</v>
      </c>
      <c r="J182">
        <v>9</v>
      </c>
      <c r="K182">
        <f t="shared" si="10"/>
        <v>4.5</v>
      </c>
      <c r="L182">
        <f t="shared" si="11"/>
        <v>0.66666666666666674</v>
      </c>
      <c r="M182">
        <f t="shared" si="12"/>
        <v>0.42959999999999993</v>
      </c>
      <c r="N182">
        <f t="shared" si="13"/>
        <v>9</v>
      </c>
      <c r="O182">
        <f t="shared" si="14"/>
        <v>-0.14175395530108159</v>
      </c>
    </row>
    <row r="183" spans="1:15" x14ac:dyDescent="0.3">
      <c r="A183">
        <v>2012</v>
      </c>
      <c r="B183" t="s">
        <v>230</v>
      </c>
      <c r="C183" t="s">
        <v>170</v>
      </c>
      <c r="D183" t="s">
        <v>159</v>
      </c>
      <c r="E183" t="s">
        <v>154</v>
      </c>
      <c r="F183" t="s">
        <v>173</v>
      </c>
      <c r="G183" t="s">
        <v>141</v>
      </c>
      <c r="H183">
        <v>0.78520000000000001</v>
      </c>
      <c r="I183">
        <v>0.71799999999999997</v>
      </c>
      <c r="J183">
        <v>9</v>
      </c>
      <c r="K183">
        <f t="shared" si="10"/>
        <v>4.5</v>
      </c>
      <c r="L183">
        <f t="shared" si="11"/>
        <v>0.66666666666666674</v>
      </c>
      <c r="M183">
        <f t="shared" si="12"/>
        <v>1.1778</v>
      </c>
      <c r="N183">
        <f t="shared" si="13"/>
        <v>9</v>
      </c>
      <c r="O183">
        <f t="shared" si="14"/>
        <v>-0.36544500874247748</v>
      </c>
    </row>
    <row r="184" spans="1:15" x14ac:dyDescent="0.3">
      <c r="A184">
        <v>2005</v>
      </c>
      <c r="B184" t="s">
        <v>233</v>
      </c>
      <c r="C184" t="s">
        <v>149</v>
      </c>
      <c r="D184" t="s">
        <v>159</v>
      </c>
      <c r="E184" t="s">
        <v>151</v>
      </c>
      <c r="F184" t="s">
        <v>189</v>
      </c>
      <c r="G184" t="s">
        <v>141</v>
      </c>
      <c r="H184">
        <v>2.0623999999999998</v>
      </c>
      <c r="I184">
        <v>0.76580000000000004</v>
      </c>
      <c r="J184">
        <v>12</v>
      </c>
      <c r="K184">
        <f t="shared" si="10"/>
        <v>6</v>
      </c>
      <c r="L184">
        <f t="shared" si="11"/>
        <v>0.8</v>
      </c>
      <c r="M184">
        <f t="shared" si="12"/>
        <v>2.5779999999999994</v>
      </c>
      <c r="N184">
        <f t="shared" si="13"/>
        <v>12</v>
      </c>
      <c r="O184">
        <f t="shared" si="14"/>
        <v>-0.59702029516923294</v>
      </c>
    </row>
    <row r="185" spans="1:15" x14ac:dyDescent="0.3">
      <c r="A185">
        <v>2005</v>
      </c>
      <c r="B185" t="s">
        <v>233</v>
      </c>
      <c r="C185" t="s">
        <v>149</v>
      </c>
      <c r="D185" t="s">
        <v>159</v>
      </c>
      <c r="E185" t="s">
        <v>151</v>
      </c>
      <c r="F185" t="s">
        <v>189</v>
      </c>
      <c r="G185" t="s">
        <v>141</v>
      </c>
      <c r="H185">
        <v>6.3361999999999998</v>
      </c>
      <c r="I185">
        <v>3.0091999999999999</v>
      </c>
      <c r="J185">
        <v>12</v>
      </c>
      <c r="K185">
        <f t="shared" si="10"/>
        <v>6</v>
      </c>
      <c r="L185">
        <f t="shared" si="11"/>
        <v>0.8</v>
      </c>
      <c r="M185">
        <f t="shared" si="12"/>
        <v>7.9202499999999993</v>
      </c>
      <c r="N185">
        <f t="shared" si="13"/>
        <v>12</v>
      </c>
      <c r="O185">
        <f t="shared" si="14"/>
        <v>-0.9162001378510285</v>
      </c>
    </row>
    <row r="186" spans="1:15" x14ac:dyDescent="0.3">
      <c r="A186">
        <v>2011</v>
      </c>
      <c r="B186" t="s">
        <v>242</v>
      </c>
      <c r="C186" t="s">
        <v>170</v>
      </c>
      <c r="D186" t="s">
        <v>153</v>
      </c>
      <c r="E186" t="s">
        <v>154</v>
      </c>
      <c r="F186" t="s">
        <v>152</v>
      </c>
      <c r="G186" t="s">
        <v>141</v>
      </c>
      <c r="H186">
        <v>2.5143</v>
      </c>
      <c r="I186">
        <v>1.7902</v>
      </c>
      <c r="J186">
        <v>6</v>
      </c>
      <c r="K186">
        <f t="shared" si="10"/>
        <v>3</v>
      </c>
      <c r="L186">
        <f t="shared" si="11"/>
        <v>0</v>
      </c>
      <c r="M186" t="e">
        <f t="shared" si="12"/>
        <v>#DIV/0!</v>
      </c>
      <c r="N186">
        <f t="shared" si="13"/>
        <v>6</v>
      </c>
    </row>
    <row r="187" spans="1:15" x14ac:dyDescent="0.3">
      <c r="A187">
        <v>2011</v>
      </c>
      <c r="B187" t="s">
        <v>242</v>
      </c>
      <c r="C187" t="s">
        <v>170</v>
      </c>
      <c r="D187" t="s">
        <v>153</v>
      </c>
      <c r="E187" t="s">
        <v>154</v>
      </c>
      <c r="F187" t="s">
        <v>152</v>
      </c>
      <c r="G187" t="s">
        <v>141</v>
      </c>
      <c r="H187">
        <v>-0.48039999999999999</v>
      </c>
      <c r="I187">
        <v>1.0288999999999999</v>
      </c>
      <c r="J187">
        <v>6</v>
      </c>
      <c r="K187">
        <f t="shared" si="10"/>
        <v>3</v>
      </c>
      <c r="L187">
        <f t="shared" si="11"/>
        <v>0</v>
      </c>
      <c r="M187" t="e">
        <f t="shared" si="12"/>
        <v>#DIV/0!</v>
      </c>
      <c r="N187">
        <f t="shared" si="13"/>
        <v>6</v>
      </c>
    </row>
    <row r="188" spans="1:15" x14ac:dyDescent="0.3">
      <c r="A188">
        <v>2005</v>
      </c>
      <c r="B188" t="s">
        <v>233</v>
      </c>
      <c r="C188" t="s">
        <v>149</v>
      </c>
      <c r="D188" t="s">
        <v>159</v>
      </c>
      <c r="E188" t="s">
        <v>151</v>
      </c>
      <c r="F188" t="s">
        <v>189</v>
      </c>
      <c r="G188" t="s">
        <v>141</v>
      </c>
      <c r="H188">
        <v>0.2258</v>
      </c>
      <c r="I188">
        <v>0.50319999999999998</v>
      </c>
      <c r="J188">
        <v>12</v>
      </c>
      <c r="K188">
        <f t="shared" si="10"/>
        <v>6</v>
      </c>
      <c r="L188">
        <f t="shared" si="11"/>
        <v>0.8</v>
      </c>
      <c r="M188">
        <f t="shared" si="12"/>
        <v>0.28225</v>
      </c>
      <c r="N188">
        <f t="shared" si="13"/>
        <v>12</v>
      </c>
      <c r="O188">
        <f t="shared" si="14"/>
        <v>-8.1209437864817616E-2</v>
      </c>
    </row>
    <row r="189" spans="1:15" x14ac:dyDescent="0.3">
      <c r="A189">
        <v>2006</v>
      </c>
      <c r="B189" t="s">
        <v>156</v>
      </c>
      <c r="C189" t="s">
        <v>157</v>
      </c>
      <c r="D189" t="s">
        <v>153</v>
      </c>
      <c r="E189" t="s">
        <v>154</v>
      </c>
      <c r="F189" t="s">
        <v>152</v>
      </c>
      <c r="G189" t="s">
        <v>158</v>
      </c>
      <c r="H189">
        <v>1.802</v>
      </c>
      <c r="I189">
        <v>0.93730000000000002</v>
      </c>
      <c r="J189">
        <v>9</v>
      </c>
      <c r="K189">
        <f t="shared" si="10"/>
        <v>4.5</v>
      </c>
      <c r="L189">
        <f t="shared" si="11"/>
        <v>0.66666666666666674</v>
      </c>
      <c r="M189">
        <f t="shared" si="12"/>
        <v>2.7029999999999998</v>
      </c>
      <c r="N189">
        <f t="shared" si="13"/>
        <v>9</v>
      </c>
      <c r="O189">
        <f t="shared" si="14"/>
        <v>-0.66937508521895717</v>
      </c>
    </row>
    <row r="190" spans="1:15" x14ac:dyDescent="0.3">
      <c r="A190">
        <v>2006</v>
      </c>
      <c r="B190" t="s">
        <v>156</v>
      </c>
      <c r="C190" t="s">
        <v>157</v>
      </c>
      <c r="D190" t="s">
        <v>159</v>
      </c>
      <c r="E190" t="s">
        <v>154</v>
      </c>
      <c r="F190" t="s">
        <v>152</v>
      </c>
      <c r="G190" t="s">
        <v>158</v>
      </c>
      <c r="H190">
        <v>9.4169</v>
      </c>
      <c r="I190">
        <v>8.0564999999999998</v>
      </c>
      <c r="J190">
        <v>9</v>
      </c>
      <c r="K190">
        <f t="shared" si="10"/>
        <v>4.5</v>
      </c>
      <c r="L190">
        <f t="shared" si="11"/>
        <v>0.66666666666666674</v>
      </c>
      <c r="M190">
        <f t="shared" si="12"/>
        <v>14.125349999999999</v>
      </c>
      <c r="N190">
        <f t="shared" si="13"/>
        <v>9</v>
      </c>
      <c r="O190">
        <f t="shared" si="14"/>
        <v>-0.97818189186416227</v>
      </c>
    </row>
    <row r="191" spans="1:15" x14ac:dyDescent="0.3">
      <c r="A191">
        <v>2013</v>
      </c>
      <c r="B191" t="s">
        <v>165</v>
      </c>
      <c r="C191" t="s">
        <v>166</v>
      </c>
      <c r="D191" t="s">
        <v>153</v>
      </c>
      <c r="E191" t="s">
        <v>151</v>
      </c>
      <c r="F191" t="s">
        <v>152</v>
      </c>
      <c r="G191" t="s">
        <v>141</v>
      </c>
      <c r="H191">
        <v>-0.1454</v>
      </c>
      <c r="I191">
        <v>8.3599999999999994E-2</v>
      </c>
      <c r="J191">
        <v>72</v>
      </c>
      <c r="K191">
        <f t="shared" si="10"/>
        <v>36</v>
      </c>
      <c r="L191">
        <f t="shared" si="11"/>
        <v>0.97777777777777775</v>
      </c>
      <c r="M191">
        <f t="shared" si="12"/>
        <v>-0.14870454545454545</v>
      </c>
      <c r="N191">
        <f t="shared" si="13"/>
        <v>72</v>
      </c>
      <c r="O191">
        <f t="shared" si="14"/>
        <v>1.7522308179390888E-2</v>
      </c>
    </row>
    <row r="192" spans="1:15" x14ac:dyDescent="0.3">
      <c r="A192">
        <v>2011</v>
      </c>
      <c r="B192" t="s">
        <v>178</v>
      </c>
      <c r="C192" t="s">
        <v>170</v>
      </c>
      <c r="D192" t="s">
        <v>153</v>
      </c>
      <c r="E192" t="s">
        <v>151</v>
      </c>
      <c r="F192" t="s">
        <v>152</v>
      </c>
      <c r="G192" t="s">
        <v>158</v>
      </c>
      <c r="H192">
        <v>1.6268</v>
      </c>
      <c r="I192">
        <v>0.66539999999999999</v>
      </c>
      <c r="J192">
        <v>12</v>
      </c>
      <c r="K192">
        <f t="shared" si="10"/>
        <v>6</v>
      </c>
      <c r="L192">
        <f t="shared" si="11"/>
        <v>0.8</v>
      </c>
      <c r="M192">
        <f t="shared" si="12"/>
        <v>2.0335000000000001</v>
      </c>
      <c r="N192">
        <f t="shared" si="13"/>
        <v>12</v>
      </c>
      <c r="O192">
        <f t="shared" si="14"/>
        <v>-0.50624185239737252</v>
      </c>
    </row>
    <row r="193" spans="1:15" x14ac:dyDescent="0.3">
      <c r="A193">
        <v>2011</v>
      </c>
      <c r="B193" t="s">
        <v>178</v>
      </c>
      <c r="C193" t="s">
        <v>170</v>
      </c>
      <c r="D193" t="s">
        <v>153</v>
      </c>
      <c r="E193" t="s">
        <v>154</v>
      </c>
      <c r="F193" t="s">
        <v>152</v>
      </c>
      <c r="G193" t="s">
        <v>158</v>
      </c>
      <c r="H193">
        <v>-6.3600000000000004E-2</v>
      </c>
      <c r="I193">
        <v>0.50029999999999997</v>
      </c>
      <c r="J193">
        <v>12</v>
      </c>
      <c r="K193">
        <f t="shared" si="10"/>
        <v>6</v>
      </c>
      <c r="L193">
        <f t="shared" si="11"/>
        <v>0.8</v>
      </c>
      <c r="M193">
        <f t="shared" si="12"/>
        <v>-7.9500000000000001E-2</v>
      </c>
      <c r="N193">
        <f t="shared" si="13"/>
        <v>12</v>
      </c>
      <c r="O193">
        <f t="shared" si="14"/>
        <v>2.294363193357582E-2</v>
      </c>
    </row>
    <row r="194" spans="1:15" x14ac:dyDescent="0.3">
      <c r="A194">
        <v>2004</v>
      </c>
      <c r="B194" t="s">
        <v>179</v>
      </c>
      <c r="C194" t="s">
        <v>149</v>
      </c>
      <c r="D194" t="s">
        <v>150</v>
      </c>
      <c r="E194" t="s">
        <v>151</v>
      </c>
      <c r="F194" t="s">
        <v>155</v>
      </c>
      <c r="G194" t="s">
        <v>158</v>
      </c>
      <c r="H194">
        <v>-2.4792000000000001</v>
      </c>
      <c r="I194">
        <v>1.1789000000000001</v>
      </c>
      <c r="J194">
        <v>9</v>
      </c>
      <c r="K194">
        <f t="shared" si="10"/>
        <v>4.5</v>
      </c>
      <c r="L194">
        <f t="shared" si="11"/>
        <v>0.66666666666666674</v>
      </c>
      <c r="M194">
        <f t="shared" si="12"/>
        <v>-3.7187999999999999</v>
      </c>
      <c r="N194">
        <f t="shared" si="13"/>
        <v>9</v>
      </c>
      <c r="O194">
        <f t="shared" si="14"/>
        <v>0.77831405830534728</v>
      </c>
    </row>
    <row r="195" spans="1:15" x14ac:dyDescent="0.3">
      <c r="A195">
        <v>2011</v>
      </c>
      <c r="B195" t="s">
        <v>178</v>
      </c>
      <c r="C195" t="s">
        <v>170</v>
      </c>
      <c r="D195" t="s">
        <v>153</v>
      </c>
      <c r="E195" t="s">
        <v>154</v>
      </c>
      <c r="F195" t="s">
        <v>152</v>
      </c>
      <c r="G195" t="s">
        <v>158</v>
      </c>
      <c r="H195">
        <v>-1.7060999999999999</v>
      </c>
      <c r="I195">
        <v>0.68189999999999995</v>
      </c>
      <c r="J195">
        <v>12</v>
      </c>
      <c r="K195">
        <f t="shared" ref="K195:K258" si="15">J195/2</f>
        <v>6</v>
      </c>
      <c r="L195">
        <f t="shared" ref="L195:L258" si="16">1-(3/(4*K195-9))</f>
        <v>0.8</v>
      </c>
      <c r="M195">
        <f t="shared" ref="M195:M258" si="17">H195/L195</f>
        <v>-2.132625</v>
      </c>
      <c r="N195">
        <f t="shared" ref="N195:N258" si="18">(K195+K195)^2/(K195+K195)</f>
        <v>12</v>
      </c>
      <c r="O195">
        <f t="shared" ref="O195:O258" si="19">-1*(M195/SQRT(M195^2+N195))</f>
        <v>0.52425256844924251</v>
      </c>
    </row>
    <row r="196" spans="1:15" x14ac:dyDescent="0.3">
      <c r="A196">
        <v>2011</v>
      </c>
      <c r="B196" t="s">
        <v>178</v>
      </c>
      <c r="C196" t="s">
        <v>170</v>
      </c>
      <c r="D196" t="s">
        <v>153</v>
      </c>
      <c r="E196" t="s">
        <v>151</v>
      </c>
      <c r="F196" t="s">
        <v>152</v>
      </c>
      <c r="G196" t="s">
        <v>158</v>
      </c>
      <c r="H196">
        <v>31.1111</v>
      </c>
      <c r="I196">
        <v>60.993699999999997</v>
      </c>
      <c r="J196">
        <v>12</v>
      </c>
      <c r="K196">
        <f t="shared" si="15"/>
        <v>6</v>
      </c>
      <c r="L196">
        <f t="shared" si="16"/>
        <v>0.8</v>
      </c>
      <c r="M196">
        <f t="shared" si="17"/>
        <v>38.888874999999999</v>
      </c>
      <c r="N196">
        <f t="shared" si="18"/>
        <v>12</v>
      </c>
      <c r="O196">
        <f t="shared" si="19"/>
        <v>-0.99605610498605679</v>
      </c>
    </row>
    <row r="197" spans="1:15" x14ac:dyDescent="0.3">
      <c r="A197">
        <v>2011</v>
      </c>
      <c r="B197" t="s">
        <v>178</v>
      </c>
      <c r="C197" t="s">
        <v>170</v>
      </c>
      <c r="D197" t="s">
        <v>153</v>
      </c>
      <c r="E197" t="s">
        <v>154</v>
      </c>
      <c r="F197" t="s">
        <v>152</v>
      </c>
      <c r="G197" t="s">
        <v>158</v>
      </c>
      <c r="H197">
        <v>22.0611</v>
      </c>
      <c r="I197">
        <v>30.918099999999999</v>
      </c>
      <c r="J197">
        <v>12</v>
      </c>
      <c r="K197">
        <f t="shared" si="15"/>
        <v>6</v>
      </c>
      <c r="L197">
        <f t="shared" si="16"/>
        <v>0.8</v>
      </c>
      <c r="M197">
        <f t="shared" si="17"/>
        <v>27.576374999999999</v>
      </c>
      <c r="N197">
        <f t="shared" si="18"/>
        <v>12</v>
      </c>
      <c r="O197">
        <f t="shared" si="19"/>
        <v>-0.99220216881307999</v>
      </c>
    </row>
    <row r="198" spans="1:15" x14ac:dyDescent="0.3">
      <c r="A198">
        <v>2011</v>
      </c>
      <c r="B198" t="s">
        <v>178</v>
      </c>
      <c r="C198" t="s">
        <v>170</v>
      </c>
      <c r="D198" t="s">
        <v>153</v>
      </c>
      <c r="E198" t="s">
        <v>154</v>
      </c>
      <c r="F198" t="s">
        <v>152</v>
      </c>
      <c r="G198" t="s">
        <v>158</v>
      </c>
      <c r="H198">
        <v>-10.0564</v>
      </c>
      <c r="I198">
        <v>6.8207000000000004</v>
      </c>
      <c r="J198">
        <v>12</v>
      </c>
      <c r="K198">
        <f t="shared" si="15"/>
        <v>6</v>
      </c>
      <c r="L198">
        <f t="shared" si="16"/>
        <v>0.8</v>
      </c>
      <c r="M198">
        <f t="shared" si="17"/>
        <v>-12.570499999999999</v>
      </c>
      <c r="N198">
        <f t="shared" si="18"/>
        <v>12</v>
      </c>
      <c r="O198">
        <f t="shared" si="19"/>
        <v>0.96406380392769098</v>
      </c>
    </row>
    <row r="199" spans="1:15" x14ac:dyDescent="0.3">
      <c r="A199">
        <v>2011</v>
      </c>
      <c r="B199" t="s">
        <v>178</v>
      </c>
      <c r="C199" t="s">
        <v>170</v>
      </c>
      <c r="D199" t="s">
        <v>153</v>
      </c>
      <c r="E199" t="s">
        <v>154</v>
      </c>
      <c r="F199" t="s">
        <v>152</v>
      </c>
      <c r="G199" t="s">
        <v>158</v>
      </c>
      <c r="H199">
        <v>-1.5773999999999999</v>
      </c>
      <c r="I199">
        <v>0.65549999999999997</v>
      </c>
      <c r="J199">
        <v>12</v>
      </c>
      <c r="K199">
        <f t="shared" si="15"/>
        <v>6</v>
      </c>
      <c r="L199">
        <f t="shared" si="16"/>
        <v>0.8</v>
      </c>
      <c r="M199">
        <f t="shared" si="17"/>
        <v>-1.9717499999999999</v>
      </c>
      <c r="N199">
        <f t="shared" si="18"/>
        <v>12</v>
      </c>
      <c r="O199">
        <f t="shared" si="19"/>
        <v>0.49467503582469852</v>
      </c>
    </row>
    <row r="200" spans="1:15" x14ac:dyDescent="0.3">
      <c r="A200">
        <v>2011</v>
      </c>
      <c r="B200" t="s">
        <v>178</v>
      </c>
      <c r="C200" t="s">
        <v>170</v>
      </c>
      <c r="D200" t="s">
        <v>153</v>
      </c>
      <c r="E200" t="s">
        <v>154</v>
      </c>
      <c r="F200" t="s">
        <v>152</v>
      </c>
      <c r="G200" t="s">
        <v>158</v>
      </c>
      <c r="H200">
        <v>-0.56140000000000001</v>
      </c>
      <c r="I200">
        <v>0.51970000000000005</v>
      </c>
      <c r="J200">
        <v>12</v>
      </c>
      <c r="K200">
        <f t="shared" si="15"/>
        <v>6</v>
      </c>
      <c r="L200">
        <f t="shared" si="16"/>
        <v>0.8</v>
      </c>
      <c r="M200">
        <f t="shared" si="17"/>
        <v>-0.70174999999999998</v>
      </c>
      <c r="N200">
        <f t="shared" si="18"/>
        <v>12</v>
      </c>
      <c r="O200">
        <f t="shared" si="19"/>
        <v>0.19854481874201285</v>
      </c>
    </row>
    <row r="201" spans="1:15" x14ac:dyDescent="0.3">
      <c r="A201">
        <v>2006</v>
      </c>
      <c r="B201" t="s">
        <v>169</v>
      </c>
      <c r="C201" t="s">
        <v>149</v>
      </c>
      <c r="D201" t="s">
        <v>150</v>
      </c>
      <c r="E201" t="s">
        <v>151</v>
      </c>
      <c r="F201" t="s">
        <v>152</v>
      </c>
      <c r="G201" t="s">
        <v>181</v>
      </c>
      <c r="H201">
        <v>-0.88890000000000002</v>
      </c>
      <c r="I201">
        <v>0.73250000000000004</v>
      </c>
      <c r="J201">
        <v>9</v>
      </c>
      <c r="K201">
        <f t="shared" si="15"/>
        <v>4.5</v>
      </c>
      <c r="L201">
        <f t="shared" si="16"/>
        <v>0.66666666666666674</v>
      </c>
      <c r="M201">
        <f t="shared" si="17"/>
        <v>-1.3333499999999998</v>
      </c>
      <c r="N201">
        <f t="shared" si="18"/>
        <v>9</v>
      </c>
      <c r="O201">
        <f t="shared" si="19"/>
        <v>0.40614270537226282</v>
      </c>
    </row>
    <row r="202" spans="1:15" x14ac:dyDescent="0.3">
      <c r="A202">
        <v>2013</v>
      </c>
      <c r="B202" t="s">
        <v>190</v>
      </c>
      <c r="C202" t="s">
        <v>168</v>
      </c>
      <c r="D202" t="s">
        <v>153</v>
      </c>
      <c r="E202" t="s">
        <v>154</v>
      </c>
      <c r="F202" t="s">
        <v>155</v>
      </c>
      <c r="G202" t="s">
        <v>141</v>
      </c>
      <c r="H202">
        <v>-0.44579999999999997</v>
      </c>
      <c r="I202">
        <v>0.28920000000000001</v>
      </c>
      <c r="J202">
        <v>15</v>
      </c>
      <c r="K202">
        <f t="shared" si="15"/>
        <v>7.5</v>
      </c>
      <c r="L202">
        <f t="shared" si="16"/>
        <v>0.85714285714285721</v>
      </c>
      <c r="M202">
        <f t="shared" si="17"/>
        <v>-0.5200999999999999</v>
      </c>
      <c r="N202">
        <f t="shared" si="18"/>
        <v>15</v>
      </c>
      <c r="O202">
        <f t="shared" si="19"/>
        <v>0.13309451809133535</v>
      </c>
    </row>
    <row r="203" spans="1:15" x14ac:dyDescent="0.3">
      <c r="A203">
        <v>2013</v>
      </c>
      <c r="B203" t="s">
        <v>190</v>
      </c>
      <c r="C203" t="s">
        <v>168</v>
      </c>
      <c r="D203" t="s">
        <v>153</v>
      </c>
      <c r="E203" t="s">
        <v>154</v>
      </c>
      <c r="F203" t="s">
        <v>155</v>
      </c>
      <c r="G203" t="s">
        <v>141</v>
      </c>
      <c r="H203">
        <v>8.72E-2</v>
      </c>
      <c r="I203">
        <v>0.28360000000000002</v>
      </c>
      <c r="J203">
        <v>15</v>
      </c>
      <c r="K203">
        <f t="shared" si="15"/>
        <v>7.5</v>
      </c>
      <c r="L203">
        <f t="shared" si="16"/>
        <v>0.85714285714285721</v>
      </c>
      <c r="M203">
        <f t="shared" si="17"/>
        <v>0.10173333333333333</v>
      </c>
      <c r="N203">
        <f t="shared" si="18"/>
        <v>15</v>
      </c>
      <c r="O203">
        <f t="shared" si="19"/>
        <v>-2.6258376427010278E-2</v>
      </c>
    </row>
    <row r="204" spans="1:15" x14ac:dyDescent="0.3">
      <c r="A204">
        <v>2013</v>
      </c>
      <c r="B204" t="s">
        <v>190</v>
      </c>
      <c r="C204" t="s">
        <v>168</v>
      </c>
      <c r="D204" t="s">
        <v>153</v>
      </c>
      <c r="E204" t="s">
        <v>154</v>
      </c>
      <c r="F204" t="s">
        <v>155</v>
      </c>
      <c r="G204" t="s">
        <v>141</v>
      </c>
      <c r="H204">
        <v>-0.31540000000000001</v>
      </c>
      <c r="I204">
        <v>0.2863</v>
      </c>
      <c r="J204">
        <v>15</v>
      </c>
      <c r="K204">
        <f t="shared" si="15"/>
        <v>7.5</v>
      </c>
      <c r="L204">
        <f t="shared" si="16"/>
        <v>0.85714285714285721</v>
      </c>
      <c r="M204">
        <f t="shared" si="17"/>
        <v>-0.36796666666666666</v>
      </c>
      <c r="N204">
        <f t="shared" si="18"/>
        <v>15</v>
      </c>
      <c r="O204">
        <f t="shared" si="19"/>
        <v>9.4582662394159078E-2</v>
      </c>
    </row>
    <row r="205" spans="1:15" x14ac:dyDescent="0.3">
      <c r="A205">
        <v>2013</v>
      </c>
      <c r="B205" t="s">
        <v>190</v>
      </c>
      <c r="C205" t="s">
        <v>168</v>
      </c>
      <c r="D205" t="s">
        <v>153</v>
      </c>
      <c r="E205" t="s">
        <v>154</v>
      </c>
      <c r="F205" t="s">
        <v>155</v>
      </c>
      <c r="G205" t="s">
        <v>141</v>
      </c>
      <c r="H205">
        <v>0.72350000000000003</v>
      </c>
      <c r="I205">
        <v>0.29870000000000002</v>
      </c>
      <c r="J205">
        <v>15</v>
      </c>
      <c r="K205">
        <f t="shared" si="15"/>
        <v>7.5</v>
      </c>
      <c r="L205">
        <f t="shared" si="16"/>
        <v>0.85714285714285721</v>
      </c>
      <c r="M205">
        <f t="shared" si="17"/>
        <v>0.8440833333333333</v>
      </c>
      <c r="N205">
        <f t="shared" si="18"/>
        <v>15</v>
      </c>
      <c r="O205">
        <f t="shared" si="19"/>
        <v>-0.21294282048187665</v>
      </c>
    </row>
    <row r="206" spans="1:15" x14ac:dyDescent="0.3">
      <c r="A206">
        <v>2013</v>
      </c>
      <c r="B206" t="s">
        <v>190</v>
      </c>
      <c r="C206" t="s">
        <v>168</v>
      </c>
      <c r="D206" t="s">
        <v>153</v>
      </c>
      <c r="E206" t="s">
        <v>154</v>
      </c>
      <c r="F206" t="s">
        <v>155</v>
      </c>
      <c r="G206" t="s">
        <v>141</v>
      </c>
      <c r="H206">
        <v>-0.26850000000000002</v>
      </c>
      <c r="I206">
        <v>0.28549999999999998</v>
      </c>
      <c r="J206">
        <v>15</v>
      </c>
      <c r="K206">
        <f t="shared" si="15"/>
        <v>7.5</v>
      </c>
      <c r="L206">
        <f t="shared" si="16"/>
        <v>0.85714285714285721</v>
      </c>
      <c r="M206">
        <f t="shared" si="17"/>
        <v>-0.31324999999999997</v>
      </c>
      <c r="N206">
        <f t="shared" si="18"/>
        <v>15</v>
      </c>
      <c r="O206">
        <f t="shared" si="19"/>
        <v>8.061754398912209E-2</v>
      </c>
    </row>
    <row r="207" spans="1:15" x14ac:dyDescent="0.3">
      <c r="A207">
        <v>2013</v>
      </c>
      <c r="B207" t="s">
        <v>190</v>
      </c>
      <c r="C207" t="s">
        <v>168</v>
      </c>
      <c r="D207" t="s">
        <v>153</v>
      </c>
      <c r="E207" t="s">
        <v>154</v>
      </c>
      <c r="F207" t="s">
        <v>155</v>
      </c>
      <c r="G207" t="s">
        <v>141</v>
      </c>
      <c r="H207">
        <v>-0.19420000000000001</v>
      </c>
      <c r="I207">
        <v>0.28439999999999999</v>
      </c>
      <c r="J207">
        <v>15</v>
      </c>
      <c r="K207">
        <f t="shared" si="15"/>
        <v>7.5</v>
      </c>
      <c r="L207">
        <f t="shared" si="16"/>
        <v>0.85714285714285721</v>
      </c>
      <c r="M207">
        <f t="shared" si="17"/>
        <v>-0.22656666666666667</v>
      </c>
      <c r="N207">
        <f t="shared" si="18"/>
        <v>15</v>
      </c>
      <c r="O207">
        <f t="shared" si="19"/>
        <v>5.8399420944845015E-2</v>
      </c>
    </row>
    <row r="208" spans="1:15" x14ac:dyDescent="0.3">
      <c r="A208">
        <v>2013</v>
      </c>
      <c r="B208" t="s">
        <v>190</v>
      </c>
      <c r="C208" t="s">
        <v>168</v>
      </c>
      <c r="D208" t="s">
        <v>153</v>
      </c>
      <c r="E208" t="s">
        <v>154</v>
      </c>
      <c r="F208" t="s">
        <v>155</v>
      </c>
      <c r="G208" t="s">
        <v>141</v>
      </c>
      <c r="H208">
        <v>-0.38890000000000002</v>
      </c>
      <c r="I208">
        <v>0.2878</v>
      </c>
      <c r="J208">
        <v>15</v>
      </c>
      <c r="K208">
        <f t="shared" si="15"/>
        <v>7.5</v>
      </c>
      <c r="L208">
        <f t="shared" si="16"/>
        <v>0.85714285714285721</v>
      </c>
      <c r="M208">
        <f t="shared" si="17"/>
        <v>-0.45371666666666666</v>
      </c>
      <c r="N208">
        <f t="shared" si="18"/>
        <v>15</v>
      </c>
      <c r="O208">
        <f t="shared" si="19"/>
        <v>0.11635344753830131</v>
      </c>
    </row>
    <row r="209" spans="1:15" x14ac:dyDescent="0.3">
      <c r="A209">
        <v>2013</v>
      </c>
      <c r="B209" t="s">
        <v>190</v>
      </c>
      <c r="C209" t="s">
        <v>168</v>
      </c>
      <c r="D209" t="s">
        <v>153</v>
      </c>
      <c r="E209" t="s">
        <v>154</v>
      </c>
      <c r="F209" t="s">
        <v>155</v>
      </c>
      <c r="G209" t="s">
        <v>141</v>
      </c>
      <c r="H209">
        <v>0.28620000000000001</v>
      </c>
      <c r="I209">
        <v>0.28570000000000001</v>
      </c>
      <c r="J209">
        <v>15</v>
      </c>
      <c r="K209">
        <f t="shared" si="15"/>
        <v>7.5</v>
      </c>
      <c r="L209">
        <f t="shared" si="16"/>
        <v>0.85714285714285721</v>
      </c>
      <c r="M209">
        <f t="shared" si="17"/>
        <v>0.33389999999999997</v>
      </c>
      <c r="N209">
        <f t="shared" si="18"/>
        <v>15</v>
      </c>
      <c r="O209">
        <f t="shared" si="19"/>
        <v>-8.5893991787826335E-2</v>
      </c>
    </row>
    <row r="210" spans="1:15" x14ac:dyDescent="0.3">
      <c r="A210">
        <v>2013</v>
      </c>
      <c r="B210" t="s">
        <v>190</v>
      </c>
      <c r="C210" t="s">
        <v>168</v>
      </c>
      <c r="D210" t="s">
        <v>153</v>
      </c>
      <c r="E210" t="s">
        <v>154</v>
      </c>
      <c r="F210" t="s">
        <v>155</v>
      </c>
      <c r="G210" t="s">
        <v>141</v>
      </c>
      <c r="H210">
        <v>0</v>
      </c>
      <c r="I210">
        <v>0.2833</v>
      </c>
      <c r="J210">
        <v>15</v>
      </c>
      <c r="K210">
        <f t="shared" si="15"/>
        <v>7.5</v>
      </c>
      <c r="L210">
        <f t="shared" si="16"/>
        <v>0.85714285714285721</v>
      </c>
      <c r="M210">
        <f t="shared" si="17"/>
        <v>0</v>
      </c>
      <c r="N210">
        <f t="shared" si="18"/>
        <v>15</v>
      </c>
      <c r="O210">
        <f t="shared" si="19"/>
        <v>0</v>
      </c>
    </row>
    <row r="211" spans="1:15" x14ac:dyDescent="0.3">
      <c r="A211">
        <v>2010</v>
      </c>
      <c r="B211" t="s">
        <v>209</v>
      </c>
      <c r="C211" t="s">
        <v>172</v>
      </c>
      <c r="D211" t="s">
        <v>153</v>
      </c>
      <c r="E211" t="s">
        <v>154</v>
      </c>
      <c r="F211" t="s">
        <v>152</v>
      </c>
      <c r="G211" t="s">
        <v>158</v>
      </c>
      <c r="H211">
        <v>-0.94389999999999996</v>
      </c>
      <c r="I211">
        <v>0.7409</v>
      </c>
      <c r="J211">
        <v>9</v>
      </c>
      <c r="K211">
        <f t="shared" si="15"/>
        <v>4.5</v>
      </c>
      <c r="L211">
        <f t="shared" si="16"/>
        <v>0.66666666666666674</v>
      </c>
      <c r="M211">
        <f t="shared" si="17"/>
        <v>-1.4158499999999998</v>
      </c>
      <c r="N211">
        <f t="shared" si="18"/>
        <v>9</v>
      </c>
      <c r="O211">
        <f t="shared" si="19"/>
        <v>0.42680499990623233</v>
      </c>
    </row>
    <row r="212" spans="1:15" x14ac:dyDescent="0.3">
      <c r="A212">
        <v>2010</v>
      </c>
      <c r="B212" t="s">
        <v>209</v>
      </c>
      <c r="C212" t="s">
        <v>172</v>
      </c>
      <c r="D212" t="s">
        <v>159</v>
      </c>
      <c r="E212" t="s">
        <v>154</v>
      </c>
      <c r="F212" t="s">
        <v>152</v>
      </c>
      <c r="G212" t="s">
        <v>158</v>
      </c>
      <c r="H212">
        <v>2.7433999999999998</v>
      </c>
      <c r="I212">
        <v>1.2938000000000001</v>
      </c>
      <c r="J212">
        <v>9</v>
      </c>
      <c r="K212">
        <f t="shared" si="15"/>
        <v>4.5</v>
      </c>
      <c r="L212">
        <f t="shared" si="16"/>
        <v>0.66666666666666674</v>
      </c>
      <c r="M212">
        <f t="shared" si="17"/>
        <v>4.1150999999999991</v>
      </c>
      <c r="N212">
        <f t="shared" si="18"/>
        <v>9</v>
      </c>
      <c r="O212">
        <f t="shared" si="19"/>
        <v>-0.80806303086194942</v>
      </c>
    </row>
    <row r="213" spans="1:15" x14ac:dyDescent="0.3">
      <c r="A213">
        <v>2010</v>
      </c>
      <c r="B213" t="s">
        <v>209</v>
      </c>
      <c r="C213" t="s">
        <v>172</v>
      </c>
      <c r="D213" t="s">
        <v>153</v>
      </c>
      <c r="E213" t="s">
        <v>154</v>
      </c>
      <c r="F213" t="s">
        <v>152</v>
      </c>
      <c r="G213" t="s">
        <v>158</v>
      </c>
      <c r="H213">
        <v>1.841</v>
      </c>
      <c r="I213">
        <v>0.94910000000000005</v>
      </c>
      <c r="J213">
        <v>9</v>
      </c>
      <c r="K213">
        <f t="shared" si="15"/>
        <v>4.5</v>
      </c>
      <c r="L213">
        <f t="shared" si="16"/>
        <v>0.66666666666666674</v>
      </c>
      <c r="M213">
        <f t="shared" si="17"/>
        <v>2.7614999999999998</v>
      </c>
      <c r="N213">
        <f t="shared" si="18"/>
        <v>9</v>
      </c>
      <c r="O213">
        <f t="shared" si="19"/>
        <v>-0.67725574444160019</v>
      </c>
    </row>
    <row r="214" spans="1:15" x14ac:dyDescent="0.3">
      <c r="A214">
        <v>2010</v>
      </c>
      <c r="B214" t="s">
        <v>209</v>
      </c>
      <c r="C214" t="s">
        <v>172</v>
      </c>
      <c r="D214" t="s">
        <v>159</v>
      </c>
      <c r="E214" t="s">
        <v>154</v>
      </c>
      <c r="F214" t="s">
        <v>152</v>
      </c>
      <c r="G214" t="s">
        <v>158</v>
      </c>
      <c r="H214">
        <v>0.1958</v>
      </c>
      <c r="I214">
        <v>0.66990000000000005</v>
      </c>
      <c r="J214">
        <v>9</v>
      </c>
      <c r="K214">
        <f t="shared" si="15"/>
        <v>4.5</v>
      </c>
      <c r="L214">
        <f t="shared" si="16"/>
        <v>0.66666666666666674</v>
      </c>
      <c r="M214">
        <f t="shared" si="17"/>
        <v>0.29369999999999996</v>
      </c>
      <c r="N214">
        <f t="shared" si="18"/>
        <v>9</v>
      </c>
      <c r="O214">
        <f t="shared" si="19"/>
        <v>-9.7434188862567786E-2</v>
      </c>
    </row>
    <row r="215" spans="1:15" x14ac:dyDescent="0.3">
      <c r="A215">
        <v>2010</v>
      </c>
      <c r="B215" t="s">
        <v>209</v>
      </c>
      <c r="C215" t="s">
        <v>172</v>
      </c>
      <c r="D215" t="s">
        <v>153</v>
      </c>
      <c r="E215" t="s">
        <v>154</v>
      </c>
      <c r="F215" t="s">
        <v>152</v>
      </c>
      <c r="G215" t="s">
        <v>158</v>
      </c>
      <c r="H215">
        <v>0.27860000000000001</v>
      </c>
      <c r="I215">
        <v>0.67310000000000003</v>
      </c>
      <c r="J215">
        <v>9</v>
      </c>
      <c r="K215">
        <f t="shared" si="15"/>
        <v>4.5</v>
      </c>
      <c r="L215">
        <f t="shared" si="16"/>
        <v>0.66666666666666674</v>
      </c>
      <c r="M215">
        <f t="shared" si="17"/>
        <v>0.41789999999999999</v>
      </c>
      <c r="N215">
        <f t="shared" si="18"/>
        <v>9</v>
      </c>
      <c r="O215">
        <f t="shared" si="19"/>
        <v>-0.13796783372698415</v>
      </c>
    </row>
    <row r="216" spans="1:15" x14ac:dyDescent="0.3">
      <c r="A216">
        <v>2010</v>
      </c>
      <c r="B216" t="s">
        <v>209</v>
      </c>
      <c r="C216" t="s">
        <v>172</v>
      </c>
      <c r="D216" t="s">
        <v>153</v>
      </c>
      <c r="E216" t="s">
        <v>154</v>
      </c>
      <c r="F216" t="s">
        <v>152</v>
      </c>
      <c r="G216" t="s">
        <v>158</v>
      </c>
      <c r="H216">
        <v>0.32240000000000002</v>
      </c>
      <c r="I216">
        <v>0.67530000000000001</v>
      </c>
      <c r="J216">
        <v>9</v>
      </c>
      <c r="K216">
        <f t="shared" si="15"/>
        <v>4.5</v>
      </c>
      <c r="L216">
        <f t="shared" si="16"/>
        <v>0.66666666666666674</v>
      </c>
      <c r="M216">
        <f t="shared" si="17"/>
        <v>0.48359999999999997</v>
      </c>
      <c r="N216">
        <f t="shared" si="18"/>
        <v>9</v>
      </c>
      <c r="O216">
        <f t="shared" si="19"/>
        <v>-0.15914552771501117</v>
      </c>
    </row>
    <row r="217" spans="1:15" x14ac:dyDescent="0.3">
      <c r="A217">
        <v>2010</v>
      </c>
      <c r="B217" t="s">
        <v>209</v>
      </c>
      <c r="C217" t="s">
        <v>172</v>
      </c>
      <c r="D217" t="s">
        <v>153</v>
      </c>
      <c r="E217" t="s">
        <v>154</v>
      </c>
      <c r="F217" t="s">
        <v>152</v>
      </c>
      <c r="G217" t="s">
        <v>181</v>
      </c>
      <c r="H217">
        <v>1.8907</v>
      </c>
      <c r="I217">
        <v>0.96450000000000002</v>
      </c>
      <c r="J217">
        <v>9</v>
      </c>
      <c r="K217">
        <f t="shared" si="15"/>
        <v>4.5</v>
      </c>
      <c r="L217">
        <f t="shared" si="16"/>
        <v>0.66666666666666674</v>
      </c>
      <c r="M217">
        <f t="shared" si="17"/>
        <v>2.8360499999999997</v>
      </c>
      <c r="N217">
        <f t="shared" si="18"/>
        <v>9</v>
      </c>
      <c r="O217">
        <f t="shared" si="19"/>
        <v>-0.68697126720177093</v>
      </c>
    </row>
    <row r="218" spans="1:15" x14ac:dyDescent="0.3">
      <c r="A218">
        <v>2010</v>
      </c>
      <c r="B218" t="s">
        <v>209</v>
      </c>
      <c r="C218" t="s">
        <v>172</v>
      </c>
      <c r="D218" t="s">
        <v>153</v>
      </c>
      <c r="E218" t="s">
        <v>154</v>
      </c>
      <c r="F218" t="s">
        <v>152</v>
      </c>
      <c r="G218" t="s">
        <v>158</v>
      </c>
      <c r="H218">
        <v>1.841</v>
      </c>
      <c r="I218">
        <v>0.94910000000000005</v>
      </c>
      <c r="J218">
        <v>9</v>
      </c>
      <c r="K218">
        <f t="shared" si="15"/>
        <v>4.5</v>
      </c>
      <c r="L218">
        <f t="shared" si="16"/>
        <v>0.66666666666666674</v>
      </c>
      <c r="M218">
        <f t="shared" si="17"/>
        <v>2.7614999999999998</v>
      </c>
      <c r="N218">
        <f t="shared" si="18"/>
        <v>9</v>
      </c>
      <c r="O218">
        <f t="shared" si="19"/>
        <v>-0.67725574444160019</v>
      </c>
    </row>
    <row r="219" spans="1:15" x14ac:dyDescent="0.3">
      <c r="A219">
        <v>2010</v>
      </c>
      <c r="B219" t="s">
        <v>212</v>
      </c>
      <c r="C219" t="s">
        <v>213</v>
      </c>
      <c r="D219" t="s">
        <v>153</v>
      </c>
      <c r="E219" t="s">
        <v>154</v>
      </c>
      <c r="F219" t="s">
        <v>189</v>
      </c>
      <c r="G219" t="s">
        <v>181</v>
      </c>
      <c r="H219">
        <v>0.2024</v>
      </c>
      <c r="I219">
        <v>0.50260000000000005</v>
      </c>
      <c r="J219">
        <v>12</v>
      </c>
      <c r="K219">
        <f t="shared" si="15"/>
        <v>6</v>
      </c>
      <c r="L219">
        <f t="shared" si="16"/>
        <v>0.8</v>
      </c>
      <c r="M219">
        <f t="shared" si="17"/>
        <v>0.253</v>
      </c>
      <c r="N219">
        <f t="shared" si="18"/>
        <v>12</v>
      </c>
      <c r="O219">
        <f t="shared" si="19"/>
        <v>-7.2840797982948527E-2</v>
      </c>
    </row>
    <row r="220" spans="1:15" x14ac:dyDescent="0.3">
      <c r="A220">
        <v>2012</v>
      </c>
      <c r="B220" t="s">
        <v>214</v>
      </c>
      <c r="C220" t="s">
        <v>172</v>
      </c>
      <c r="D220" t="s">
        <v>153</v>
      </c>
      <c r="E220" t="s">
        <v>154</v>
      </c>
      <c r="F220" t="s">
        <v>152</v>
      </c>
      <c r="G220" t="s">
        <v>181</v>
      </c>
      <c r="H220">
        <v>0.88739999999999997</v>
      </c>
      <c r="I220">
        <v>0.36609999999999998</v>
      </c>
      <c r="J220">
        <v>18</v>
      </c>
      <c r="K220">
        <f t="shared" si="15"/>
        <v>9</v>
      </c>
      <c r="L220">
        <f t="shared" si="16"/>
        <v>0.88888888888888884</v>
      </c>
      <c r="M220">
        <f t="shared" si="17"/>
        <v>0.99832500000000002</v>
      </c>
      <c r="N220">
        <f t="shared" si="18"/>
        <v>18</v>
      </c>
      <c r="O220">
        <f t="shared" si="19"/>
        <v>-0.22905163920389338</v>
      </c>
    </row>
    <row r="221" spans="1:15" x14ac:dyDescent="0.3">
      <c r="A221">
        <v>2012</v>
      </c>
      <c r="B221" t="s">
        <v>215</v>
      </c>
      <c r="C221" t="s">
        <v>172</v>
      </c>
      <c r="D221" t="s">
        <v>153</v>
      </c>
      <c r="E221" t="s">
        <v>154</v>
      </c>
      <c r="F221" t="s">
        <v>152</v>
      </c>
      <c r="G221" t="s">
        <v>181</v>
      </c>
      <c r="H221">
        <v>-0.74309999999999998</v>
      </c>
      <c r="I221">
        <v>1.069</v>
      </c>
      <c r="J221">
        <v>6</v>
      </c>
      <c r="K221">
        <f t="shared" si="15"/>
        <v>3</v>
      </c>
      <c r="L221">
        <f t="shared" si="16"/>
        <v>0</v>
      </c>
      <c r="M221" t="e">
        <f t="shared" si="17"/>
        <v>#DIV/0!</v>
      </c>
      <c r="N221">
        <f t="shared" si="18"/>
        <v>6</v>
      </c>
    </row>
    <row r="222" spans="1:15" x14ac:dyDescent="0.3">
      <c r="A222">
        <v>2010</v>
      </c>
      <c r="B222" t="s">
        <v>216</v>
      </c>
      <c r="C222" t="s">
        <v>149</v>
      </c>
      <c r="D222" t="s">
        <v>153</v>
      </c>
      <c r="E222" t="s">
        <v>154</v>
      </c>
      <c r="F222" t="s">
        <v>152</v>
      </c>
      <c r="G222" t="s">
        <v>158</v>
      </c>
      <c r="H222">
        <v>-6.7401999999999997</v>
      </c>
      <c r="I222">
        <v>3.3393999999999999</v>
      </c>
      <c r="J222">
        <v>12</v>
      </c>
      <c r="K222">
        <f t="shared" si="15"/>
        <v>6</v>
      </c>
      <c r="L222">
        <f t="shared" si="16"/>
        <v>0.8</v>
      </c>
      <c r="M222">
        <f t="shared" si="17"/>
        <v>-8.4252499999999984</v>
      </c>
      <c r="N222">
        <f t="shared" si="18"/>
        <v>12</v>
      </c>
      <c r="O222">
        <f t="shared" si="19"/>
        <v>0.92487581347948156</v>
      </c>
    </row>
    <row r="223" spans="1:15" x14ac:dyDescent="0.3">
      <c r="A223">
        <v>2009</v>
      </c>
      <c r="B223" t="s">
        <v>217</v>
      </c>
      <c r="C223" t="s">
        <v>149</v>
      </c>
      <c r="D223" t="s">
        <v>150</v>
      </c>
      <c r="E223" t="s">
        <v>151</v>
      </c>
      <c r="F223" t="s">
        <v>152</v>
      </c>
      <c r="G223" t="s">
        <v>158</v>
      </c>
      <c r="H223">
        <v>2.3969999999999998</v>
      </c>
      <c r="I223">
        <v>1.1455</v>
      </c>
      <c r="J223">
        <v>9</v>
      </c>
      <c r="K223">
        <f t="shared" si="15"/>
        <v>4.5</v>
      </c>
      <c r="L223">
        <f t="shared" si="16"/>
        <v>0.66666666666666674</v>
      </c>
      <c r="M223">
        <f t="shared" si="17"/>
        <v>3.5954999999999995</v>
      </c>
      <c r="N223">
        <f t="shared" si="18"/>
        <v>9</v>
      </c>
      <c r="O223">
        <f t="shared" si="19"/>
        <v>-0.76782728776752329</v>
      </c>
    </row>
    <row r="224" spans="1:15" x14ac:dyDescent="0.3">
      <c r="A224">
        <v>2010</v>
      </c>
      <c r="B224" t="s">
        <v>209</v>
      </c>
      <c r="C224" t="s">
        <v>172</v>
      </c>
      <c r="D224" t="s">
        <v>159</v>
      </c>
      <c r="E224" t="s">
        <v>154</v>
      </c>
      <c r="F224" t="s">
        <v>152</v>
      </c>
      <c r="G224" t="s">
        <v>181</v>
      </c>
      <c r="H224">
        <v>1.0891</v>
      </c>
      <c r="I224">
        <v>0.76549999999999996</v>
      </c>
      <c r="J224">
        <v>9</v>
      </c>
      <c r="K224">
        <f t="shared" si="15"/>
        <v>4.5</v>
      </c>
      <c r="L224">
        <f t="shared" si="16"/>
        <v>0.66666666666666674</v>
      </c>
      <c r="M224">
        <f t="shared" si="17"/>
        <v>1.6336499999999998</v>
      </c>
      <c r="N224">
        <f t="shared" si="18"/>
        <v>9</v>
      </c>
      <c r="O224">
        <f t="shared" si="19"/>
        <v>-0.47823977093263481</v>
      </c>
    </row>
    <row r="225" spans="1:15" x14ac:dyDescent="0.3">
      <c r="A225">
        <v>2012</v>
      </c>
      <c r="B225" t="s">
        <v>214</v>
      </c>
      <c r="C225" t="s">
        <v>172</v>
      </c>
      <c r="D225" t="s">
        <v>159</v>
      </c>
      <c r="E225" t="s">
        <v>154</v>
      </c>
      <c r="F225" t="s">
        <v>152</v>
      </c>
      <c r="G225" t="s">
        <v>181</v>
      </c>
      <c r="H225">
        <v>0.97460000000000002</v>
      </c>
      <c r="I225">
        <v>0.74580000000000002</v>
      </c>
      <c r="J225">
        <v>9</v>
      </c>
      <c r="K225">
        <f t="shared" si="15"/>
        <v>4.5</v>
      </c>
      <c r="L225">
        <f t="shared" si="16"/>
        <v>0.66666666666666674</v>
      </c>
      <c r="M225">
        <f t="shared" si="17"/>
        <v>1.4619</v>
      </c>
      <c r="N225">
        <f t="shared" si="18"/>
        <v>9</v>
      </c>
      <c r="O225">
        <f t="shared" si="19"/>
        <v>-0.43805697541278543</v>
      </c>
    </row>
    <row r="226" spans="1:15" x14ac:dyDescent="0.3">
      <c r="A226">
        <v>2009</v>
      </c>
      <c r="B226" t="s">
        <v>217</v>
      </c>
      <c r="C226" t="s">
        <v>149</v>
      </c>
      <c r="D226" t="s">
        <v>159</v>
      </c>
      <c r="E226" t="s">
        <v>154</v>
      </c>
      <c r="F226" t="s">
        <v>152</v>
      </c>
      <c r="G226" t="s">
        <v>158</v>
      </c>
      <c r="H226">
        <v>1.0952999999999999</v>
      </c>
      <c r="I226">
        <v>0.76659999999999995</v>
      </c>
      <c r="J226">
        <v>9</v>
      </c>
      <c r="K226">
        <f t="shared" si="15"/>
        <v>4.5</v>
      </c>
      <c r="L226">
        <f t="shared" si="16"/>
        <v>0.66666666666666674</v>
      </c>
      <c r="M226">
        <f t="shared" si="17"/>
        <v>1.6429499999999997</v>
      </c>
      <c r="N226">
        <f t="shared" si="18"/>
        <v>9</v>
      </c>
      <c r="O226">
        <f t="shared" si="19"/>
        <v>-0.48033550752303372</v>
      </c>
    </row>
    <row r="227" spans="1:15" x14ac:dyDescent="0.3">
      <c r="A227">
        <v>2010</v>
      </c>
      <c r="B227" t="s">
        <v>209</v>
      </c>
      <c r="C227" t="s">
        <v>172</v>
      </c>
      <c r="D227" t="s">
        <v>153</v>
      </c>
      <c r="E227" t="s">
        <v>154</v>
      </c>
      <c r="F227" t="s">
        <v>152</v>
      </c>
      <c r="G227" t="s">
        <v>158</v>
      </c>
      <c r="H227">
        <v>-0.94389999999999996</v>
      </c>
      <c r="I227">
        <v>0.7409</v>
      </c>
      <c r="J227">
        <v>9</v>
      </c>
      <c r="K227">
        <f t="shared" si="15"/>
        <v>4.5</v>
      </c>
      <c r="L227">
        <f t="shared" si="16"/>
        <v>0.66666666666666674</v>
      </c>
      <c r="M227">
        <f t="shared" si="17"/>
        <v>-1.4158499999999998</v>
      </c>
      <c r="N227">
        <f t="shared" si="18"/>
        <v>9</v>
      </c>
      <c r="O227">
        <f t="shared" si="19"/>
        <v>0.42680499990623233</v>
      </c>
    </row>
    <row r="228" spans="1:15" x14ac:dyDescent="0.3">
      <c r="A228">
        <v>2010</v>
      </c>
      <c r="B228" t="s">
        <v>209</v>
      </c>
      <c r="C228" t="s">
        <v>172</v>
      </c>
      <c r="D228" t="s">
        <v>153</v>
      </c>
      <c r="E228" t="s">
        <v>154</v>
      </c>
      <c r="F228" t="s">
        <v>152</v>
      </c>
      <c r="G228" t="s">
        <v>181</v>
      </c>
      <c r="H228">
        <v>-0.95850000000000002</v>
      </c>
      <c r="I228">
        <v>0.74319999999999997</v>
      </c>
      <c r="J228">
        <v>9</v>
      </c>
      <c r="K228">
        <f t="shared" si="15"/>
        <v>4.5</v>
      </c>
      <c r="L228">
        <f t="shared" si="16"/>
        <v>0.66666666666666674</v>
      </c>
      <c r="M228">
        <f t="shared" si="17"/>
        <v>-1.4377499999999999</v>
      </c>
      <c r="N228">
        <f t="shared" si="18"/>
        <v>9</v>
      </c>
      <c r="O228">
        <f t="shared" si="19"/>
        <v>0.43218129594171811</v>
      </c>
    </row>
    <row r="229" spans="1:15" x14ac:dyDescent="0.3">
      <c r="A229">
        <v>2010</v>
      </c>
      <c r="B229" t="s">
        <v>209</v>
      </c>
      <c r="C229" t="s">
        <v>172</v>
      </c>
      <c r="D229" t="s">
        <v>159</v>
      </c>
      <c r="E229" t="s">
        <v>154</v>
      </c>
      <c r="F229" t="s">
        <v>152</v>
      </c>
      <c r="G229" t="s">
        <v>158</v>
      </c>
      <c r="H229">
        <v>2.7433999999999998</v>
      </c>
      <c r="I229">
        <v>1.2938000000000001</v>
      </c>
      <c r="J229">
        <v>9</v>
      </c>
      <c r="K229">
        <f t="shared" si="15"/>
        <v>4.5</v>
      </c>
      <c r="L229">
        <f t="shared" si="16"/>
        <v>0.66666666666666674</v>
      </c>
      <c r="M229">
        <f t="shared" si="17"/>
        <v>4.1150999999999991</v>
      </c>
      <c r="N229">
        <f t="shared" si="18"/>
        <v>9</v>
      </c>
      <c r="O229">
        <f t="shared" si="19"/>
        <v>-0.80806303086194942</v>
      </c>
    </row>
    <row r="230" spans="1:15" x14ac:dyDescent="0.3">
      <c r="A230">
        <v>2012</v>
      </c>
      <c r="B230" t="s">
        <v>214</v>
      </c>
      <c r="C230" t="s">
        <v>172</v>
      </c>
      <c r="D230" t="s">
        <v>159</v>
      </c>
      <c r="E230" t="s">
        <v>154</v>
      </c>
      <c r="F230" t="s">
        <v>152</v>
      </c>
      <c r="G230" t="s">
        <v>181</v>
      </c>
      <c r="H230">
        <v>2.4580000000000002</v>
      </c>
      <c r="I230">
        <v>1.1700999999999999</v>
      </c>
      <c r="J230">
        <v>9</v>
      </c>
      <c r="K230">
        <f t="shared" si="15"/>
        <v>4.5</v>
      </c>
      <c r="L230">
        <f t="shared" si="16"/>
        <v>0.66666666666666674</v>
      </c>
      <c r="M230">
        <f t="shared" si="17"/>
        <v>3.6869999999999998</v>
      </c>
      <c r="N230">
        <f t="shared" si="18"/>
        <v>9</v>
      </c>
      <c r="O230">
        <f t="shared" si="19"/>
        <v>-0.77566978289118971</v>
      </c>
    </row>
    <row r="231" spans="1:15" x14ac:dyDescent="0.3">
      <c r="A231">
        <v>2010</v>
      </c>
      <c r="B231" t="s">
        <v>216</v>
      </c>
      <c r="C231" t="s">
        <v>149</v>
      </c>
      <c r="D231" t="s">
        <v>159</v>
      </c>
      <c r="E231" t="s">
        <v>154</v>
      </c>
      <c r="F231" t="s">
        <v>152</v>
      </c>
      <c r="G231" t="s">
        <v>158</v>
      </c>
      <c r="H231">
        <v>-3.0569000000000002</v>
      </c>
      <c r="I231">
        <v>1.0841000000000001</v>
      </c>
      <c r="J231">
        <v>12</v>
      </c>
      <c r="K231">
        <f t="shared" si="15"/>
        <v>6</v>
      </c>
      <c r="L231">
        <f t="shared" si="16"/>
        <v>0.8</v>
      </c>
      <c r="M231">
        <f t="shared" si="17"/>
        <v>-3.8211249999999999</v>
      </c>
      <c r="N231">
        <f t="shared" si="18"/>
        <v>12</v>
      </c>
      <c r="O231">
        <f t="shared" si="19"/>
        <v>0.74087048542706491</v>
      </c>
    </row>
    <row r="232" spans="1:15" x14ac:dyDescent="0.3">
      <c r="A232">
        <v>2009</v>
      </c>
      <c r="B232" t="s">
        <v>217</v>
      </c>
      <c r="C232" t="s">
        <v>149</v>
      </c>
      <c r="D232" t="s">
        <v>150</v>
      </c>
      <c r="E232" t="s">
        <v>151</v>
      </c>
      <c r="F232" t="s">
        <v>152</v>
      </c>
      <c r="G232" t="s">
        <v>158</v>
      </c>
      <c r="H232">
        <v>-0.24410000000000001</v>
      </c>
      <c r="I232">
        <v>0.67159999999999997</v>
      </c>
      <c r="J232">
        <v>9</v>
      </c>
      <c r="K232">
        <f t="shared" si="15"/>
        <v>4.5</v>
      </c>
      <c r="L232">
        <f t="shared" si="16"/>
        <v>0.66666666666666674</v>
      </c>
      <c r="M232">
        <f t="shared" si="17"/>
        <v>-0.36614999999999998</v>
      </c>
      <c r="N232">
        <f t="shared" si="18"/>
        <v>9</v>
      </c>
      <c r="O232">
        <f t="shared" si="19"/>
        <v>0.12115099073453754</v>
      </c>
    </row>
    <row r="233" spans="1:15" x14ac:dyDescent="0.3">
      <c r="A233">
        <v>2010</v>
      </c>
      <c r="B233" t="s">
        <v>209</v>
      </c>
      <c r="C233" t="s">
        <v>172</v>
      </c>
      <c r="D233" t="s">
        <v>159</v>
      </c>
      <c r="E233" t="s">
        <v>154</v>
      </c>
      <c r="F233" t="s">
        <v>152</v>
      </c>
      <c r="G233" t="s">
        <v>181</v>
      </c>
      <c r="H233">
        <v>6.4111000000000002</v>
      </c>
      <c r="I233">
        <v>4.0918000000000001</v>
      </c>
      <c r="J233">
        <v>9</v>
      </c>
      <c r="K233">
        <f t="shared" si="15"/>
        <v>4.5</v>
      </c>
      <c r="L233">
        <f t="shared" si="16"/>
        <v>0.66666666666666674</v>
      </c>
      <c r="M233">
        <f t="shared" si="17"/>
        <v>9.6166499999999999</v>
      </c>
      <c r="N233">
        <f t="shared" si="18"/>
        <v>9</v>
      </c>
      <c r="O233">
        <f t="shared" si="19"/>
        <v>-0.95462690959411278</v>
      </c>
    </row>
    <row r="234" spans="1:15" x14ac:dyDescent="0.3">
      <c r="A234">
        <v>2010</v>
      </c>
      <c r="B234" t="s">
        <v>209</v>
      </c>
      <c r="C234" t="s">
        <v>172</v>
      </c>
      <c r="D234" t="s">
        <v>159</v>
      </c>
      <c r="E234" t="s">
        <v>154</v>
      </c>
      <c r="F234" t="s">
        <v>152</v>
      </c>
      <c r="G234" t="s">
        <v>158</v>
      </c>
      <c r="H234">
        <v>0.1958</v>
      </c>
      <c r="I234">
        <v>0.66990000000000005</v>
      </c>
      <c r="J234">
        <v>9</v>
      </c>
      <c r="K234">
        <f t="shared" si="15"/>
        <v>4.5</v>
      </c>
      <c r="L234">
        <f t="shared" si="16"/>
        <v>0.66666666666666674</v>
      </c>
      <c r="M234">
        <f t="shared" si="17"/>
        <v>0.29369999999999996</v>
      </c>
      <c r="N234">
        <f t="shared" si="18"/>
        <v>9</v>
      </c>
      <c r="O234">
        <f t="shared" si="19"/>
        <v>-9.7434188862567786E-2</v>
      </c>
    </row>
    <row r="235" spans="1:15" x14ac:dyDescent="0.3">
      <c r="A235">
        <v>2013</v>
      </c>
      <c r="B235" t="s">
        <v>215</v>
      </c>
      <c r="C235" t="s">
        <v>172</v>
      </c>
      <c r="D235" t="s">
        <v>159</v>
      </c>
      <c r="E235" t="s">
        <v>154</v>
      </c>
      <c r="F235" t="s">
        <v>152</v>
      </c>
      <c r="G235" t="s">
        <v>181</v>
      </c>
      <c r="H235">
        <v>-0.85329999999999995</v>
      </c>
      <c r="I235">
        <v>1.091</v>
      </c>
      <c r="J235">
        <v>6</v>
      </c>
      <c r="K235">
        <f t="shared" si="15"/>
        <v>3</v>
      </c>
      <c r="L235">
        <f t="shared" si="16"/>
        <v>0</v>
      </c>
      <c r="M235" t="e">
        <f t="shared" si="17"/>
        <v>#DIV/0!</v>
      </c>
      <c r="N235">
        <f t="shared" si="18"/>
        <v>6</v>
      </c>
    </row>
    <row r="236" spans="1:15" x14ac:dyDescent="0.3">
      <c r="A236">
        <v>2010</v>
      </c>
      <c r="B236" t="s">
        <v>212</v>
      </c>
      <c r="C236" t="s">
        <v>213</v>
      </c>
      <c r="D236" t="s">
        <v>159</v>
      </c>
      <c r="E236" t="s">
        <v>154</v>
      </c>
      <c r="F236" t="s">
        <v>189</v>
      </c>
      <c r="G236" t="s">
        <v>181</v>
      </c>
      <c r="H236">
        <v>1.0512999999999999</v>
      </c>
      <c r="I236">
        <v>0.56910000000000005</v>
      </c>
      <c r="J236">
        <v>12</v>
      </c>
      <c r="K236">
        <f t="shared" si="15"/>
        <v>6</v>
      </c>
      <c r="L236">
        <f t="shared" si="16"/>
        <v>0.8</v>
      </c>
      <c r="M236">
        <f t="shared" si="17"/>
        <v>1.3141249999999998</v>
      </c>
      <c r="N236">
        <f t="shared" si="18"/>
        <v>12</v>
      </c>
      <c r="O236">
        <f t="shared" si="19"/>
        <v>-0.35469090684104226</v>
      </c>
    </row>
    <row r="237" spans="1:15" x14ac:dyDescent="0.3">
      <c r="A237">
        <v>2010</v>
      </c>
      <c r="B237" t="s">
        <v>216</v>
      </c>
      <c r="C237" t="s">
        <v>149</v>
      </c>
      <c r="D237" t="s">
        <v>159</v>
      </c>
      <c r="E237" t="s">
        <v>154</v>
      </c>
      <c r="F237" t="s">
        <v>152</v>
      </c>
      <c r="G237" t="s">
        <v>158</v>
      </c>
      <c r="H237">
        <v>3.4155000000000002</v>
      </c>
      <c r="I237">
        <v>1.2291000000000001</v>
      </c>
      <c r="J237">
        <v>12</v>
      </c>
      <c r="K237">
        <f t="shared" si="15"/>
        <v>6</v>
      </c>
      <c r="L237">
        <f t="shared" si="16"/>
        <v>0.8</v>
      </c>
      <c r="M237">
        <f t="shared" si="17"/>
        <v>4.2693750000000001</v>
      </c>
      <c r="N237">
        <f t="shared" si="18"/>
        <v>12</v>
      </c>
      <c r="O237">
        <f t="shared" si="19"/>
        <v>-0.77653804133841797</v>
      </c>
    </row>
    <row r="238" spans="1:15" x14ac:dyDescent="0.3">
      <c r="A238">
        <v>2010</v>
      </c>
      <c r="B238" t="s">
        <v>216</v>
      </c>
      <c r="C238" t="s">
        <v>149</v>
      </c>
      <c r="D238" t="s">
        <v>150</v>
      </c>
      <c r="E238" t="s">
        <v>151</v>
      </c>
      <c r="F238" t="s">
        <v>152</v>
      </c>
      <c r="G238" t="s">
        <v>158</v>
      </c>
      <c r="H238">
        <v>5.1421999999999999</v>
      </c>
      <c r="I238">
        <v>2.1526999999999998</v>
      </c>
      <c r="J238">
        <v>12</v>
      </c>
      <c r="K238">
        <f t="shared" si="15"/>
        <v>6</v>
      </c>
      <c r="L238">
        <f t="shared" si="16"/>
        <v>0.8</v>
      </c>
      <c r="M238">
        <f t="shared" si="17"/>
        <v>6.4277499999999996</v>
      </c>
      <c r="N238">
        <f t="shared" si="18"/>
        <v>12</v>
      </c>
      <c r="O238">
        <f t="shared" si="19"/>
        <v>-0.88029922460809618</v>
      </c>
    </row>
    <row r="239" spans="1:15" x14ac:dyDescent="0.3">
      <c r="A239">
        <v>2012</v>
      </c>
      <c r="B239" t="s">
        <v>215</v>
      </c>
      <c r="C239" t="s">
        <v>172</v>
      </c>
      <c r="D239" t="s">
        <v>153</v>
      </c>
      <c r="E239" t="s">
        <v>154</v>
      </c>
      <c r="F239" t="s">
        <v>152</v>
      </c>
      <c r="G239" t="s">
        <v>181</v>
      </c>
      <c r="H239">
        <v>1.5738000000000001</v>
      </c>
      <c r="I239">
        <v>1.3096000000000001</v>
      </c>
      <c r="J239">
        <v>6</v>
      </c>
      <c r="K239">
        <f t="shared" si="15"/>
        <v>3</v>
      </c>
      <c r="L239">
        <f t="shared" si="16"/>
        <v>0</v>
      </c>
      <c r="M239" t="e">
        <f t="shared" si="17"/>
        <v>#DIV/0!</v>
      </c>
      <c r="N239">
        <f t="shared" si="18"/>
        <v>6</v>
      </c>
    </row>
    <row r="240" spans="1:15" x14ac:dyDescent="0.3">
      <c r="A240">
        <v>2010</v>
      </c>
      <c r="B240" t="s">
        <v>209</v>
      </c>
      <c r="C240" t="s">
        <v>172</v>
      </c>
      <c r="D240" t="s">
        <v>153</v>
      </c>
      <c r="E240" t="s">
        <v>154</v>
      </c>
      <c r="F240" t="s">
        <v>152</v>
      </c>
      <c r="G240" t="s">
        <v>181</v>
      </c>
      <c r="H240">
        <v>-0.92390000000000005</v>
      </c>
      <c r="I240">
        <v>0.73780000000000001</v>
      </c>
      <c r="J240">
        <v>9</v>
      </c>
      <c r="K240">
        <f t="shared" si="15"/>
        <v>4.5</v>
      </c>
      <c r="L240">
        <f t="shared" si="16"/>
        <v>0.66666666666666674</v>
      </c>
      <c r="M240">
        <f t="shared" si="17"/>
        <v>-1.38585</v>
      </c>
      <c r="N240">
        <f t="shared" si="18"/>
        <v>9</v>
      </c>
      <c r="O240">
        <f t="shared" si="19"/>
        <v>0.41936614693707275</v>
      </c>
    </row>
    <row r="241" spans="1:15" x14ac:dyDescent="0.3">
      <c r="A241">
        <v>2010</v>
      </c>
      <c r="B241" t="s">
        <v>209</v>
      </c>
      <c r="C241" t="s">
        <v>172</v>
      </c>
      <c r="D241" t="s">
        <v>153</v>
      </c>
      <c r="E241" t="s">
        <v>154</v>
      </c>
      <c r="F241" t="s">
        <v>152</v>
      </c>
      <c r="G241" t="s">
        <v>158</v>
      </c>
      <c r="H241">
        <v>0.32240000000000002</v>
      </c>
      <c r="I241">
        <v>0.67530000000000001</v>
      </c>
      <c r="J241">
        <v>9</v>
      </c>
      <c r="K241">
        <f t="shared" si="15"/>
        <v>4.5</v>
      </c>
      <c r="L241">
        <f t="shared" si="16"/>
        <v>0.66666666666666674</v>
      </c>
      <c r="M241">
        <f t="shared" si="17"/>
        <v>0.48359999999999997</v>
      </c>
      <c r="N241">
        <f t="shared" si="18"/>
        <v>9</v>
      </c>
      <c r="O241">
        <f t="shared" si="19"/>
        <v>-0.15914552771501117</v>
      </c>
    </row>
    <row r="242" spans="1:15" x14ac:dyDescent="0.3">
      <c r="A242">
        <v>2010</v>
      </c>
      <c r="B242" t="s">
        <v>209</v>
      </c>
      <c r="C242" t="s">
        <v>172</v>
      </c>
      <c r="D242" t="s">
        <v>153</v>
      </c>
      <c r="E242" t="s">
        <v>154</v>
      </c>
      <c r="F242" t="s">
        <v>152</v>
      </c>
      <c r="G242" t="s">
        <v>158</v>
      </c>
      <c r="H242">
        <v>0.27860000000000001</v>
      </c>
      <c r="I242">
        <v>0.67310000000000003</v>
      </c>
      <c r="J242">
        <v>9</v>
      </c>
      <c r="K242">
        <f t="shared" si="15"/>
        <v>4.5</v>
      </c>
      <c r="L242">
        <f t="shared" si="16"/>
        <v>0.66666666666666674</v>
      </c>
      <c r="M242">
        <f t="shared" si="17"/>
        <v>0.41789999999999999</v>
      </c>
      <c r="N242">
        <f t="shared" si="18"/>
        <v>9</v>
      </c>
      <c r="O242">
        <f t="shared" si="19"/>
        <v>-0.13796783372698415</v>
      </c>
    </row>
    <row r="243" spans="1:15" x14ac:dyDescent="0.3">
      <c r="A243">
        <v>2010</v>
      </c>
      <c r="B243" t="s">
        <v>209</v>
      </c>
      <c r="C243" t="s">
        <v>172</v>
      </c>
      <c r="D243" t="s">
        <v>153</v>
      </c>
      <c r="E243" t="s">
        <v>154</v>
      </c>
      <c r="F243" t="s">
        <v>152</v>
      </c>
      <c r="G243" t="s">
        <v>181</v>
      </c>
      <c r="H243">
        <v>2.52E-2</v>
      </c>
      <c r="I243">
        <v>0.66669999999999996</v>
      </c>
      <c r="J243">
        <v>9</v>
      </c>
      <c r="K243">
        <f t="shared" si="15"/>
        <v>4.5</v>
      </c>
      <c r="L243">
        <f t="shared" si="16"/>
        <v>0.66666666666666674</v>
      </c>
      <c r="M243">
        <f t="shared" si="17"/>
        <v>3.7799999999999993E-2</v>
      </c>
      <c r="N243">
        <f t="shared" si="18"/>
        <v>9</v>
      </c>
      <c r="O243">
        <f t="shared" si="19"/>
        <v>-1.2598999931076629E-2</v>
      </c>
    </row>
    <row r="244" spans="1:15" x14ac:dyDescent="0.3">
      <c r="A244">
        <v>2010</v>
      </c>
      <c r="B244" t="s">
        <v>212</v>
      </c>
      <c r="C244" t="s">
        <v>213</v>
      </c>
      <c r="D244" t="s">
        <v>153</v>
      </c>
      <c r="E244" t="s">
        <v>154</v>
      </c>
      <c r="F244" t="s">
        <v>152</v>
      </c>
      <c r="G244" t="s">
        <v>181</v>
      </c>
      <c r="H244">
        <v>0.29830000000000001</v>
      </c>
      <c r="I244">
        <v>0.50560000000000005</v>
      </c>
      <c r="J244">
        <v>12</v>
      </c>
      <c r="K244">
        <f t="shared" si="15"/>
        <v>6</v>
      </c>
      <c r="L244">
        <f t="shared" si="16"/>
        <v>0.8</v>
      </c>
      <c r="M244">
        <f t="shared" si="17"/>
        <v>0.37287500000000001</v>
      </c>
      <c r="N244">
        <f t="shared" si="18"/>
        <v>12</v>
      </c>
      <c r="O244">
        <f t="shared" si="19"/>
        <v>-0.10702153380300285</v>
      </c>
    </row>
    <row r="245" spans="1:15" x14ac:dyDescent="0.3">
      <c r="A245">
        <v>2012</v>
      </c>
      <c r="B245" t="s">
        <v>214</v>
      </c>
      <c r="C245" t="s">
        <v>172</v>
      </c>
      <c r="D245" t="s">
        <v>153</v>
      </c>
      <c r="E245" t="s">
        <v>154</v>
      </c>
      <c r="F245" t="s">
        <v>152</v>
      </c>
      <c r="G245" t="s">
        <v>181</v>
      </c>
      <c r="H245">
        <v>-0.15190000000000001</v>
      </c>
      <c r="I245">
        <v>0.33429999999999999</v>
      </c>
      <c r="J245">
        <v>18</v>
      </c>
      <c r="K245">
        <f t="shared" si="15"/>
        <v>9</v>
      </c>
      <c r="L245">
        <f t="shared" si="16"/>
        <v>0.88888888888888884</v>
      </c>
      <c r="M245">
        <f t="shared" si="17"/>
        <v>-0.17088750000000003</v>
      </c>
      <c r="N245">
        <f t="shared" si="18"/>
        <v>18</v>
      </c>
      <c r="O245">
        <f t="shared" si="19"/>
        <v>4.0245936490616557E-2</v>
      </c>
    </row>
    <row r="246" spans="1:15" x14ac:dyDescent="0.3">
      <c r="A246">
        <v>2013</v>
      </c>
      <c r="B246" t="s">
        <v>215</v>
      </c>
      <c r="C246" t="s">
        <v>172</v>
      </c>
      <c r="D246" t="s">
        <v>159</v>
      </c>
      <c r="E246" t="s">
        <v>154</v>
      </c>
      <c r="F246" t="s">
        <v>152</v>
      </c>
      <c r="G246" t="s">
        <v>181</v>
      </c>
      <c r="H246">
        <v>-1.4895</v>
      </c>
      <c r="I246">
        <v>1.2773000000000001</v>
      </c>
      <c r="J246">
        <v>6</v>
      </c>
      <c r="K246">
        <f t="shared" si="15"/>
        <v>3</v>
      </c>
      <c r="L246">
        <f t="shared" si="16"/>
        <v>0</v>
      </c>
      <c r="M246" t="e">
        <f t="shared" si="17"/>
        <v>#DIV/0!</v>
      </c>
      <c r="N246">
        <f t="shared" si="18"/>
        <v>6</v>
      </c>
    </row>
    <row r="247" spans="1:15" x14ac:dyDescent="0.3">
      <c r="A247">
        <v>2010</v>
      </c>
      <c r="B247" t="s">
        <v>212</v>
      </c>
      <c r="C247" t="s">
        <v>213</v>
      </c>
      <c r="D247" t="s">
        <v>159</v>
      </c>
      <c r="E247" t="s">
        <v>154</v>
      </c>
      <c r="F247" t="s">
        <v>152</v>
      </c>
      <c r="G247" t="s">
        <v>181</v>
      </c>
      <c r="H247">
        <v>1.7734000000000001</v>
      </c>
      <c r="I247">
        <v>0.6966</v>
      </c>
      <c r="J247">
        <v>12</v>
      </c>
      <c r="K247">
        <f t="shared" si="15"/>
        <v>6</v>
      </c>
      <c r="L247">
        <f t="shared" si="16"/>
        <v>0.8</v>
      </c>
      <c r="M247">
        <f t="shared" si="17"/>
        <v>2.2167499999999998</v>
      </c>
      <c r="N247">
        <f t="shared" si="18"/>
        <v>12</v>
      </c>
      <c r="O247">
        <f t="shared" si="19"/>
        <v>-0.53900625312047867</v>
      </c>
    </row>
    <row r="248" spans="1:15" x14ac:dyDescent="0.3">
      <c r="A248">
        <v>2012</v>
      </c>
      <c r="B248" t="s">
        <v>214</v>
      </c>
      <c r="C248" t="s">
        <v>172</v>
      </c>
      <c r="D248" t="s">
        <v>159</v>
      </c>
      <c r="E248" t="s">
        <v>154</v>
      </c>
      <c r="F248" t="s">
        <v>152</v>
      </c>
      <c r="G248" t="s">
        <v>181</v>
      </c>
      <c r="H248">
        <v>0.16259999999999999</v>
      </c>
      <c r="I248">
        <v>0.66890000000000005</v>
      </c>
      <c r="J248">
        <v>9</v>
      </c>
      <c r="K248">
        <f t="shared" si="15"/>
        <v>4.5</v>
      </c>
      <c r="L248">
        <f t="shared" si="16"/>
        <v>0.66666666666666674</v>
      </c>
      <c r="M248">
        <f t="shared" si="17"/>
        <v>0.24389999999999998</v>
      </c>
      <c r="N248">
        <f t="shared" si="18"/>
        <v>9</v>
      </c>
      <c r="O248">
        <f t="shared" si="19"/>
        <v>-8.1032640745222734E-2</v>
      </c>
    </row>
    <row r="249" spans="1:15" x14ac:dyDescent="0.3">
      <c r="A249">
        <v>2012</v>
      </c>
      <c r="B249" t="s">
        <v>215</v>
      </c>
      <c r="C249" t="s">
        <v>172</v>
      </c>
      <c r="D249" t="s">
        <v>153</v>
      </c>
      <c r="E249" t="s">
        <v>154</v>
      </c>
      <c r="F249" t="s">
        <v>152</v>
      </c>
      <c r="G249" t="s">
        <v>181</v>
      </c>
      <c r="H249">
        <v>1.7142999999999999</v>
      </c>
      <c r="I249">
        <v>1.3673</v>
      </c>
      <c r="J249">
        <v>6</v>
      </c>
      <c r="K249">
        <f t="shared" si="15"/>
        <v>3</v>
      </c>
      <c r="L249">
        <f t="shared" si="16"/>
        <v>0</v>
      </c>
      <c r="M249" t="e">
        <f t="shared" si="17"/>
        <v>#DIV/0!</v>
      </c>
      <c r="N249">
        <f t="shared" si="18"/>
        <v>6</v>
      </c>
    </row>
    <row r="250" spans="1:15" x14ac:dyDescent="0.3">
      <c r="A250">
        <v>2007</v>
      </c>
      <c r="B250" t="s">
        <v>219</v>
      </c>
      <c r="C250" t="s">
        <v>157</v>
      </c>
      <c r="D250" t="s">
        <v>150</v>
      </c>
      <c r="E250" t="s">
        <v>162</v>
      </c>
      <c r="F250" t="s">
        <v>152</v>
      </c>
      <c r="G250" t="s">
        <v>158</v>
      </c>
      <c r="H250">
        <v>-1.6348</v>
      </c>
      <c r="I250">
        <v>0.2223</v>
      </c>
      <c r="J250">
        <v>36</v>
      </c>
      <c r="K250">
        <f t="shared" si="15"/>
        <v>18</v>
      </c>
      <c r="L250">
        <f t="shared" si="16"/>
        <v>0.95238095238095233</v>
      </c>
      <c r="M250">
        <f t="shared" si="17"/>
        <v>-1.7165400000000002</v>
      </c>
      <c r="N250">
        <f t="shared" si="18"/>
        <v>36</v>
      </c>
      <c r="O250">
        <f t="shared" si="19"/>
        <v>0.2750550716699901</v>
      </c>
    </row>
    <row r="251" spans="1:15" x14ac:dyDescent="0.3">
      <c r="A251">
        <v>2012</v>
      </c>
      <c r="B251" t="s">
        <v>214</v>
      </c>
      <c r="C251" t="s">
        <v>172</v>
      </c>
      <c r="D251" t="s">
        <v>159</v>
      </c>
      <c r="E251" t="s">
        <v>154</v>
      </c>
      <c r="F251" t="s">
        <v>152</v>
      </c>
      <c r="G251" t="s">
        <v>158</v>
      </c>
      <c r="H251">
        <v>5.9185999999999996</v>
      </c>
      <c r="I251">
        <v>3.5857999999999999</v>
      </c>
      <c r="J251">
        <v>9</v>
      </c>
      <c r="K251">
        <f t="shared" si="15"/>
        <v>4.5</v>
      </c>
      <c r="L251">
        <f t="shared" si="16"/>
        <v>0.66666666666666674</v>
      </c>
      <c r="M251">
        <f t="shared" si="17"/>
        <v>8.8778999999999986</v>
      </c>
      <c r="N251">
        <f t="shared" si="18"/>
        <v>9</v>
      </c>
      <c r="O251">
        <f t="shared" si="19"/>
        <v>-0.94737230023874885</v>
      </c>
    </row>
    <row r="252" spans="1:15" x14ac:dyDescent="0.3">
      <c r="A252">
        <v>2012</v>
      </c>
      <c r="B252" t="s">
        <v>214</v>
      </c>
      <c r="C252" t="s">
        <v>172</v>
      </c>
      <c r="D252" t="s">
        <v>153</v>
      </c>
      <c r="E252" t="s">
        <v>154</v>
      </c>
      <c r="F252" t="s">
        <v>152</v>
      </c>
      <c r="G252" t="s">
        <v>158</v>
      </c>
      <c r="H252">
        <v>1.6315</v>
      </c>
      <c r="I252">
        <v>0.44419999999999998</v>
      </c>
      <c r="J252">
        <v>18</v>
      </c>
      <c r="K252">
        <f t="shared" si="15"/>
        <v>9</v>
      </c>
      <c r="L252">
        <f t="shared" si="16"/>
        <v>0.88888888888888884</v>
      </c>
      <c r="M252">
        <f t="shared" si="17"/>
        <v>1.8354375000000001</v>
      </c>
      <c r="N252">
        <f t="shared" si="18"/>
        <v>18</v>
      </c>
      <c r="O252">
        <f t="shared" si="19"/>
        <v>-0.39705367517303547</v>
      </c>
    </row>
    <row r="253" spans="1:15" x14ac:dyDescent="0.3">
      <c r="A253">
        <v>2006</v>
      </c>
      <c r="B253" t="s">
        <v>156</v>
      </c>
      <c r="C253" t="s">
        <v>157</v>
      </c>
      <c r="D253" t="s">
        <v>159</v>
      </c>
      <c r="E253" t="s">
        <v>154</v>
      </c>
      <c r="F253" t="s">
        <v>152</v>
      </c>
      <c r="G253" t="s">
        <v>158</v>
      </c>
      <c r="H253">
        <v>9.4169</v>
      </c>
      <c r="I253">
        <v>8.0564999999999998</v>
      </c>
      <c r="J253">
        <v>9</v>
      </c>
      <c r="K253">
        <f t="shared" si="15"/>
        <v>4.5</v>
      </c>
      <c r="L253">
        <f t="shared" si="16"/>
        <v>0.66666666666666674</v>
      </c>
      <c r="M253">
        <f t="shared" si="17"/>
        <v>14.125349999999999</v>
      </c>
      <c r="N253">
        <f t="shared" si="18"/>
        <v>9</v>
      </c>
      <c r="O253">
        <f t="shared" si="19"/>
        <v>-0.97818189186416227</v>
      </c>
    </row>
    <row r="254" spans="1:15" x14ac:dyDescent="0.3">
      <c r="A254">
        <v>2012</v>
      </c>
      <c r="B254" t="s">
        <v>214</v>
      </c>
      <c r="C254" t="s">
        <v>172</v>
      </c>
      <c r="D254" t="s">
        <v>159</v>
      </c>
      <c r="E254" t="s">
        <v>154</v>
      </c>
      <c r="F254" t="s">
        <v>152</v>
      </c>
      <c r="G254" t="s">
        <v>158</v>
      </c>
      <c r="H254">
        <v>0.83740000000000003</v>
      </c>
      <c r="I254">
        <v>0.72509999999999997</v>
      </c>
      <c r="J254">
        <v>9</v>
      </c>
      <c r="K254">
        <f t="shared" si="15"/>
        <v>4.5</v>
      </c>
      <c r="L254">
        <f t="shared" si="16"/>
        <v>0.66666666666666674</v>
      </c>
      <c r="M254">
        <f t="shared" si="17"/>
        <v>1.2561</v>
      </c>
      <c r="N254">
        <f t="shared" si="18"/>
        <v>9</v>
      </c>
      <c r="O254">
        <f t="shared" si="19"/>
        <v>-0.38621292386535616</v>
      </c>
    </row>
    <row r="255" spans="1:15" x14ac:dyDescent="0.3">
      <c r="A255">
        <v>2006</v>
      </c>
      <c r="B255" t="s">
        <v>156</v>
      </c>
      <c r="C255" t="s">
        <v>157</v>
      </c>
      <c r="D255" t="s">
        <v>153</v>
      </c>
      <c r="E255" t="s">
        <v>154</v>
      </c>
      <c r="F255" t="s">
        <v>152</v>
      </c>
      <c r="G255" t="s">
        <v>158</v>
      </c>
      <c r="H255">
        <v>1.802</v>
      </c>
      <c r="I255">
        <v>0.93730000000000002</v>
      </c>
      <c r="J255">
        <v>9</v>
      </c>
      <c r="K255">
        <f t="shared" si="15"/>
        <v>4.5</v>
      </c>
      <c r="L255">
        <f t="shared" si="16"/>
        <v>0.66666666666666674</v>
      </c>
      <c r="M255">
        <f t="shared" si="17"/>
        <v>2.7029999999999998</v>
      </c>
      <c r="N255">
        <f t="shared" si="18"/>
        <v>9</v>
      </c>
      <c r="O255">
        <f t="shared" si="19"/>
        <v>-0.66937508521895717</v>
      </c>
    </row>
    <row r="256" spans="1:15" x14ac:dyDescent="0.3">
      <c r="A256">
        <v>2012</v>
      </c>
      <c r="B256" t="s">
        <v>214</v>
      </c>
      <c r="C256" t="s">
        <v>172</v>
      </c>
      <c r="D256" t="s">
        <v>153</v>
      </c>
      <c r="E256" t="s">
        <v>154</v>
      </c>
      <c r="F256" t="s">
        <v>152</v>
      </c>
      <c r="G256" t="s">
        <v>158</v>
      </c>
      <c r="H256">
        <v>0.98029999999999995</v>
      </c>
      <c r="I256">
        <v>0.37340000000000001</v>
      </c>
      <c r="J256">
        <v>18</v>
      </c>
      <c r="K256">
        <f t="shared" si="15"/>
        <v>9</v>
      </c>
      <c r="L256">
        <f t="shared" si="16"/>
        <v>0.88888888888888884</v>
      </c>
      <c r="M256">
        <f t="shared" si="17"/>
        <v>1.1028374999999999</v>
      </c>
      <c r="N256">
        <f t="shared" si="18"/>
        <v>18</v>
      </c>
      <c r="O256">
        <f t="shared" si="19"/>
        <v>-0.25158062908754714</v>
      </c>
    </row>
    <row r="257" spans="1:15" x14ac:dyDescent="0.3">
      <c r="A257">
        <v>2012</v>
      </c>
      <c r="B257" t="s">
        <v>214</v>
      </c>
      <c r="C257" t="s">
        <v>172</v>
      </c>
      <c r="D257" t="s">
        <v>159</v>
      </c>
      <c r="E257" t="s">
        <v>154</v>
      </c>
      <c r="F257" t="s">
        <v>152</v>
      </c>
      <c r="G257" t="s">
        <v>158</v>
      </c>
      <c r="H257">
        <v>0.61309999999999998</v>
      </c>
      <c r="I257">
        <v>0.69799999999999995</v>
      </c>
      <c r="J257">
        <v>9</v>
      </c>
      <c r="K257">
        <f t="shared" si="15"/>
        <v>4.5</v>
      </c>
      <c r="L257">
        <f t="shared" si="16"/>
        <v>0.66666666666666674</v>
      </c>
      <c r="M257">
        <f t="shared" si="17"/>
        <v>0.91964999999999986</v>
      </c>
      <c r="N257">
        <f t="shared" si="18"/>
        <v>9</v>
      </c>
      <c r="O257">
        <f t="shared" si="19"/>
        <v>-0.29308800050980083</v>
      </c>
    </row>
    <row r="258" spans="1:15" x14ac:dyDescent="0.3">
      <c r="A258">
        <v>2013</v>
      </c>
      <c r="B258" t="s">
        <v>221</v>
      </c>
      <c r="C258" t="s">
        <v>149</v>
      </c>
      <c r="D258" t="s">
        <v>150</v>
      </c>
      <c r="E258" t="s">
        <v>151</v>
      </c>
      <c r="F258" t="s">
        <v>152</v>
      </c>
      <c r="G258" t="s">
        <v>181</v>
      </c>
      <c r="H258">
        <v>1.1305000000000001</v>
      </c>
      <c r="I258">
        <v>0.3866</v>
      </c>
      <c r="J258">
        <v>18</v>
      </c>
      <c r="K258">
        <f t="shared" si="15"/>
        <v>9</v>
      </c>
      <c r="L258">
        <f t="shared" si="16"/>
        <v>0.88888888888888884</v>
      </c>
      <c r="M258">
        <f t="shared" si="17"/>
        <v>1.2718125000000002</v>
      </c>
      <c r="N258">
        <f t="shared" si="18"/>
        <v>18</v>
      </c>
      <c r="O258">
        <f t="shared" si="19"/>
        <v>-0.28714494857233225</v>
      </c>
    </row>
    <row r="259" spans="1:15" x14ac:dyDescent="0.3">
      <c r="A259">
        <v>2012</v>
      </c>
      <c r="B259" t="s">
        <v>221</v>
      </c>
      <c r="C259" t="s">
        <v>149</v>
      </c>
      <c r="D259" t="s">
        <v>159</v>
      </c>
      <c r="E259" t="s">
        <v>154</v>
      </c>
      <c r="F259" t="s">
        <v>152</v>
      </c>
      <c r="G259" t="s">
        <v>181</v>
      </c>
      <c r="H259">
        <v>0.61919999999999997</v>
      </c>
      <c r="I259">
        <v>0.3493</v>
      </c>
      <c r="J259">
        <v>18</v>
      </c>
      <c r="K259">
        <f t="shared" ref="K259:K318" si="20">J259/2</f>
        <v>9</v>
      </c>
      <c r="L259">
        <f t="shared" ref="L259:L318" si="21">1-(3/(4*K259-9))</f>
        <v>0.88888888888888884</v>
      </c>
      <c r="M259">
        <f t="shared" ref="M259:M318" si="22">H259/L259</f>
        <v>0.6966</v>
      </c>
      <c r="N259">
        <f t="shared" ref="N259:N318" si="23">(K259+K259)^2/(K259+K259)</f>
        <v>18</v>
      </c>
      <c r="O259">
        <f t="shared" ref="O259:O318" si="24">-1*(M259/SQRT(M259^2+N259))</f>
        <v>-0.16202080571863797</v>
      </c>
    </row>
    <row r="260" spans="1:15" x14ac:dyDescent="0.3">
      <c r="A260">
        <v>2013</v>
      </c>
      <c r="B260" t="s">
        <v>222</v>
      </c>
      <c r="C260" t="s">
        <v>149</v>
      </c>
      <c r="D260" t="s">
        <v>159</v>
      </c>
      <c r="E260" t="s">
        <v>154</v>
      </c>
      <c r="F260" t="s">
        <v>152</v>
      </c>
      <c r="G260" t="s">
        <v>181</v>
      </c>
      <c r="H260">
        <v>9.8199999999999996E-2</v>
      </c>
      <c r="I260">
        <v>0.3337</v>
      </c>
      <c r="J260">
        <v>18</v>
      </c>
      <c r="K260">
        <f t="shared" si="20"/>
        <v>9</v>
      </c>
      <c r="L260">
        <f t="shared" si="21"/>
        <v>0.88888888888888884</v>
      </c>
      <c r="M260">
        <f t="shared" si="22"/>
        <v>0.110475</v>
      </c>
      <c r="N260">
        <f t="shared" si="23"/>
        <v>18</v>
      </c>
      <c r="O260">
        <f t="shared" si="24"/>
        <v>-2.6030383887771555E-2</v>
      </c>
    </row>
    <row r="261" spans="1:15" x14ac:dyDescent="0.3">
      <c r="A261">
        <v>2013</v>
      </c>
      <c r="B261" t="s">
        <v>221</v>
      </c>
      <c r="C261" t="s">
        <v>149</v>
      </c>
      <c r="D261" t="s">
        <v>159</v>
      </c>
      <c r="E261" t="s">
        <v>154</v>
      </c>
      <c r="F261" t="s">
        <v>152</v>
      </c>
      <c r="G261" t="s">
        <v>181</v>
      </c>
      <c r="H261">
        <v>-5.5800000000000002E-2</v>
      </c>
      <c r="I261">
        <v>0.33350000000000002</v>
      </c>
      <c r="J261">
        <v>18</v>
      </c>
      <c r="K261">
        <f t="shared" si="20"/>
        <v>9</v>
      </c>
      <c r="L261">
        <f t="shared" si="21"/>
        <v>0.88888888888888884</v>
      </c>
      <c r="M261">
        <f t="shared" si="22"/>
        <v>-6.2775000000000011E-2</v>
      </c>
      <c r="N261">
        <f t="shared" si="23"/>
        <v>18</v>
      </c>
      <c r="O261">
        <f t="shared" si="24"/>
        <v>1.4794590011341754E-2</v>
      </c>
    </row>
    <row r="262" spans="1:15" x14ac:dyDescent="0.3">
      <c r="A262">
        <v>2013</v>
      </c>
      <c r="B262" t="s">
        <v>222</v>
      </c>
      <c r="C262" t="s">
        <v>149</v>
      </c>
      <c r="D262" t="s">
        <v>153</v>
      </c>
      <c r="E262" t="s">
        <v>154</v>
      </c>
      <c r="F262" t="s">
        <v>152</v>
      </c>
      <c r="G262" t="s">
        <v>181</v>
      </c>
      <c r="H262">
        <v>53.011600000000001</v>
      </c>
      <c r="I262">
        <v>117.4263</v>
      </c>
      <c r="J262">
        <v>18</v>
      </c>
      <c r="K262">
        <f t="shared" si="20"/>
        <v>9</v>
      </c>
      <c r="L262">
        <f t="shared" si="21"/>
        <v>0.88888888888888884</v>
      </c>
      <c r="M262">
        <f t="shared" si="22"/>
        <v>59.638050000000007</v>
      </c>
      <c r="N262">
        <f t="shared" si="23"/>
        <v>18</v>
      </c>
      <c r="O262">
        <f t="shared" si="24"/>
        <v>-0.99747912669898031</v>
      </c>
    </row>
    <row r="263" spans="1:15" x14ac:dyDescent="0.3">
      <c r="A263">
        <v>2007</v>
      </c>
      <c r="B263" t="s">
        <v>180</v>
      </c>
      <c r="C263" t="s">
        <v>149</v>
      </c>
      <c r="D263" t="s">
        <v>150</v>
      </c>
      <c r="E263" t="s">
        <v>151</v>
      </c>
      <c r="F263" t="s">
        <v>152</v>
      </c>
      <c r="G263" t="s">
        <v>181</v>
      </c>
      <c r="H263">
        <v>1.3025</v>
      </c>
      <c r="I263">
        <v>6.0600000000000001E-2</v>
      </c>
      <c r="J263">
        <v>120</v>
      </c>
      <c r="K263">
        <f t="shared" si="20"/>
        <v>60</v>
      </c>
      <c r="L263">
        <f t="shared" si="21"/>
        <v>0.98701298701298701</v>
      </c>
      <c r="M263">
        <f t="shared" si="22"/>
        <v>1.3196381578947369</v>
      </c>
      <c r="N263">
        <f t="shared" si="23"/>
        <v>120</v>
      </c>
      <c r="O263">
        <f t="shared" si="24"/>
        <v>-0.11960122805249185</v>
      </c>
    </row>
    <row r="264" spans="1:15" x14ac:dyDescent="0.3">
      <c r="A264">
        <v>2013</v>
      </c>
      <c r="B264" t="s">
        <v>222</v>
      </c>
      <c r="C264" t="s">
        <v>149</v>
      </c>
      <c r="D264" t="s">
        <v>159</v>
      </c>
      <c r="E264" t="s">
        <v>154</v>
      </c>
      <c r="F264" t="s">
        <v>152</v>
      </c>
      <c r="G264" t="s">
        <v>181</v>
      </c>
      <c r="H264">
        <v>-0.99260000000000004</v>
      </c>
      <c r="I264">
        <v>0.37440000000000001</v>
      </c>
      <c r="J264">
        <v>18</v>
      </c>
      <c r="K264">
        <f t="shared" si="20"/>
        <v>9</v>
      </c>
      <c r="L264">
        <f t="shared" si="21"/>
        <v>0.88888888888888884</v>
      </c>
      <c r="M264">
        <f t="shared" si="22"/>
        <v>-1.1166750000000001</v>
      </c>
      <c r="N264">
        <f t="shared" si="23"/>
        <v>18</v>
      </c>
      <c r="O264">
        <f t="shared" si="24"/>
        <v>0.2545339322902701</v>
      </c>
    </row>
    <row r="265" spans="1:15" x14ac:dyDescent="0.3">
      <c r="A265">
        <v>2007</v>
      </c>
      <c r="B265" t="s">
        <v>180</v>
      </c>
      <c r="C265" t="s">
        <v>149</v>
      </c>
      <c r="D265" t="s">
        <v>150</v>
      </c>
      <c r="E265" t="s">
        <v>151</v>
      </c>
      <c r="F265" t="s">
        <v>152</v>
      </c>
      <c r="G265" t="s">
        <v>181</v>
      </c>
      <c r="H265">
        <v>1.3025</v>
      </c>
      <c r="I265">
        <v>6.0600000000000001E-2</v>
      </c>
      <c r="J265">
        <v>120</v>
      </c>
      <c r="K265">
        <f t="shared" si="20"/>
        <v>60</v>
      </c>
      <c r="L265">
        <f t="shared" si="21"/>
        <v>0.98701298701298701</v>
      </c>
      <c r="M265">
        <f t="shared" si="22"/>
        <v>1.3196381578947369</v>
      </c>
      <c r="N265">
        <f t="shared" si="23"/>
        <v>120</v>
      </c>
      <c r="O265">
        <f t="shared" si="24"/>
        <v>-0.11960122805249185</v>
      </c>
    </row>
    <row r="266" spans="1:15" x14ac:dyDescent="0.3">
      <c r="A266">
        <v>2012</v>
      </c>
      <c r="B266" t="s">
        <v>221</v>
      </c>
      <c r="C266" t="s">
        <v>149</v>
      </c>
      <c r="D266" t="s">
        <v>150</v>
      </c>
      <c r="E266" t="s">
        <v>151</v>
      </c>
      <c r="F266" t="s">
        <v>152</v>
      </c>
      <c r="G266" t="s">
        <v>181</v>
      </c>
      <c r="H266">
        <v>-0.23080000000000001</v>
      </c>
      <c r="I266">
        <v>0.33560000000000001</v>
      </c>
      <c r="J266">
        <v>18</v>
      </c>
      <c r="K266">
        <f t="shared" si="20"/>
        <v>9</v>
      </c>
      <c r="L266">
        <f t="shared" si="21"/>
        <v>0.88888888888888884</v>
      </c>
      <c r="M266">
        <f t="shared" si="22"/>
        <v>-0.25965000000000005</v>
      </c>
      <c r="N266">
        <f t="shared" si="23"/>
        <v>18</v>
      </c>
      <c r="O266">
        <f t="shared" si="24"/>
        <v>6.1085801882101505E-2</v>
      </c>
    </row>
    <row r="267" spans="1:15" x14ac:dyDescent="0.3">
      <c r="A267">
        <v>2008</v>
      </c>
      <c r="B267" t="s">
        <v>188</v>
      </c>
      <c r="C267" t="s">
        <v>149</v>
      </c>
      <c r="D267" t="s">
        <v>159</v>
      </c>
      <c r="E267" t="s">
        <v>154</v>
      </c>
      <c r="F267" t="s">
        <v>189</v>
      </c>
      <c r="G267" t="s">
        <v>181</v>
      </c>
      <c r="H267">
        <v>-0.31130000000000002</v>
      </c>
      <c r="I267">
        <v>0.33739999999999998</v>
      </c>
      <c r="J267">
        <v>18</v>
      </c>
      <c r="K267">
        <f t="shared" si="20"/>
        <v>9</v>
      </c>
      <c r="L267">
        <f t="shared" si="21"/>
        <v>0.88888888888888884</v>
      </c>
      <c r="M267">
        <f t="shared" si="22"/>
        <v>-0.35021250000000004</v>
      </c>
      <c r="N267">
        <f t="shared" si="23"/>
        <v>18</v>
      </c>
      <c r="O267">
        <f t="shared" si="24"/>
        <v>8.2266080469479072E-2</v>
      </c>
    </row>
    <row r="268" spans="1:15" x14ac:dyDescent="0.3">
      <c r="A268">
        <v>2012</v>
      </c>
      <c r="B268" t="s">
        <v>221</v>
      </c>
      <c r="C268" t="s">
        <v>149</v>
      </c>
      <c r="D268" t="s">
        <v>150</v>
      </c>
      <c r="E268" t="s">
        <v>151</v>
      </c>
      <c r="F268" t="s">
        <v>152</v>
      </c>
      <c r="G268" t="s">
        <v>181</v>
      </c>
      <c r="H268">
        <v>-2.0432999999999999</v>
      </c>
      <c r="I268">
        <v>0.50729999999999997</v>
      </c>
      <c r="J268">
        <v>18</v>
      </c>
      <c r="K268">
        <f t="shared" si="20"/>
        <v>9</v>
      </c>
      <c r="L268">
        <f t="shared" si="21"/>
        <v>0.88888888888888884</v>
      </c>
      <c r="M268">
        <f t="shared" si="22"/>
        <v>-2.2987125000000002</v>
      </c>
      <c r="N268">
        <f t="shared" si="23"/>
        <v>18</v>
      </c>
      <c r="O268">
        <f t="shared" si="24"/>
        <v>0.47638175925969029</v>
      </c>
    </row>
    <row r="269" spans="1:15" x14ac:dyDescent="0.3">
      <c r="A269">
        <v>2013</v>
      </c>
      <c r="B269" t="s">
        <v>221</v>
      </c>
      <c r="C269" t="s">
        <v>149</v>
      </c>
      <c r="D269" t="s">
        <v>150</v>
      </c>
      <c r="E269" t="s">
        <v>151</v>
      </c>
      <c r="F269" t="s">
        <v>152</v>
      </c>
      <c r="G269" t="s">
        <v>181</v>
      </c>
      <c r="H269">
        <v>0</v>
      </c>
      <c r="I269">
        <v>0.33329999999999999</v>
      </c>
      <c r="J269">
        <v>18</v>
      </c>
      <c r="K269">
        <f t="shared" si="20"/>
        <v>9</v>
      </c>
      <c r="L269">
        <f t="shared" si="21"/>
        <v>0.88888888888888884</v>
      </c>
      <c r="M269">
        <f t="shared" si="22"/>
        <v>0</v>
      </c>
      <c r="N269">
        <f t="shared" si="23"/>
        <v>18</v>
      </c>
      <c r="O269">
        <f t="shared" si="24"/>
        <v>0</v>
      </c>
    </row>
    <row r="270" spans="1:15" x14ac:dyDescent="0.3">
      <c r="A270">
        <v>2005</v>
      </c>
      <c r="B270" t="s">
        <v>233</v>
      </c>
      <c r="C270" t="s">
        <v>149</v>
      </c>
      <c r="D270" t="s">
        <v>159</v>
      </c>
      <c r="E270" t="s">
        <v>151</v>
      </c>
      <c r="F270" t="s">
        <v>189</v>
      </c>
      <c r="G270" t="s">
        <v>181</v>
      </c>
      <c r="H270">
        <v>11.0924</v>
      </c>
      <c r="I270">
        <v>8.19</v>
      </c>
      <c r="J270">
        <v>12</v>
      </c>
      <c r="K270">
        <f t="shared" si="20"/>
        <v>6</v>
      </c>
      <c r="L270">
        <f t="shared" si="21"/>
        <v>0.8</v>
      </c>
      <c r="M270">
        <f t="shared" si="22"/>
        <v>13.865499999999999</v>
      </c>
      <c r="N270">
        <f t="shared" si="23"/>
        <v>12</v>
      </c>
      <c r="O270">
        <f t="shared" si="24"/>
        <v>-0.97017991695171912</v>
      </c>
    </row>
    <row r="271" spans="1:15" x14ac:dyDescent="0.3">
      <c r="A271">
        <v>2005</v>
      </c>
      <c r="B271" t="s">
        <v>233</v>
      </c>
      <c r="C271" t="s">
        <v>149</v>
      </c>
      <c r="D271" t="s">
        <v>159</v>
      </c>
      <c r="E271" t="s">
        <v>151</v>
      </c>
      <c r="F271" t="s">
        <v>189</v>
      </c>
      <c r="G271" t="s">
        <v>181</v>
      </c>
      <c r="H271">
        <v>3.3271000000000002</v>
      </c>
      <c r="I271">
        <v>1.1918</v>
      </c>
      <c r="J271">
        <v>12</v>
      </c>
      <c r="K271">
        <f t="shared" si="20"/>
        <v>6</v>
      </c>
      <c r="L271">
        <f t="shared" si="21"/>
        <v>0.8</v>
      </c>
      <c r="M271">
        <f t="shared" si="22"/>
        <v>4.1588750000000001</v>
      </c>
      <c r="N271">
        <f t="shared" si="23"/>
        <v>12</v>
      </c>
      <c r="O271">
        <f t="shared" si="24"/>
        <v>-0.7683691427690138</v>
      </c>
    </row>
    <row r="272" spans="1:15" x14ac:dyDescent="0.3">
      <c r="A272">
        <v>2009</v>
      </c>
      <c r="B272" t="s">
        <v>234</v>
      </c>
      <c r="C272" t="s">
        <v>235</v>
      </c>
      <c r="D272" t="s">
        <v>159</v>
      </c>
      <c r="E272" t="s">
        <v>154</v>
      </c>
      <c r="F272" t="s">
        <v>152</v>
      </c>
      <c r="G272" t="s">
        <v>181</v>
      </c>
      <c r="H272">
        <v>0.26300000000000001</v>
      </c>
      <c r="I272">
        <v>0.50429999999999997</v>
      </c>
      <c r="J272">
        <v>12</v>
      </c>
      <c r="K272">
        <f t="shared" si="20"/>
        <v>6</v>
      </c>
      <c r="L272">
        <f t="shared" si="21"/>
        <v>0.8</v>
      </c>
      <c r="M272">
        <f t="shared" si="22"/>
        <v>0.32874999999999999</v>
      </c>
      <c r="N272">
        <f t="shared" si="23"/>
        <v>12</v>
      </c>
      <c r="O272">
        <f t="shared" si="24"/>
        <v>-9.447745421248091E-2</v>
      </c>
    </row>
    <row r="273" spans="1:15" x14ac:dyDescent="0.3">
      <c r="A273">
        <v>2005</v>
      </c>
      <c r="B273" t="s">
        <v>233</v>
      </c>
      <c r="C273" t="s">
        <v>149</v>
      </c>
      <c r="D273" t="s">
        <v>159</v>
      </c>
      <c r="E273" t="s">
        <v>151</v>
      </c>
      <c r="F273" t="s">
        <v>189</v>
      </c>
      <c r="G273" t="s">
        <v>181</v>
      </c>
      <c r="H273">
        <v>1.5095000000000001</v>
      </c>
      <c r="I273">
        <v>0.64239999999999997</v>
      </c>
      <c r="J273">
        <v>12</v>
      </c>
      <c r="K273">
        <f t="shared" si="20"/>
        <v>6</v>
      </c>
      <c r="L273">
        <f t="shared" si="21"/>
        <v>0.8</v>
      </c>
      <c r="M273">
        <f t="shared" si="22"/>
        <v>1.8868750000000001</v>
      </c>
      <c r="N273">
        <f t="shared" si="23"/>
        <v>12</v>
      </c>
      <c r="O273">
        <f t="shared" si="24"/>
        <v>-0.47833723148572665</v>
      </c>
    </row>
    <row r="274" spans="1:15" x14ac:dyDescent="0.3">
      <c r="A274">
        <v>2009</v>
      </c>
      <c r="B274" t="s">
        <v>234</v>
      </c>
      <c r="C274" t="s">
        <v>235</v>
      </c>
      <c r="D274" t="s">
        <v>159</v>
      </c>
      <c r="E274" t="s">
        <v>154</v>
      </c>
      <c r="F274" t="s">
        <v>152</v>
      </c>
      <c r="G274" t="s">
        <v>181</v>
      </c>
      <c r="H274">
        <v>2.5857000000000001</v>
      </c>
      <c r="I274">
        <v>0.91790000000000005</v>
      </c>
      <c r="J274">
        <v>12</v>
      </c>
      <c r="K274">
        <f t="shared" si="20"/>
        <v>6</v>
      </c>
      <c r="L274">
        <f t="shared" si="21"/>
        <v>0.8</v>
      </c>
      <c r="M274">
        <f t="shared" si="22"/>
        <v>3.2321249999999999</v>
      </c>
      <c r="N274">
        <f t="shared" si="23"/>
        <v>12</v>
      </c>
      <c r="O274">
        <f t="shared" si="24"/>
        <v>-0.68220131935700079</v>
      </c>
    </row>
    <row r="275" spans="1:15" x14ac:dyDescent="0.3">
      <c r="A275">
        <v>2003</v>
      </c>
      <c r="B275" t="s">
        <v>236</v>
      </c>
      <c r="C275" t="s">
        <v>220</v>
      </c>
      <c r="D275" t="s">
        <v>153</v>
      </c>
      <c r="E275" t="s">
        <v>154</v>
      </c>
      <c r="F275" t="s">
        <v>152</v>
      </c>
      <c r="G275" t="s">
        <v>181</v>
      </c>
      <c r="H275">
        <v>0.3211</v>
      </c>
      <c r="I275">
        <v>0.50639999999999996</v>
      </c>
      <c r="J275">
        <v>12</v>
      </c>
      <c r="K275">
        <f t="shared" si="20"/>
        <v>6</v>
      </c>
      <c r="L275">
        <f t="shared" si="21"/>
        <v>0.8</v>
      </c>
      <c r="M275">
        <f t="shared" si="22"/>
        <v>0.40137499999999998</v>
      </c>
      <c r="N275">
        <f t="shared" si="23"/>
        <v>12</v>
      </c>
      <c r="O275">
        <f t="shared" si="24"/>
        <v>-0.11509696053260651</v>
      </c>
    </row>
    <row r="276" spans="1:15" x14ac:dyDescent="0.3">
      <c r="A276">
        <v>2012</v>
      </c>
      <c r="B276" t="s">
        <v>237</v>
      </c>
      <c r="C276" t="s">
        <v>157</v>
      </c>
      <c r="D276" t="s">
        <v>153</v>
      </c>
      <c r="E276" t="s">
        <v>154</v>
      </c>
      <c r="F276" t="s">
        <v>152</v>
      </c>
      <c r="G276" t="s">
        <v>181</v>
      </c>
      <c r="H276">
        <v>0.99470000000000003</v>
      </c>
      <c r="I276">
        <v>0.44950000000000001</v>
      </c>
      <c r="J276">
        <v>15</v>
      </c>
      <c r="K276">
        <f t="shared" si="20"/>
        <v>7.5</v>
      </c>
      <c r="L276">
        <f t="shared" si="21"/>
        <v>0.85714285714285721</v>
      </c>
      <c r="M276">
        <f t="shared" si="22"/>
        <v>1.1604833333333333</v>
      </c>
      <c r="N276">
        <f t="shared" si="23"/>
        <v>15</v>
      </c>
      <c r="O276">
        <f t="shared" si="24"/>
        <v>-0.28702754399384739</v>
      </c>
    </row>
    <row r="277" spans="1:15" x14ac:dyDescent="0.3">
      <c r="A277">
        <v>2008</v>
      </c>
      <c r="B277" t="s">
        <v>196</v>
      </c>
      <c r="C277" t="s">
        <v>157</v>
      </c>
      <c r="D277" t="s">
        <v>153</v>
      </c>
      <c r="E277" t="s">
        <v>151</v>
      </c>
      <c r="F277" t="s">
        <v>152</v>
      </c>
      <c r="G277" t="s">
        <v>181</v>
      </c>
      <c r="H277">
        <v>-0.58950000000000002</v>
      </c>
      <c r="I277">
        <v>0.77900000000000003</v>
      </c>
      <c r="J277">
        <v>10</v>
      </c>
      <c r="K277">
        <f t="shared" si="20"/>
        <v>5</v>
      </c>
      <c r="L277">
        <f t="shared" si="21"/>
        <v>0.72727272727272729</v>
      </c>
      <c r="M277">
        <f t="shared" si="22"/>
        <v>-0.81056249999999996</v>
      </c>
      <c r="N277">
        <f t="shared" si="23"/>
        <v>10</v>
      </c>
      <c r="O277">
        <f t="shared" si="24"/>
        <v>0.24829546590850518</v>
      </c>
    </row>
    <row r="278" spans="1:15" x14ac:dyDescent="0.3">
      <c r="A278">
        <v>2008</v>
      </c>
      <c r="B278" t="s">
        <v>196</v>
      </c>
      <c r="C278" t="s">
        <v>157</v>
      </c>
      <c r="D278" t="s">
        <v>153</v>
      </c>
      <c r="E278" t="s">
        <v>151</v>
      </c>
      <c r="F278" t="s">
        <v>152</v>
      </c>
      <c r="G278" t="s">
        <v>181</v>
      </c>
      <c r="H278">
        <v>-0.1724</v>
      </c>
      <c r="I278">
        <v>0.75249999999999995</v>
      </c>
      <c r="J278">
        <v>10</v>
      </c>
      <c r="K278">
        <f t="shared" si="20"/>
        <v>5</v>
      </c>
      <c r="L278">
        <f t="shared" si="21"/>
        <v>0.72727272727272729</v>
      </c>
      <c r="M278">
        <f t="shared" si="22"/>
        <v>-0.23704999999999998</v>
      </c>
      <c r="N278">
        <f t="shared" si="23"/>
        <v>10</v>
      </c>
      <c r="O278">
        <f t="shared" si="24"/>
        <v>7.4752060142603605E-2</v>
      </c>
    </row>
    <row r="279" spans="1:15" x14ac:dyDescent="0.3">
      <c r="A279">
        <v>2012</v>
      </c>
      <c r="B279" t="s">
        <v>238</v>
      </c>
      <c r="C279" t="s">
        <v>157</v>
      </c>
      <c r="D279" t="s">
        <v>153</v>
      </c>
      <c r="E279" t="s">
        <v>154</v>
      </c>
      <c r="F279" t="s">
        <v>152</v>
      </c>
      <c r="G279" t="s">
        <v>181</v>
      </c>
      <c r="H279">
        <v>-4.7800000000000002E-2</v>
      </c>
      <c r="I279">
        <v>0.40010000000000001</v>
      </c>
      <c r="J279">
        <v>15</v>
      </c>
      <c r="K279">
        <f t="shared" si="20"/>
        <v>7.5</v>
      </c>
      <c r="L279">
        <f t="shared" si="21"/>
        <v>0.85714285714285721</v>
      </c>
      <c r="M279">
        <f t="shared" si="22"/>
        <v>-5.5766666666666666E-2</v>
      </c>
      <c r="N279">
        <f t="shared" si="23"/>
        <v>15</v>
      </c>
      <c r="O279">
        <f t="shared" si="24"/>
        <v>1.439739900308074E-2</v>
      </c>
    </row>
    <row r="280" spans="1:15" x14ac:dyDescent="0.3">
      <c r="A280">
        <v>2012</v>
      </c>
      <c r="B280" t="s">
        <v>239</v>
      </c>
      <c r="C280" t="s">
        <v>157</v>
      </c>
      <c r="D280" t="s">
        <v>159</v>
      </c>
      <c r="E280" t="s">
        <v>154</v>
      </c>
      <c r="F280" t="s">
        <v>152</v>
      </c>
      <c r="G280" t="s">
        <v>181</v>
      </c>
      <c r="H280">
        <v>1.6156999999999999</v>
      </c>
      <c r="I280">
        <v>0.53049999999999997</v>
      </c>
      <c r="J280">
        <v>15</v>
      </c>
      <c r="K280">
        <f t="shared" si="20"/>
        <v>7.5</v>
      </c>
      <c r="L280">
        <f t="shared" si="21"/>
        <v>0.85714285714285721</v>
      </c>
      <c r="M280">
        <f t="shared" si="22"/>
        <v>1.884983333333333</v>
      </c>
      <c r="N280">
        <f t="shared" si="23"/>
        <v>15</v>
      </c>
      <c r="O280">
        <f t="shared" si="24"/>
        <v>-0.43762139309301573</v>
      </c>
    </row>
    <row r="281" spans="1:15" x14ac:dyDescent="0.3">
      <c r="A281">
        <v>2012</v>
      </c>
      <c r="B281" t="s">
        <v>237</v>
      </c>
      <c r="C281" t="s">
        <v>157</v>
      </c>
      <c r="D281" t="s">
        <v>177</v>
      </c>
      <c r="E281" t="s">
        <v>154</v>
      </c>
      <c r="F281" t="s">
        <v>152</v>
      </c>
      <c r="G281" t="s">
        <v>181</v>
      </c>
      <c r="H281">
        <v>0.625</v>
      </c>
      <c r="I281">
        <v>0.41949999999999998</v>
      </c>
      <c r="J281">
        <v>15</v>
      </c>
      <c r="K281">
        <f t="shared" si="20"/>
        <v>7.5</v>
      </c>
      <c r="L281">
        <f t="shared" si="21"/>
        <v>0.85714285714285721</v>
      </c>
      <c r="M281">
        <f t="shared" si="22"/>
        <v>0.72916666666666663</v>
      </c>
      <c r="N281">
        <f t="shared" si="23"/>
        <v>15</v>
      </c>
      <c r="O281">
        <f t="shared" si="24"/>
        <v>-0.18501951303577707</v>
      </c>
    </row>
    <row r="282" spans="1:15" x14ac:dyDescent="0.3">
      <c r="A282">
        <v>2012</v>
      </c>
      <c r="B282" t="s">
        <v>238</v>
      </c>
      <c r="C282" t="s">
        <v>157</v>
      </c>
      <c r="D282" t="s">
        <v>159</v>
      </c>
      <c r="E282" t="s">
        <v>154</v>
      </c>
      <c r="F282" t="s">
        <v>152</v>
      </c>
      <c r="G282" t="s">
        <v>181</v>
      </c>
      <c r="H282">
        <v>0.81310000000000004</v>
      </c>
      <c r="I282">
        <v>0.43309999999999998</v>
      </c>
      <c r="J282">
        <v>15</v>
      </c>
      <c r="K282">
        <f t="shared" si="20"/>
        <v>7.5</v>
      </c>
      <c r="L282">
        <f t="shared" si="21"/>
        <v>0.85714285714285721</v>
      </c>
      <c r="M282">
        <f t="shared" si="22"/>
        <v>0.94861666666666666</v>
      </c>
      <c r="N282">
        <f t="shared" si="23"/>
        <v>15</v>
      </c>
      <c r="O282">
        <f t="shared" si="24"/>
        <v>-0.23789971133179474</v>
      </c>
    </row>
    <row r="283" spans="1:15" x14ac:dyDescent="0.3">
      <c r="A283">
        <v>2003</v>
      </c>
      <c r="B283" t="s">
        <v>240</v>
      </c>
      <c r="C283" t="s">
        <v>220</v>
      </c>
      <c r="D283" t="s">
        <v>159</v>
      </c>
      <c r="E283" t="s">
        <v>154</v>
      </c>
      <c r="F283" t="s">
        <v>152</v>
      </c>
      <c r="G283" t="s">
        <v>181</v>
      </c>
      <c r="H283">
        <v>-0.26590000000000003</v>
      </c>
      <c r="I283">
        <v>0.50439999999999996</v>
      </c>
      <c r="J283">
        <v>12</v>
      </c>
      <c r="K283">
        <f t="shared" si="20"/>
        <v>6</v>
      </c>
      <c r="L283">
        <f t="shared" si="21"/>
        <v>0.8</v>
      </c>
      <c r="M283">
        <f t="shared" si="22"/>
        <v>-0.33237500000000003</v>
      </c>
      <c r="N283">
        <f t="shared" si="23"/>
        <v>12</v>
      </c>
      <c r="O283">
        <f t="shared" si="24"/>
        <v>9.5509769056610239E-2</v>
      </c>
    </row>
    <row r="284" spans="1:15" x14ac:dyDescent="0.3">
      <c r="A284">
        <v>2012</v>
      </c>
      <c r="B284" t="s">
        <v>214</v>
      </c>
      <c r="C284" t="s">
        <v>172</v>
      </c>
      <c r="D284" t="s">
        <v>159</v>
      </c>
      <c r="E284" t="s">
        <v>154</v>
      </c>
      <c r="F284" t="s">
        <v>152</v>
      </c>
      <c r="G284" t="s">
        <v>181</v>
      </c>
      <c r="H284">
        <v>0.97460000000000002</v>
      </c>
      <c r="I284">
        <v>0.74580000000000002</v>
      </c>
      <c r="J284">
        <v>9</v>
      </c>
      <c r="K284">
        <f t="shared" si="20"/>
        <v>4.5</v>
      </c>
      <c r="L284">
        <f t="shared" si="21"/>
        <v>0.66666666666666674</v>
      </c>
      <c r="M284">
        <f t="shared" si="22"/>
        <v>1.4619</v>
      </c>
      <c r="N284">
        <f t="shared" si="23"/>
        <v>9</v>
      </c>
      <c r="O284">
        <f t="shared" si="24"/>
        <v>-0.43805697541278543</v>
      </c>
    </row>
    <row r="285" spans="1:15" x14ac:dyDescent="0.3">
      <c r="A285">
        <v>2012</v>
      </c>
      <c r="B285" t="s">
        <v>237</v>
      </c>
      <c r="C285" t="s">
        <v>157</v>
      </c>
      <c r="D285" t="s">
        <v>159</v>
      </c>
      <c r="E285" t="s">
        <v>154</v>
      </c>
      <c r="F285" t="s">
        <v>152</v>
      </c>
      <c r="G285" t="s">
        <v>181</v>
      </c>
      <c r="H285">
        <v>0.81310000000000004</v>
      </c>
      <c r="I285">
        <v>0.43309999999999998</v>
      </c>
      <c r="J285">
        <v>15</v>
      </c>
      <c r="K285">
        <f t="shared" si="20"/>
        <v>7.5</v>
      </c>
      <c r="L285">
        <f t="shared" si="21"/>
        <v>0.85714285714285721</v>
      </c>
      <c r="M285">
        <f t="shared" si="22"/>
        <v>0.94861666666666666</v>
      </c>
      <c r="N285">
        <f t="shared" si="23"/>
        <v>15</v>
      </c>
      <c r="O285">
        <f t="shared" si="24"/>
        <v>-0.23789971133179474</v>
      </c>
    </row>
    <row r="286" spans="1:15" x14ac:dyDescent="0.3">
      <c r="A286">
        <v>2012</v>
      </c>
      <c r="B286" t="s">
        <v>237</v>
      </c>
      <c r="C286" t="s">
        <v>157</v>
      </c>
      <c r="D286" t="s">
        <v>159</v>
      </c>
      <c r="E286" t="s">
        <v>154</v>
      </c>
      <c r="F286" t="s">
        <v>152</v>
      </c>
      <c r="G286" t="s">
        <v>181</v>
      </c>
      <c r="H286">
        <v>1.7890999999999999</v>
      </c>
      <c r="I286">
        <v>0.56000000000000005</v>
      </c>
      <c r="J286">
        <v>15</v>
      </c>
      <c r="K286">
        <f t="shared" si="20"/>
        <v>7.5</v>
      </c>
      <c r="L286">
        <f t="shared" si="21"/>
        <v>0.85714285714285721</v>
      </c>
      <c r="M286">
        <f t="shared" si="22"/>
        <v>2.0872833333333332</v>
      </c>
      <c r="N286">
        <f t="shared" si="23"/>
        <v>15</v>
      </c>
      <c r="O286">
        <f t="shared" si="24"/>
        <v>-0.47442237752405231</v>
      </c>
    </row>
    <row r="287" spans="1:15" x14ac:dyDescent="0.3">
      <c r="A287">
        <v>2012</v>
      </c>
      <c r="B287" t="s">
        <v>230</v>
      </c>
      <c r="C287" t="s">
        <v>170</v>
      </c>
      <c r="D287" t="s">
        <v>159</v>
      </c>
      <c r="E287" t="s">
        <v>154</v>
      </c>
      <c r="F287" t="s">
        <v>173</v>
      </c>
      <c r="G287" t="s">
        <v>141</v>
      </c>
      <c r="H287">
        <v>0.28639999999999999</v>
      </c>
      <c r="I287">
        <v>0.67349999999999999</v>
      </c>
      <c r="J287">
        <v>9</v>
      </c>
      <c r="K287">
        <f t="shared" si="20"/>
        <v>4.5</v>
      </c>
      <c r="L287">
        <f t="shared" si="21"/>
        <v>0.66666666666666674</v>
      </c>
      <c r="M287">
        <f t="shared" si="22"/>
        <v>0.42959999999999993</v>
      </c>
      <c r="N287">
        <f t="shared" si="23"/>
        <v>9</v>
      </c>
      <c r="O287">
        <f t="shared" si="24"/>
        <v>-0.14175395530108159</v>
      </c>
    </row>
    <row r="288" spans="1:15" x14ac:dyDescent="0.3">
      <c r="A288">
        <v>2012</v>
      </c>
      <c r="B288" t="s">
        <v>230</v>
      </c>
      <c r="C288" t="s">
        <v>170</v>
      </c>
      <c r="D288" t="s">
        <v>159</v>
      </c>
      <c r="E288" t="s">
        <v>154</v>
      </c>
      <c r="F288" t="s">
        <v>173</v>
      </c>
      <c r="G288" t="s">
        <v>141</v>
      </c>
      <c r="H288">
        <v>0.78520000000000001</v>
      </c>
      <c r="I288">
        <v>0.71799999999999997</v>
      </c>
      <c r="J288">
        <v>9</v>
      </c>
      <c r="K288">
        <f t="shared" si="20"/>
        <v>4.5</v>
      </c>
      <c r="L288">
        <f t="shared" si="21"/>
        <v>0.66666666666666674</v>
      </c>
      <c r="M288">
        <f t="shared" si="22"/>
        <v>1.1778</v>
      </c>
      <c r="N288">
        <f t="shared" si="23"/>
        <v>9</v>
      </c>
      <c r="O288">
        <f t="shared" si="24"/>
        <v>-0.36544500874247748</v>
      </c>
    </row>
    <row r="289" spans="1:15" x14ac:dyDescent="0.3">
      <c r="A289">
        <v>2008</v>
      </c>
      <c r="B289" t="s">
        <v>196</v>
      </c>
      <c r="C289" t="s">
        <v>157</v>
      </c>
      <c r="D289" t="s">
        <v>159</v>
      </c>
      <c r="E289" t="s">
        <v>154</v>
      </c>
      <c r="F289" t="s">
        <v>152</v>
      </c>
      <c r="G289" t="s">
        <v>181</v>
      </c>
      <c r="H289">
        <v>-8.5999999999999993E-2</v>
      </c>
      <c r="I289">
        <v>0.75060000000000004</v>
      </c>
      <c r="J289">
        <v>8</v>
      </c>
      <c r="K289">
        <f t="shared" si="20"/>
        <v>4</v>
      </c>
      <c r="L289">
        <f t="shared" si="21"/>
        <v>0.5714285714285714</v>
      </c>
      <c r="M289">
        <f t="shared" si="22"/>
        <v>-0.15049999999999999</v>
      </c>
      <c r="N289">
        <f t="shared" si="23"/>
        <v>8</v>
      </c>
      <c r="O289">
        <f t="shared" si="24"/>
        <v>5.3134618925811929E-2</v>
      </c>
    </row>
    <row r="290" spans="1:15" x14ac:dyDescent="0.3">
      <c r="A290">
        <v>2008</v>
      </c>
      <c r="B290" t="s">
        <v>196</v>
      </c>
      <c r="C290" t="s">
        <v>157</v>
      </c>
      <c r="D290" t="s">
        <v>159</v>
      </c>
      <c r="E290" t="s">
        <v>154</v>
      </c>
      <c r="F290" t="s">
        <v>152</v>
      </c>
      <c r="G290" t="s">
        <v>181</v>
      </c>
      <c r="H290">
        <v>-0.48049999999999998</v>
      </c>
      <c r="I290">
        <v>0.76919999999999999</v>
      </c>
      <c r="J290">
        <v>8</v>
      </c>
      <c r="K290">
        <f t="shared" si="20"/>
        <v>4</v>
      </c>
      <c r="L290">
        <f t="shared" si="21"/>
        <v>0.5714285714285714</v>
      </c>
      <c r="M290">
        <f t="shared" si="22"/>
        <v>-0.84087500000000004</v>
      </c>
      <c r="N290">
        <f t="shared" si="23"/>
        <v>8</v>
      </c>
      <c r="O290">
        <f t="shared" si="24"/>
        <v>0.28496754674616531</v>
      </c>
    </row>
    <row r="291" spans="1:15" x14ac:dyDescent="0.3">
      <c r="A291">
        <v>2008</v>
      </c>
      <c r="B291" t="s">
        <v>196</v>
      </c>
      <c r="C291" t="s">
        <v>157</v>
      </c>
      <c r="D291" t="s">
        <v>159</v>
      </c>
      <c r="E291" t="s">
        <v>154</v>
      </c>
      <c r="F291" t="s">
        <v>152</v>
      </c>
      <c r="G291" t="s">
        <v>181</v>
      </c>
      <c r="H291">
        <v>-0.15110000000000001</v>
      </c>
      <c r="I291">
        <v>0.75190000000000001</v>
      </c>
      <c r="J291">
        <v>8</v>
      </c>
      <c r="K291">
        <f t="shared" si="20"/>
        <v>4</v>
      </c>
      <c r="L291">
        <f t="shared" si="21"/>
        <v>0.5714285714285714</v>
      </c>
      <c r="M291">
        <f t="shared" si="22"/>
        <v>-0.26442500000000002</v>
      </c>
      <c r="N291">
        <f t="shared" si="23"/>
        <v>8</v>
      </c>
      <c r="O291">
        <f t="shared" si="24"/>
        <v>9.308246649616618E-2</v>
      </c>
    </row>
    <row r="292" spans="1:15" x14ac:dyDescent="0.3">
      <c r="A292">
        <v>2014</v>
      </c>
      <c r="B292" t="s">
        <v>241</v>
      </c>
      <c r="C292" t="s">
        <v>202</v>
      </c>
      <c r="D292" t="s">
        <v>159</v>
      </c>
      <c r="E292" t="s">
        <v>154</v>
      </c>
      <c r="F292" t="s">
        <v>152</v>
      </c>
      <c r="G292" t="s">
        <v>181</v>
      </c>
      <c r="H292">
        <v>3.7877000000000001</v>
      </c>
      <c r="I292">
        <v>1.3967000000000001</v>
      </c>
      <c r="J292">
        <v>12</v>
      </c>
      <c r="K292">
        <f t="shared" si="20"/>
        <v>6</v>
      </c>
      <c r="L292">
        <f t="shared" si="21"/>
        <v>0.8</v>
      </c>
      <c r="M292">
        <f t="shared" si="22"/>
        <v>4.7346249999999994</v>
      </c>
      <c r="N292">
        <f t="shared" si="23"/>
        <v>12</v>
      </c>
      <c r="O292">
        <f t="shared" si="24"/>
        <v>-0.80705129472219606</v>
      </c>
    </row>
    <row r="293" spans="1:15" x14ac:dyDescent="0.3">
      <c r="A293">
        <v>2003</v>
      </c>
      <c r="B293" t="s">
        <v>236</v>
      </c>
      <c r="C293" t="s">
        <v>220</v>
      </c>
      <c r="D293" t="s">
        <v>153</v>
      </c>
      <c r="E293" t="s">
        <v>154</v>
      </c>
      <c r="F293" t="s">
        <v>152</v>
      </c>
      <c r="G293" t="s">
        <v>181</v>
      </c>
      <c r="H293">
        <v>11.0166</v>
      </c>
      <c r="I293">
        <v>8.0853999999999999</v>
      </c>
      <c r="J293">
        <v>12</v>
      </c>
      <c r="K293">
        <f t="shared" si="20"/>
        <v>6</v>
      </c>
      <c r="L293">
        <f t="shared" si="21"/>
        <v>0.8</v>
      </c>
      <c r="M293">
        <f t="shared" si="22"/>
        <v>13.77075</v>
      </c>
      <c r="N293">
        <f t="shared" si="23"/>
        <v>12</v>
      </c>
      <c r="O293">
        <f t="shared" si="24"/>
        <v>-0.96978662413019212</v>
      </c>
    </row>
    <row r="294" spans="1:15" x14ac:dyDescent="0.3">
      <c r="A294">
        <v>2012</v>
      </c>
      <c r="B294" t="s">
        <v>239</v>
      </c>
      <c r="C294" t="s">
        <v>157</v>
      </c>
      <c r="D294" t="s">
        <v>150</v>
      </c>
      <c r="E294" t="s">
        <v>154</v>
      </c>
      <c r="F294" t="s">
        <v>152</v>
      </c>
      <c r="G294" t="s">
        <v>181</v>
      </c>
      <c r="H294">
        <v>3.9015</v>
      </c>
      <c r="I294">
        <v>1.1611</v>
      </c>
      <c r="J294">
        <v>15</v>
      </c>
      <c r="K294">
        <f t="shared" si="20"/>
        <v>7.5</v>
      </c>
      <c r="L294">
        <f t="shared" si="21"/>
        <v>0.85714285714285721</v>
      </c>
      <c r="M294">
        <f t="shared" si="22"/>
        <v>4.5517499999999993</v>
      </c>
      <c r="N294">
        <f t="shared" si="23"/>
        <v>15</v>
      </c>
      <c r="O294">
        <f t="shared" si="24"/>
        <v>-0.76160928852366527</v>
      </c>
    </row>
    <row r="295" spans="1:15" x14ac:dyDescent="0.3">
      <c r="A295">
        <v>2012</v>
      </c>
      <c r="B295" t="s">
        <v>239</v>
      </c>
      <c r="C295" t="s">
        <v>157</v>
      </c>
      <c r="D295" t="s">
        <v>153</v>
      </c>
      <c r="E295" t="s">
        <v>154</v>
      </c>
      <c r="F295" t="s">
        <v>152</v>
      </c>
      <c r="G295" t="s">
        <v>181</v>
      </c>
      <c r="H295">
        <v>326.15859999999998</v>
      </c>
      <c r="I295">
        <v>5319.3710000000001</v>
      </c>
      <c r="J295">
        <v>15</v>
      </c>
      <c r="K295">
        <f t="shared" si="20"/>
        <v>7.5</v>
      </c>
      <c r="L295">
        <f t="shared" si="21"/>
        <v>0.85714285714285721</v>
      </c>
      <c r="M295">
        <f t="shared" si="22"/>
        <v>380.51836666666662</v>
      </c>
      <c r="N295">
        <f t="shared" si="23"/>
        <v>15</v>
      </c>
      <c r="O295">
        <f t="shared" si="24"/>
        <v>-0.99994820637905968</v>
      </c>
    </row>
    <row r="296" spans="1:15" x14ac:dyDescent="0.3">
      <c r="A296">
        <v>2012</v>
      </c>
      <c r="B296" t="s">
        <v>214</v>
      </c>
      <c r="C296" t="s">
        <v>172</v>
      </c>
      <c r="D296" t="s">
        <v>159</v>
      </c>
      <c r="E296" t="s">
        <v>154</v>
      </c>
      <c r="F296" t="s">
        <v>152</v>
      </c>
      <c r="G296" t="s">
        <v>181</v>
      </c>
      <c r="H296">
        <v>2.4580000000000002</v>
      </c>
      <c r="I296">
        <v>1.1700999999999999</v>
      </c>
      <c r="J296">
        <v>9</v>
      </c>
      <c r="K296">
        <f t="shared" si="20"/>
        <v>4.5</v>
      </c>
      <c r="L296">
        <f t="shared" si="21"/>
        <v>0.66666666666666674</v>
      </c>
      <c r="M296">
        <f t="shared" si="22"/>
        <v>3.6869999999999998</v>
      </c>
      <c r="N296">
        <f t="shared" si="23"/>
        <v>9</v>
      </c>
      <c r="O296">
        <f t="shared" si="24"/>
        <v>-0.77566978289118971</v>
      </c>
    </row>
    <row r="297" spans="1:15" x14ac:dyDescent="0.3">
      <c r="A297">
        <v>2003</v>
      </c>
      <c r="B297" t="s">
        <v>240</v>
      </c>
      <c r="C297" t="s">
        <v>220</v>
      </c>
      <c r="D297" t="s">
        <v>159</v>
      </c>
      <c r="E297" t="s">
        <v>154</v>
      </c>
      <c r="F297" t="s">
        <v>152</v>
      </c>
      <c r="G297" t="s">
        <v>181</v>
      </c>
      <c r="H297">
        <v>-6670.4804999999997</v>
      </c>
      <c r="I297">
        <v>2780957.4223000002</v>
      </c>
      <c r="J297">
        <v>12</v>
      </c>
      <c r="K297">
        <f t="shared" si="20"/>
        <v>6</v>
      </c>
      <c r="L297">
        <f t="shared" si="21"/>
        <v>0.8</v>
      </c>
      <c r="M297">
        <f t="shared" si="22"/>
        <v>-8338.1006249999991</v>
      </c>
      <c r="N297">
        <f t="shared" si="23"/>
        <v>12</v>
      </c>
      <c r="O297">
        <f t="shared" si="24"/>
        <v>0.99999991369878105</v>
      </c>
    </row>
    <row r="298" spans="1:15" x14ac:dyDescent="0.3">
      <c r="A298">
        <v>2003</v>
      </c>
      <c r="B298" t="s">
        <v>240</v>
      </c>
      <c r="C298" t="s">
        <v>220</v>
      </c>
      <c r="D298" t="s">
        <v>159</v>
      </c>
      <c r="E298" t="s">
        <v>154</v>
      </c>
      <c r="F298" t="s">
        <v>152</v>
      </c>
      <c r="G298" t="s">
        <v>181</v>
      </c>
      <c r="H298">
        <v>7.4859</v>
      </c>
      <c r="I298">
        <v>4.0023999999999997</v>
      </c>
      <c r="J298">
        <v>12</v>
      </c>
      <c r="K298">
        <f t="shared" si="20"/>
        <v>6</v>
      </c>
      <c r="L298">
        <f t="shared" si="21"/>
        <v>0.8</v>
      </c>
      <c r="M298">
        <f t="shared" si="22"/>
        <v>9.3573749999999993</v>
      </c>
      <c r="N298">
        <f t="shared" si="23"/>
        <v>12</v>
      </c>
      <c r="O298">
        <f t="shared" si="24"/>
        <v>-0.93780074203529007</v>
      </c>
    </row>
    <row r="299" spans="1:15" x14ac:dyDescent="0.3">
      <c r="A299">
        <v>2008</v>
      </c>
      <c r="B299" t="s">
        <v>196</v>
      </c>
      <c r="C299" t="s">
        <v>157</v>
      </c>
      <c r="D299" t="s">
        <v>153</v>
      </c>
      <c r="E299" t="s">
        <v>151</v>
      </c>
      <c r="F299" t="s">
        <v>152</v>
      </c>
      <c r="G299" t="s">
        <v>181</v>
      </c>
      <c r="H299">
        <v>-0.4002</v>
      </c>
      <c r="I299">
        <v>0.76329999999999998</v>
      </c>
      <c r="J299">
        <v>10</v>
      </c>
      <c r="K299">
        <f t="shared" si="20"/>
        <v>5</v>
      </c>
      <c r="L299">
        <f t="shared" si="21"/>
        <v>0.72727272727272729</v>
      </c>
      <c r="M299">
        <f t="shared" si="22"/>
        <v>-0.55027499999999996</v>
      </c>
      <c r="N299">
        <f t="shared" si="23"/>
        <v>10</v>
      </c>
      <c r="O299">
        <f t="shared" si="24"/>
        <v>0.17143602703206717</v>
      </c>
    </row>
    <row r="300" spans="1:15" x14ac:dyDescent="0.3">
      <c r="A300">
        <v>2003</v>
      </c>
      <c r="B300" t="s">
        <v>236</v>
      </c>
      <c r="C300" t="s">
        <v>220</v>
      </c>
      <c r="D300" t="s">
        <v>159</v>
      </c>
      <c r="E300" t="s">
        <v>154</v>
      </c>
      <c r="F300" t="s">
        <v>152</v>
      </c>
      <c r="G300" t="s">
        <v>181</v>
      </c>
      <c r="H300">
        <v>4.8320999999999996</v>
      </c>
      <c r="I300">
        <v>1.9593</v>
      </c>
      <c r="J300">
        <v>12</v>
      </c>
      <c r="K300">
        <f t="shared" si="20"/>
        <v>6</v>
      </c>
      <c r="L300">
        <f t="shared" si="21"/>
        <v>0.8</v>
      </c>
      <c r="M300">
        <f t="shared" si="22"/>
        <v>6.0401249999999989</v>
      </c>
      <c r="N300">
        <f t="shared" si="23"/>
        <v>12</v>
      </c>
      <c r="O300">
        <f t="shared" si="24"/>
        <v>-0.86746246336062094</v>
      </c>
    </row>
    <row r="301" spans="1:15" x14ac:dyDescent="0.3">
      <c r="A301">
        <v>2003</v>
      </c>
      <c r="B301" t="s">
        <v>240</v>
      </c>
      <c r="C301" t="s">
        <v>220</v>
      </c>
      <c r="D301" t="s">
        <v>159</v>
      </c>
      <c r="E301" t="s">
        <v>154</v>
      </c>
      <c r="F301" t="s">
        <v>152</v>
      </c>
      <c r="G301" t="s">
        <v>181</v>
      </c>
      <c r="H301">
        <v>2642.7271999999998</v>
      </c>
      <c r="I301">
        <v>436500.9473</v>
      </c>
      <c r="J301">
        <v>12</v>
      </c>
      <c r="K301">
        <f t="shared" si="20"/>
        <v>6</v>
      </c>
      <c r="L301">
        <f t="shared" si="21"/>
        <v>0.8</v>
      </c>
      <c r="M301">
        <f t="shared" si="22"/>
        <v>3303.4089999999997</v>
      </c>
      <c r="N301">
        <f t="shared" si="23"/>
        <v>12</v>
      </c>
      <c r="O301">
        <f t="shared" si="24"/>
        <v>-0.99999945017282998</v>
      </c>
    </row>
    <row r="302" spans="1:15" x14ac:dyDescent="0.3">
      <c r="A302">
        <v>2003</v>
      </c>
      <c r="B302" t="s">
        <v>240</v>
      </c>
      <c r="C302" t="s">
        <v>220</v>
      </c>
      <c r="D302" t="s">
        <v>159</v>
      </c>
      <c r="E302" t="s">
        <v>154</v>
      </c>
      <c r="F302" t="s">
        <v>152</v>
      </c>
      <c r="G302" t="s">
        <v>181</v>
      </c>
      <c r="H302">
        <v>4.5064000000000002</v>
      </c>
      <c r="I302">
        <v>1.7692000000000001</v>
      </c>
      <c r="J302">
        <v>12</v>
      </c>
      <c r="K302">
        <f t="shared" si="20"/>
        <v>6</v>
      </c>
      <c r="L302">
        <f t="shared" si="21"/>
        <v>0.8</v>
      </c>
      <c r="M302">
        <f t="shared" si="22"/>
        <v>5.633</v>
      </c>
      <c r="N302">
        <f t="shared" si="23"/>
        <v>12</v>
      </c>
      <c r="O302">
        <f t="shared" si="24"/>
        <v>-0.85181756503664607</v>
      </c>
    </row>
    <row r="303" spans="1:15" x14ac:dyDescent="0.3">
      <c r="A303">
        <v>2003</v>
      </c>
      <c r="B303" t="s">
        <v>240</v>
      </c>
      <c r="C303" t="s">
        <v>220</v>
      </c>
      <c r="D303" t="s">
        <v>159</v>
      </c>
      <c r="E303" t="s">
        <v>154</v>
      </c>
      <c r="F303" t="s">
        <v>152</v>
      </c>
      <c r="G303" t="s">
        <v>181</v>
      </c>
      <c r="H303">
        <v>-1.0006999999999999</v>
      </c>
      <c r="I303">
        <v>0.56259999999999999</v>
      </c>
      <c r="J303">
        <v>12</v>
      </c>
      <c r="K303">
        <f t="shared" si="20"/>
        <v>6</v>
      </c>
      <c r="L303">
        <f t="shared" si="21"/>
        <v>0.8</v>
      </c>
      <c r="M303">
        <f t="shared" si="22"/>
        <v>-1.2508749999999997</v>
      </c>
      <c r="N303">
        <f t="shared" si="23"/>
        <v>12</v>
      </c>
      <c r="O303">
        <f t="shared" si="24"/>
        <v>0.33963231394869481</v>
      </c>
    </row>
    <row r="304" spans="1:15" x14ac:dyDescent="0.3">
      <c r="A304">
        <v>2003</v>
      </c>
      <c r="B304" t="s">
        <v>240</v>
      </c>
      <c r="C304" t="s">
        <v>220</v>
      </c>
      <c r="D304" t="s">
        <v>159</v>
      </c>
      <c r="E304" t="s">
        <v>154</v>
      </c>
      <c r="F304" t="s">
        <v>152</v>
      </c>
      <c r="G304" t="s">
        <v>181</v>
      </c>
      <c r="H304">
        <v>21.155200000000001</v>
      </c>
      <c r="I304">
        <v>28.471299999999999</v>
      </c>
      <c r="J304">
        <v>12</v>
      </c>
      <c r="K304">
        <f t="shared" si="20"/>
        <v>6</v>
      </c>
      <c r="L304">
        <f t="shared" si="21"/>
        <v>0.8</v>
      </c>
      <c r="M304">
        <f t="shared" si="22"/>
        <v>26.443999999999999</v>
      </c>
      <c r="N304">
        <f t="shared" si="23"/>
        <v>12</v>
      </c>
      <c r="O304">
        <f t="shared" si="24"/>
        <v>-0.99152868273278216</v>
      </c>
    </row>
    <row r="305" spans="1:15" x14ac:dyDescent="0.3">
      <c r="A305">
        <v>2008</v>
      </c>
      <c r="B305" t="s">
        <v>196</v>
      </c>
      <c r="C305" t="s">
        <v>157</v>
      </c>
      <c r="D305" t="s">
        <v>159</v>
      </c>
      <c r="E305" t="s">
        <v>154</v>
      </c>
      <c r="F305" t="s">
        <v>152</v>
      </c>
      <c r="G305" t="s">
        <v>181</v>
      </c>
      <c r="H305">
        <v>-1.3271999999999999</v>
      </c>
      <c r="I305">
        <v>0.89680000000000004</v>
      </c>
      <c r="J305">
        <v>8</v>
      </c>
      <c r="K305">
        <f t="shared" si="20"/>
        <v>4</v>
      </c>
      <c r="L305">
        <f t="shared" si="21"/>
        <v>0.5714285714285714</v>
      </c>
      <c r="M305">
        <f t="shared" si="22"/>
        <v>-2.3226</v>
      </c>
      <c r="N305">
        <f t="shared" si="23"/>
        <v>8</v>
      </c>
      <c r="O305">
        <f t="shared" si="24"/>
        <v>0.63461691338599491</v>
      </c>
    </row>
    <row r="306" spans="1:15" x14ac:dyDescent="0.3">
      <c r="A306">
        <v>2005</v>
      </c>
      <c r="B306" t="s">
        <v>233</v>
      </c>
      <c r="C306" t="s">
        <v>149</v>
      </c>
      <c r="D306" t="s">
        <v>159</v>
      </c>
      <c r="E306" t="s">
        <v>151</v>
      </c>
      <c r="F306" t="s">
        <v>189</v>
      </c>
      <c r="G306" t="s">
        <v>181</v>
      </c>
      <c r="H306">
        <v>-0.3</v>
      </c>
      <c r="I306">
        <v>0.50560000000000005</v>
      </c>
      <c r="J306">
        <v>12</v>
      </c>
      <c r="K306">
        <f t="shared" si="20"/>
        <v>6</v>
      </c>
      <c r="L306">
        <f t="shared" si="21"/>
        <v>0.8</v>
      </c>
      <c r="M306">
        <f t="shared" si="22"/>
        <v>-0.37499999999999994</v>
      </c>
      <c r="N306">
        <f t="shared" si="23"/>
        <v>12</v>
      </c>
      <c r="O306">
        <f t="shared" si="24"/>
        <v>0.10762440050012627</v>
      </c>
    </row>
    <row r="307" spans="1:15" x14ac:dyDescent="0.3">
      <c r="A307">
        <v>2003</v>
      </c>
      <c r="B307" t="s">
        <v>236</v>
      </c>
      <c r="C307" t="s">
        <v>220</v>
      </c>
      <c r="D307" t="s">
        <v>153</v>
      </c>
      <c r="E307" t="s">
        <v>154</v>
      </c>
      <c r="F307" t="s">
        <v>152</v>
      </c>
      <c r="G307" t="s">
        <v>181</v>
      </c>
      <c r="H307">
        <v>1.3785000000000001</v>
      </c>
      <c r="I307">
        <v>0.61880000000000002</v>
      </c>
      <c r="J307">
        <v>12</v>
      </c>
      <c r="K307">
        <f t="shared" si="20"/>
        <v>6</v>
      </c>
      <c r="L307">
        <f t="shared" si="21"/>
        <v>0.8</v>
      </c>
      <c r="M307">
        <f t="shared" si="22"/>
        <v>1.723125</v>
      </c>
      <c r="N307">
        <f t="shared" si="23"/>
        <v>12</v>
      </c>
      <c r="O307">
        <f t="shared" si="24"/>
        <v>-0.44536703826453433</v>
      </c>
    </row>
    <row r="308" spans="1:15" x14ac:dyDescent="0.3">
      <c r="A308">
        <v>2012</v>
      </c>
      <c r="B308" t="s">
        <v>214</v>
      </c>
      <c r="C308" t="s">
        <v>172</v>
      </c>
      <c r="D308" t="s">
        <v>153</v>
      </c>
      <c r="E308" t="s">
        <v>154</v>
      </c>
      <c r="F308" t="s">
        <v>152</v>
      </c>
      <c r="G308" t="s">
        <v>181</v>
      </c>
      <c r="H308">
        <v>0.88739999999999997</v>
      </c>
      <c r="I308">
        <v>0.36609999999999998</v>
      </c>
      <c r="J308">
        <v>18</v>
      </c>
      <c r="K308">
        <f t="shared" si="20"/>
        <v>9</v>
      </c>
      <c r="L308">
        <f t="shared" si="21"/>
        <v>0.88888888888888884</v>
      </c>
      <c r="M308">
        <f t="shared" si="22"/>
        <v>0.99832500000000002</v>
      </c>
      <c r="N308">
        <f t="shared" si="23"/>
        <v>18</v>
      </c>
      <c r="O308">
        <f t="shared" si="24"/>
        <v>-0.22905163920389338</v>
      </c>
    </row>
    <row r="309" spans="1:15" x14ac:dyDescent="0.3">
      <c r="A309">
        <v>2012</v>
      </c>
      <c r="B309" t="s">
        <v>237</v>
      </c>
      <c r="C309" t="s">
        <v>157</v>
      </c>
      <c r="D309" t="s">
        <v>153</v>
      </c>
      <c r="E309" t="s">
        <v>154</v>
      </c>
      <c r="F309" t="s">
        <v>152</v>
      </c>
      <c r="G309" t="s">
        <v>181</v>
      </c>
      <c r="H309">
        <v>0.25419999999999998</v>
      </c>
      <c r="I309">
        <v>0.4032</v>
      </c>
      <c r="J309">
        <v>15</v>
      </c>
      <c r="K309">
        <f t="shared" si="20"/>
        <v>7.5</v>
      </c>
      <c r="L309">
        <f t="shared" si="21"/>
        <v>0.85714285714285721</v>
      </c>
      <c r="M309">
        <f t="shared" si="22"/>
        <v>0.29656666666666665</v>
      </c>
      <c r="N309">
        <f t="shared" si="23"/>
        <v>15</v>
      </c>
      <c r="O309">
        <f t="shared" si="24"/>
        <v>-7.6349674877644741E-2</v>
      </c>
    </row>
    <row r="310" spans="1:15" x14ac:dyDescent="0.3">
      <c r="A310">
        <v>2012</v>
      </c>
      <c r="B310" t="s">
        <v>239</v>
      </c>
      <c r="C310" t="s">
        <v>157</v>
      </c>
      <c r="D310" t="s">
        <v>159</v>
      </c>
      <c r="E310" t="s">
        <v>154</v>
      </c>
      <c r="F310" t="s">
        <v>152</v>
      </c>
      <c r="G310" t="s">
        <v>181</v>
      </c>
      <c r="H310">
        <v>-1.8065</v>
      </c>
      <c r="I310">
        <v>0.56320000000000003</v>
      </c>
      <c r="J310">
        <v>15</v>
      </c>
      <c r="K310">
        <f t="shared" si="20"/>
        <v>7.5</v>
      </c>
      <c r="L310">
        <f t="shared" si="21"/>
        <v>0.85714285714285721</v>
      </c>
      <c r="M310">
        <f t="shared" si="22"/>
        <v>-2.1075833333333334</v>
      </c>
      <c r="N310">
        <f t="shared" si="23"/>
        <v>15</v>
      </c>
      <c r="O310">
        <f t="shared" si="24"/>
        <v>0.47798615704398029</v>
      </c>
    </row>
    <row r="311" spans="1:15" x14ac:dyDescent="0.3">
      <c r="A311">
        <v>2003</v>
      </c>
      <c r="B311" t="s">
        <v>236</v>
      </c>
      <c r="C311" t="s">
        <v>220</v>
      </c>
      <c r="D311" t="s">
        <v>159</v>
      </c>
      <c r="E311" t="s">
        <v>154</v>
      </c>
      <c r="F311" t="s">
        <v>152</v>
      </c>
      <c r="G311" t="s">
        <v>181</v>
      </c>
      <c r="H311">
        <v>2.2065000000000001</v>
      </c>
      <c r="I311">
        <v>0.80430000000000001</v>
      </c>
      <c r="J311">
        <v>12</v>
      </c>
      <c r="K311">
        <f t="shared" si="20"/>
        <v>6</v>
      </c>
      <c r="L311">
        <f t="shared" si="21"/>
        <v>0.8</v>
      </c>
      <c r="M311">
        <f t="shared" si="22"/>
        <v>2.7581250000000002</v>
      </c>
      <c r="N311">
        <f t="shared" si="23"/>
        <v>12</v>
      </c>
      <c r="O311">
        <f t="shared" si="24"/>
        <v>-0.62288168714152425</v>
      </c>
    </row>
    <row r="312" spans="1:15" x14ac:dyDescent="0.3">
      <c r="A312">
        <v>2005</v>
      </c>
      <c r="B312" t="s">
        <v>233</v>
      </c>
      <c r="C312" t="s">
        <v>149</v>
      </c>
      <c r="D312" t="s">
        <v>159</v>
      </c>
      <c r="E312" t="s">
        <v>151</v>
      </c>
      <c r="F312" t="s">
        <v>189</v>
      </c>
      <c r="G312" t="s">
        <v>181</v>
      </c>
      <c r="H312">
        <v>1.5095000000000001</v>
      </c>
      <c r="I312">
        <v>0.64239999999999997</v>
      </c>
      <c r="J312">
        <v>12</v>
      </c>
      <c r="K312">
        <f t="shared" si="20"/>
        <v>6</v>
      </c>
      <c r="L312">
        <f t="shared" si="21"/>
        <v>0.8</v>
      </c>
      <c r="M312">
        <f t="shared" si="22"/>
        <v>1.8868750000000001</v>
      </c>
      <c r="N312">
        <f t="shared" si="23"/>
        <v>12</v>
      </c>
      <c r="O312">
        <f t="shared" si="24"/>
        <v>-0.47833723148572665</v>
      </c>
    </row>
    <row r="313" spans="1:15" x14ac:dyDescent="0.3">
      <c r="A313">
        <v>2005</v>
      </c>
      <c r="B313" t="s">
        <v>233</v>
      </c>
      <c r="C313" t="s">
        <v>149</v>
      </c>
      <c r="D313" t="s">
        <v>159</v>
      </c>
      <c r="E313" t="s">
        <v>151</v>
      </c>
      <c r="F313" t="s">
        <v>189</v>
      </c>
      <c r="G313" t="s">
        <v>181</v>
      </c>
      <c r="H313">
        <v>11.0924</v>
      </c>
      <c r="I313">
        <v>8.19</v>
      </c>
      <c r="J313">
        <v>12</v>
      </c>
      <c r="K313">
        <f t="shared" si="20"/>
        <v>6</v>
      </c>
      <c r="L313">
        <f t="shared" si="21"/>
        <v>0.8</v>
      </c>
      <c r="M313">
        <f t="shared" si="22"/>
        <v>13.865499999999999</v>
      </c>
      <c r="N313">
        <f t="shared" si="23"/>
        <v>12</v>
      </c>
      <c r="O313">
        <f t="shared" si="24"/>
        <v>-0.97017991695171912</v>
      </c>
    </row>
    <row r="314" spans="1:15" x14ac:dyDescent="0.3">
      <c r="A314">
        <v>2005</v>
      </c>
      <c r="B314" t="s">
        <v>233</v>
      </c>
      <c r="C314" t="s">
        <v>149</v>
      </c>
      <c r="D314" t="s">
        <v>159</v>
      </c>
      <c r="E314" t="s">
        <v>151</v>
      </c>
      <c r="F314" t="s">
        <v>189</v>
      </c>
      <c r="G314" t="s">
        <v>181</v>
      </c>
      <c r="H314">
        <v>3.3271000000000002</v>
      </c>
      <c r="I314">
        <v>1.1918</v>
      </c>
      <c r="J314">
        <v>12</v>
      </c>
      <c r="K314">
        <f t="shared" si="20"/>
        <v>6</v>
      </c>
      <c r="L314">
        <f t="shared" si="21"/>
        <v>0.8</v>
      </c>
      <c r="M314">
        <f t="shared" si="22"/>
        <v>4.1588750000000001</v>
      </c>
      <c r="N314">
        <f t="shared" si="23"/>
        <v>12</v>
      </c>
      <c r="O314">
        <f t="shared" si="24"/>
        <v>-0.7683691427690138</v>
      </c>
    </row>
    <row r="315" spans="1:15" x14ac:dyDescent="0.3">
      <c r="A315">
        <v>2012</v>
      </c>
      <c r="B315" t="s">
        <v>214</v>
      </c>
      <c r="C315" t="s">
        <v>172</v>
      </c>
      <c r="D315" t="s">
        <v>153</v>
      </c>
      <c r="E315" t="s">
        <v>154</v>
      </c>
      <c r="F315" t="s">
        <v>152</v>
      </c>
      <c r="G315" t="s">
        <v>181</v>
      </c>
      <c r="H315">
        <v>-0.15190000000000001</v>
      </c>
      <c r="I315">
        <v>0.33429999999999999</v>
      </c>
      <c r="J315">
        <v>18</v>
      </c>
      <c r="K315">
        <f t="shared" si="20"/>
        <v>9</v>
      </c>
      <c r="L315">
        <f t="shared" si="21"/>
        <v>0.88888888888888884</v>
      </c>
      <c r="M315">
        <f t="shared" si="22"/>
        <v>-0.17088750000000003</v>
      </c>
      <c r="N315">
        <f t="shared" si="23"/>
        <v>18</v>
      </c>
      <c r="O315">
        <f t="shared" si="24"/>
        <v>4.0245936490616557E-2</v>
      </c>
    </row>
    <row r="316" spans="1:15" x14ac:dyDescent="0.3">
      <c r="A316">
        <v>2012</v>
      </c>
      <c r="B316" t="s">
        <v>238</v>
      </c>
      <c r="C316" t="s">
        <v>157</v>
      </c>
      <c r="D316" t="s">
        <v>159</v>
      </c>
      <c r="E316" t="s">
        <v>154</v>
      </c>
      <c r="F316" t="s">
        <v>152</v>
      </c>
      <c r="G316" t="s">
        <v>181</v>
      </c>
      <c r="H316">
        <v>-1.6951000000000001</v>
      </c>
      <c r="I316">
        <v>0.54369999999999996</v>
      </c>
      <c r="J316">
        <v>15</v>
      </c>
      <c r="K316">
        <f t="shared" si="20"/>
        <v>7.5</v>
      </c>
      <c r="L316">
        <f t="shared" si="21"/>
        <v>0.85714285714285721</v>
      </c>
      <c r="M316">
        <f t="shared" si="22"/>
        <v>-1.9776166666666666</v>
      </c>
      <c r="N316">
        <f t="shared" si="23"/>
        <v>15</v>
      </c>
      <c r="O316">
        <f t="shared" si="24"/>
        <v>0.45476311991020041</v>
      </c>
    </row>
    <row r="317" spans="1:15" x14ac:dyDescent="0.3">
      <c r="A317">
        <v>2003</v>
      </c>
      <c r="B317" t="s">
        <v>240</v>
      </c>
      <c r="C317" t="s">
        <v>220</v>
      </c>
      <c r="D317" t="s">
        <v>159</v>
      </c>
      <c r="E317" t="s">
        <v>154</v>
      </c>
      <c r="F317" t="s">
        <v>152</v>
      </c>
      <c r="G317" t="s">
        <v>181</v>
      </c>
      <c r="H317">
        <v>4.3099999999999999E-2</v>
      </c>
      <c r="I317">
        <v>0.50009999999999999</v>
      </c>
      <c r="J317">
        <v>12</v>
      </c>
      <c r="K317">
        <f t="shared" si="20"/>
        <v>6</v>
      </c>
      <c r="L317">
        <f t="shared" si="21"/>
        <v>0.8</v>
      </c>
      <c r="M317">
        <f t="shared" si="22"/>
        <v>5.3874999999999999E-2</v>
      </c>
      <c r="N317">
        <f t="shared" si="23"/>
        <v>12</v>
      </c>
      <c r="O317">
        <f t="shared" si="24"/>
        <v>-1.5550492342211172E-2</v>
      </c>
    </row>
    <row r="318" spans="1:15" x14ac:dyDescent="0.3">
      <c r="A318">
        <v>2012</v>
      </c>
      <c r="B318" t="s">
        <v>214</v>
      </c>
      <c r="C318" t="s">
        <v>172</v>
      </c>
      <c r="D318" t="s">
        <v>159</v>
      </c>
      <c r="E318" t="s">
        <v>154</v>
      </c>
      <c r="F318" t="s">
        <v>152</v>
      </c>
      <c r="G318" t="s">
        <v>181</v>
      </c>
      <c r="H318">
        <v>0.16259999999999999</v>
      </c>
      <c r="I318">
        <v>0.66890000000000005</v>
      </c>
      <c r="J318">
        <v>9</v>
      </c>
      <c r="K318">
        <f t="shared" si="20"/>
        <v>4.5</v>
      </c>
      <c r="L318">
        <f t="shared" si="21"/>
        <v>0.66666666666666674</v>
      </c>
      <c r="M318">
        <f t="shared" si="22"/>
        <v>0.24389999999999998</v>
      </c>
      <c r="N318">
        <f t="shared" si="23"/>
        <v>9</v>
      </c>
      <c r="O318">
        <f t="shared" si="24"/>
        <v>-8.1032640745222734E-2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FB36-6E7C-4D2A-A413-23A6BE9AB98D}">
  <sheetPr>
    <tabColor rgb="FFFF9966"/>
  </sheetPr>
  <dimension ref="A1:F193"/>
  <sheetViews>
    <sheetView topLeftCell="A2" workbookViewId="0">
      <selection activeCell="E23" sqref="E23"/>
    </sheetView>
  </sheetViews>
  <sheetFormatPr defaultRowHeight="14.4" x14ac:dyDescent="0.3"/>
  <cols>
    <col min="1" max="4" width="8.88671875" style="5"/>
    <col min="5" max="5" width="80.88671875" style="5" bestFit="1" customWidth="1"/>
    <col min="6" max="16384" width="8.88671875" style="5"/>
  </cols>
  <sheetData>
    <row r="1" spans="1:6" x14ac:dyDescent="0.3">
      <c r="A1" s="4" t="s">
        <v>252</v>
      </c>
      <c r="B1" s="4" t="s">
        <v>257</v>
      </c>
      <c r="C1" s="4" t="s">
        <v>258</v>
      </c>
      <c r="D1" s="5" t="s">
        <v>253</v>
      </c>
      <c r="E1" s="6" t="s">
        <v>295</v>
      </c>
      <c r="F1" s="25" t="s">
        <v>510</v>
      </c>
    </row>
    <row r="2" spans="1:6" x14ac:dyDescent="0.3">
      <c r="A2" s="4">
        <v>12</v>
      </c>
      <c r="B2" s="4">
        <v>47</v>
      </c>
      <c r="C2" s="4">
        <v>0.42930000000000001</v>
      </c>
      <c r="D2" s="5" t="s">
        <v>254</v>
      </c>
      <c r="E2" s="8" t="s">
        <v>260</v>
      </c>
      <c r="F2" s="5">
        <f>-1*ATANH(SQRT(C2))</f>
        <v>-0.78437362328112525</v>
      </c>
    </row>
    <row r="3" spans="1:6" x14ac:dyDescent="0.3">
      <c r="A3" s="4">
        <v>16</v>
      </c>
      <c r="B3" s="4">
        <v>533</v>
      </c>
      <c r="C3" s="4">
        <v>0.53380000000000005</v>
      </c>
      <c r="D3" s="5" t="s">
        <v>254</v>
      </c>
      <c r="E3" s="8" t="s">
        <v>261</v>
      </c>
      <c r="F3" s="5">
        <f t="shared" ref="F3:F66" si="0">-1*ATANH(SQRT(C3))</f>
        <v>-0.9300477937158238</v>
      </c>
    </row>
    <row r="4" spans="1:6" x14ac:dyDescent="0.3">
      <c r="A4" s="4">
        <v>38</v>
      </c>
      <c r="B4" s="4">
        <v>22</v>
      </c>
      <c r="C4" s="4">
        <v>0.6</v>
      </c>
      <c r="D4" s="5" t="s">
        <v>254</v>
      </c>
      <c r="E4" s="7" t="s">
        <v>262</v>
      </c>
      <c r="F4" s="5">
        <f t="shared" si="0"/>
        <v>-1.0317185344477804</v>
      </c>
    </row>
    <row r="5" spans="1:6" x14ac:dyDescent="0.3">
      <c r="A5" s="4">
        <v>40</v>
      </c>
      <c r="B5" s="4">
        <v>50</v>
      </c>
      <c r="C5" s="4">
        <v>0.42730000000000001</v>
      </c>
      <c r="D5" s="5" t="s">
        <v>254</v>
      </c>
      <c r="E5" s="7" t="s">
        <v>263</v>
      </c>
      <c r="F5" s="5">
        <f t="shared" si="0"/>
        <v>-0.78170087404659572</v>
      </c>
    </row>
    <row r="6" spans="1:6" x14ac:dyDescent="0.3">
      <c r="A6" s="4">
        <v>41</v>
      </c>
      <c r="B6" s="4">
        <v>50</v>
      </c>
      <c r="C6" s="4">
        <v>0.31640000000000001</v>
      </c>
      <c r="D6" s="5" t="s">
        <v>254</v>
      </c>
      <c r="E6" s="7" t="s">
        <v>263</v>
      </c>
      <c r="F6" s="5">
        <f t="shared" si="0"/>
        <v>-0.63647471091933516</v>
      </c>
    </row>
    <row r="7" spans="1:6" x14ac:dyDescent="0.3">
      <c r="A7" s="4">
        <v>42</v>
      </c>
      <c r="B7" s="4">
        <v>62</v>
      </c>
      <c r="C7" s="4">
        <v>0.46479999999999999</v>
      </c>
      <c r="D7" s="5" t="s">
        <v>254</v>
      </c>
      <c r="E7" s="7" t="s">
        <v>264</v>
      </c>
      <c r="F7" s="5">
        <f t="shared" si="0"/>
        <v>-0.83239968931148534</v>
      </c>
    </row>
    <row r="8" spans="1:6" x14ac:dyDescent="0.3">
      <c r="A8" s="4">
        <v>43</v>
      </c>
      <c r="B8" s="4">
        <v>50</v>
      </c>
      <c r="C8" s="4">
        <v>0.47420000000000001</v>
      </c>
      <c r="D8" s="5" t="s">
        <v>254</v>
      </c>
      <c r="E8" s="7" t="s">
        <v>264</v>
      </c>
      <c r="F8" s="5">
        <f t="shared" si="0"/>
        <v>-0.84532988373880624</v>
      </c>
    </row>
    <row r="9" spans="1:6" x14ac:dyDescent="0.3">
      <c r="A9" s="4">
        <v>44</v>
      </c>
      <c r="B9" s="4">
        <v>50</v>
      </c>
      <c r="C9" s="4">
        <v>0.183</v>
      </c>
      <c r="D9" s="5" t="s">
        <v>254</v>
      </c>
      <c r="E9" s="7" t="s">
        <v>264</v>
      </c>
      <c r="F9" s="5">
        <f t="shared" si="0"/>
        <v>-0.45718237932314071</v>
      </c>
    </row>
    <row r="10" spans="1:6" x14ac:dyDescent="0.3">
      <c r="A10" s="4">
        <v>45</v>
      </c>
      <c r="B10" s="4">
        <v>43</v>
      </c>
      <c r="C10" s="4">
        <v>0.30499999999999999</v>
      </c>
      <c r="D10" s="5" t="s">
        <v>254</v>
      </c>
      <c r="E10" s="7" t="s">
        <v>263</v>
      </c>
      <c r="F10" s="5">
        <f t="shared" si="0"/>
        <v>-0.62163883673907416</v>
      </c>
    </row>
    <row r="11" spans="1:6" x14ac:dyDescent="0.3">
      <c r="A11" s="4">
        <v>46</v>
      </c>
      <c r="B11" s="4">
        <v>43</v>
      </c>
      <c r="C11" s="4">
        <v>0.27750000000000002</v>
      </c>
      <c r="D11" s="5" t="s">
        <v>254</v>
      </c>
      <c r="E11" s="7" t="s">
        <v>263</v>
      </c>
      <c r="F11" s="5">
        <f t="shared" si="0"/>
        <v>-0.58568163234065795</v>
      </c>
    </row>
    <row r="12" spans="1:6" x14ac:dyDescent="0.3">
      <c r="A12" s="4">
        <v>51</v>
      </c>
      <c r="B12" s="4">
        <v>18</v>
      </c>
      <c r="C12" s="4">
        <v>0.40910000000000002</v>
      </c>
      <c r="D12" s="5" t="s">
        <v>254</v>
      </c>
      <c r="E12" s="7" t="s">
        <v>265</v>
      </c>
      <c r="F12" s="5">
        <f t="shared" si="0"/>
        <v>-0.75751219505464529</v>
      </c>
    </row>
    <row r="13" spans="1:6" x14ac:dyDescent="0.3">
      <c r="A13" s="4">
        <v>52</v>
      </c>
      <c r="B13" s="4">
        <v>18</v>
      </c>
      <c r="C13" s="4">
        <v>0.28849999999999998</v>
      </c>
      <c r="D13" s="5" t="s">
        <v>254</v>
      </c>
      <c r="E13" s="7" t="s">
        <v>266</v>
      </c>
      <c r="F13" s="5">
        <f t="shared" si="0"/>
        <v>-0.60010174156842655</v>
      </c>
    </row>
    <row r="14" spans="1:6" x14ac:dyDescent="0.3">
      <c r="A14" s="4">
        <v>55</v>
      </c>
      <c r="B14" s="4">
        <v>18</v>
      </c>
      <c r="C14" s="4">
        <v>0.53879999999999995</v>
      </c>
      <c r="D14" s="5" t="s">
        <v>254</v>
      </c>
      <c r="E14" s="7" t="s">
        <v>267</v>
      </c>
      <c r="F14" s="5">
        <f t="shared" si="0"/>
        <v>-0.93740990847380734</v>
      </c>
    </row>
    <row r="15" spans="1:6" x14ac:dyDescent="0.3">
      <c r="A15" s="4">
        <v>56</v>
      </c>
      <c r="B15" s="4">
        <v>111</v>
      </c>
      <c r="C15" s="4">
        <v>0.24790000000000001</v>
      </c>
      <c r="D15" s="5" t="s">
        <v>254</v>
      </c>
      <c r="E15" s="7" t="s">
        <v>268</v>
      </c>
      <c r="F15" s="5">
        <f t="shared" si="0"/>
        <v>-0.54650416321067141</v>
      </c>
    </row>
    <row r="16" spans="1:6" x14ac:dyDescent="0.3">
      <c r="A16" s="4">
        <v>61</v>
      </c>
      <c r="B16" s="4">
        <v>24</v>
      </c>
      <c r="C16" s="4">
        <v>0.65239999999999998</v>
      </c>
      <c r="D16" s="5" t="s">
        <v>254</v>
      </c>
      <c r="E16" s="7" t="s">
        <v>262</v>
      </c>
      <c r="F16" s="5">
        <f t="shared" si="0"/>
        <v>-1.1204138537932842</v>
      </c>
    </row>
    <row r="17" spans="1:6" x14ac:dyDescent="0.3">
      <c r="A17" s="4">
        <v>73</v>
      </c>
      <c r="B17" s="4">
        <v>31</v>
      </c>
      <c r="C17" s="4">
        <v>0.4133</v>
      </c>
      <c r="D17" s="5" t="s">
        <v>254</v>
      </c>
      <c r="E17" s="7" t="s">
        <v>269</v>
      </c>
      <c r="F17" s="5">
        <f t="shared" si="0"/>
        <v>-0.76307414248022998</v>
      </c>
    </row>
    <row r="18" spans="1:6" x14ac:dyDescent="0.3">
      <c r="A18" s="4">
        <v>74</v>
      </c>
      <c r="B18" s="4">
        <v>39</v>
      </c>
      <c r="C18" s="4">
        <v>0.28000000000000003</v>
      </c>
      <c r="D18" s="5" t="s">
        <v>254</v>
      </c>
      <c r="E18" s="7" t="s">
        <v>270</v>
      </c>
      <c r="F18" s="5">
        <f t="shared" si="0"/>
        <v>-0.58896423043288126</v>
      </c>
    </row>
    <row r="19" spans="1:6" x14ac:dyDescent="0.3">
      <c r="A19" s="4">
        <v>84</v>
      </c>
      <c r="B19" s="4">
        <v>22</v>
      </c>
      <c r="C19" s="4">
        <v>0.26240000000000002</v>
      </c>
      <c r="D19" s="5" t="s">
        <v>254</v>
      </c>
      <c r="E19" s="8" t="s">
        <v>266</v>
      </c>
      <c r="F19" s="5">
        <f t="shared" si="0"/>
        <v>-0.56577537103396403</v>
      </c>
    </row>
    <row r="20" spans="1:6" x14ac:dyDescent="0.3">
      <c r="A20" s="4">
        <v>85</v>
      </c>
      <c r="B20" s="4">
        <v>22</v>
      </c>
      <c r="C20" s="4">
        <v>0.29110000000000003</v>
      </c>
      <c r="D20" s="5" t="s">
        <v>254</v>
      </c>
      <c r="E20" s="8" t="s">
        <v>271</v>
      </c>
      <c r="F20" s="5">
        <f t="shared" si="0"/>
        <v>-0.60350201997038333</v>
      </c>
    </row>
    <row r="21" spans="1:6" x14ac:dyDescent="0.3">
      <c r="A21" s="4">
        <v>86</v>
      </c>
      <c r="B21" s="4">
        <v>22</v>
      </c>
      <c r="C21" s="4">
        <v>0.58660000000000001</v>
      </c>
      <c r="D21" s="5" t="s">
        <v>254</v>
      </c>
      <c r="E21" s="7" t="s">
        <v>262</v>
      </c>
      <c r="F21" s="5">
        <f t="shared" si="0"/>
        <v>-1.0103292524875451</v>
      </c>
    </row>
    <row r="22" spans="1:6" x14ac:dyDescent="0.3">
      <c r="A22" s="4">
        <v>89</v>
      </c>
      <c r="B22" s="4">
        <v>181</v>
      </c>
      <c r="C22" s="4">
        <v>0.23669999999999999</v>
      </c>
      <c r="D22" s="5" t="s">
        <v>254</v>
      </c>
      <c r="E22" s="8" t="s">
        <v>272</v>
      </c>
      <c r="F22" s="5">
        <f t="shared" si="0"/>
        <v>-0.53148870538804205</v>
      </c>
    </row>
    <row r="23" spans="1:6" x14ac:dyDescent="0.3">
      <c r="A23" s="4">
        <v>91</v>
      </c>
      <c r="B23" s="4">
        <v>227</v>
      </c>
      <c r="C23" s="4">
        <v>0.21820000000000001</v>
      </c>
      <c r="D23" s="5" t="s">
        <v>254</v>
      </c>
      <c r="E23" s="8" t="s">
        <v>273</v>
      </c>
      <c r="F23" s="5">
        <f t="shared" si="0"/>
        <v>-0.50637865975892504</v>
      </c>
    </row>
    <row r="24" spans="1:6" x14ac:dyDescent="0.3">
      <c r="A24" s="4">
        <v>93</v>
      </c>
      <c r="B24" s="4">
        <v>375</v>
      </c>
      <c r="C24" s="4">
        <v>0.21759999999999999</v>
      </c>
      <c r="D24" s="5" t="s">
        <v>254</v>
      </c>
      <c r="E24" s="7" t="s">
        <v>274</v>
      </c>
      <c r="F24" s="5">
        <f t="shared" si="0"/>
        <v>-0.50555692730476887</v>
      </c>
    </row>
    <row r="25" spans="1:6" x14ac:dyDescent="0.3">
      <c r="A25" s="4">
        <v>94</v>
      </c>
      <c r="B25" s="4">
        <v>63</v>
      </c>
      <c r="C25" s="4">
        <v>0.1721</v>
      </c>
      <c r="D25" s="5" t="s">
        <v>254</v>
      </c>
      <c r="E25" s="8" t="s">
        <v>275</v>
      </c>
      <c r="F25" s="5">
        <f t="shared" si="0"/>
        <v>-0.44145452573002641</v>
      </c>
    </row>
    <row r="26" spans="1:6" x14ac:dyDescent="0.3">
      <c r="A26" s="4">
        <v>98</v>
      </c>
      <c r="B26" s="4">
        <v>31</v>
      </c>
      <c r="C26" s="4">
        <v>0.52</v>
      </c>
      <c r="D26" s="5" t="s">
        <v>254</v>
      </c>
      <c r="E26" s="8" t="s">
        <v>276</v>
      </c>
      <c r="F26" s="5">
        <f t="shared" si="0"/>
        <v>-0.9099541672687631</v>
      </c>
    </row>
    <row r="27" spans="1:6" x14ac:dyDescent="0.3">
      <c r="A27" s="4">
        <v>99</v>
      </c>
      <c r="B27" s="4">
        <v>31</v>
      </c>
      <c r="C27" s="4">
        <v>0.37159999999999999</v>
      </c>
      <c r="D27" s="5" t="s">
        <v>254</v>
      </c>
      <c r="E27" s="8" t="s">
        <v>277</v>
      </c>
      <c r="F27" s="5">
        <f t="shared" si="0"/>
        <v>-0.7082686907364325</v>
      </c>
    </row>
    <row r="28" spans="1:6" x14ac:dyDescent="0.3">
      <c r="A28" s="4">
        <v>100</v>
      </c>
      <c r="B28" s="4">
        <v>31</v>
      </c>
      <c r="C28" s="4">
        <v>0.41970000000000002</v>
      </c>
      <c r="D28" s="5" t="s">
        <v>254</v>
      </c>
      <c r="E28" s="8" t="s">
        <v>278</v>
      </c>
      <c r="F28" s="5">
        <f t="shared" si="0"/>
        <v>-0.77157193501003896</v>
      </c>
    </row>
    <row r="29" spans="1:6" x14ac:dyDescent="0.3">
      <c r="A29" s="4">
        <v>101</v>
      </c>
      <c r="B29" s="4">
        <v>14</v>
      </c>
      <c r="C29" s="4">
        <v>0.62960000000000005</v>
      </c>
      <c r="D29" s="5" t="s">
        <v>254</v>
      </c>
      <c r="E29" s="7" t="s">
        <v>265</v>
      </c>
      <c r="F29" s="5">
        <f t="shared" si="0"/>
        <v>-1.0807400618228813</v>
      </c>
    </row>
    <row r="30" spans="1:6" x14ac:dyDescent="0.3">
      <c r="A30" s="4">
        <v>105</v>
      </c>
      <c r="B30" s="4">
        <v>14</v>
      </c>
      <c r="C30" s="4">
        <v>0.48799999999999999</v>
      </c>
      <c r="D30" s="5" t="s">
        <v>254</v>
      </c>
      <c r="E30" s="7" t="s">
        <v>262</v>
      </c>
      <c r="F30" s="5">
        <f t="shared" si="0"/>
        <v>-0.86450202865536441</v>
      </c>
    </row>
    <row r="31" spans="1:6" x14ac:dyDescent="0.3">
      <c r="A31" s="4">
        <v>106</v>
      </c>
      <c r="B31" s="4">
        <v>14</v>
      </c>
      <c r="C31" s="4">
        <v>0.65690000000000004</v>
      </c>
      <c r="D31" s="5" t="s">
        <v>254</v>
      </c>
      <c r="E31" s="7" t="s">
        <v>267</v>
      </c>
      <c r="F31" s="5">
        <f t="shared" si="0"/>
        <v>-1.1284662222152027</v>
      </c>
    </row>
    <row r="32" spans="1:6" x14ac:dyDescent="0.3">
      <c r="A32" s="4">
        <v>110</v>
      </c>
      <c r="B32" s="4">
        <v>29</v>
      </c>
      <c r="C32" s="4">
        <v>0.25929999999999997</v>
      </c>
      <c r="D32" s="5" t="s">
        <v>254</v>
      </c>
      <c r="E32" s="7" t="s">
        <v>279</v>
      </c>
      <c r="F32" s="5">
        <f t="shared" si="0"/>
        <v>-0.56166949958509105</v>
      </c>
    </row>
    <row r="33" spans="1:6" x14ac:dyDescent="0.3">
      <c r="A33" s="4">
        <v>111</v>
      </c>
      <c r="B33" s="4">
        <v>325</v>
      </c>
      <c r="C33" s="4">
        <v>0.37919999999999998</v>
      </c>
      <c r="D33" s="5" t="s">
        <v>254</v>
      </c>
      <c r="E33" s="8" t="s">
        <v>280</v>
      </c>
      <c r="F33" s="5">
        <f t="shared" si="0"/>
        <v>-0.71819850090334225</v>
      </c>
    </row>
    <row r="34" spans="1:6" x14ac:dyDescent="0.3">
      <c r="A34" s="4">
        <v>112</v>
      </c>
      <c r="B34" s="4">
        <v>1058</v>
      </c>
      <c r="C34" s="4">
        <v>0.3024</v>
      </c>
      <c r="D34" s="5" t="s">
        <v>254</v>
      </c>
      <c r="E34" s="7" t="s">
        <v>281</v>
      </c>
      <c r="F34" s="5">
        <f t="shared" si="0"/>
        <v>-0.61825097653012928</v>
      </c>
    </row>
    <row r="35" spans="1:6" x14ac:dyDescent="0.3">
      <c r="A35" s="4">
        <v>113</v>
      </c>
      <c r="B35" s="4">
        <v>1029</v>
      </c>
      <c r="C35" s="4">
        <v>0.2646</v>
      </c>
      <c r="D35" s="5" t="s">
        <v>254</v>
      </c>
      <c r="E35" s="8" t="s">
        <v>281</v>
      </c>
      <c r="F35" s="5">
        <f t="shared" si="0"/>
        <v>-0.56868495196594848</v>
      </c>
    </row>
    <row r="36" spans="1:6" x14ac:dyDescent="0.3">
      <c r="A36" s="4">
        <v>114</v>
      </c>
      <c r="B36" s="4">
        <v>950</v>
      </c>
      <c r="C36" s="4">
        <v>0.2777</v>
      </c>
      <c r="D36" s="5" t="s">
        <v>254</v>
      </c>
      <c r="E36" s="8" t="s">
        <v>281</v>
      </c>
      <c r="F36" s="5">
        <f t="shared" si="0"/>
        <v>-0.5859443640782187</v>
      </c>
    </row>
    <row r="37" spans="1:6" x14ac:dyDescent="0.3">
      <c r="A37" s="4">
        <v>115</v>
      </c>
      <c r="B37" s="4">
        <v>263</v>
      </c>
      <c r="C37" s="4">
        <v>0.30930000000000002</v>
      </c>
      <c r="D37" s="5" t="s">
        <v>254</v>
      </c>
      <c r="E37" s="8" t="s">
        <v>281</v>
      </c>
      <c r="F37" s="5">
        <f t="shared" si="0"/>
        <v>-0.62723804292749763</v>
      </c>
    </row>
    <row r="38" spans="1:6" x14ac:dyDescent="0.3">
      <c r="A38" s="4">
        <v>116</v>
      </c>
      <c r="B38" s="4">
        <v>245</v>
      </c>
      <c r="C38" s="4">
        <v>0.1729</v>
      </c>
      <c r="D38" s="5" t="s">
        <v>254</v>
      </c>
      <c r="E38" s="7" t="s">
        <v>281</v>
      </c>
      <c r="F38" s="5">
        <f t="shared" si="0"/>
        <v>-0.44261837753316513</v>
      </c>
    </row>
    <row r="39" spans="1:6" x14ac:dyDescent="0.3">
      <c r="A39" s="4">
        <v>119</v>
      </c>
      <c r="B39" s="4">
        <v>244</v>
      </c>
      <c r="C39" s="4">
        <v>0.2233</v>
      </c>
      <c r="D39" s="5" t="s">
        <v>254</v>
      </c>
      <c r="E39" s="8" t="s">
        <v>282</v>
      </c>
      <c r="F39" s="5">
        <f t="shared" si="0"/>
        <v>-0.51334362689621615</v>
      </c>
    </row>
    <row r="40" spans="1:6" x14ac:dyDescent="0.3">
      <c r="A40" s="4">
        <v>120</v>
      </c>
      <c r="B40" s="4">
        <v>243</v>
      </c>
      <c r="C40" s="4">
        <v>0.4138</v>
      </c>
      <c r="D40" s="5" t="s">
        <v>254</v>
      </c>
      <c r="E40" s="8" t="s">
        <v>283</v>
      </c>
      <c r="F40" s="5">
        <f t="shared" si="0"/>
        <v>-0.76373703792238223</v>
      </c>
    </row>
    <row r="41" spans="1:6" x14ac:dyDescent="0.3">
      <c r="A41" s="4">
        <v>121</v>
      </c>
      <c r="B41" s="4">
        <v>70</v>
      </c>
      <c r="C41" s="4">
        <v>0.3332</v>
      </c>
      <c r="D41" s="5" t="s">
        <v>254</v>
      </c>
      <c r="E41" s="9" t="s">
        <v>284</v>
      </c>
      <c r="F41" s="5">
        <f t="shared" si="0"/>
        <v>-0.65830574337818704</v>
      </c>
    </row>
    <row r="42" spans="1:6" x14ac:dyDescent="0.3">
      <c r="A42" s="4">
        <v>122</v>
      </c>
      <c r="B42" s="4">
        <v>905</v>
      </c>
      <c r="C42" s="4">
        <v>0.44390000000000002</v>
      </c>
      <c r="D42" s="5" t="s">
        <v>254</v>
      </c>
      <c r="E42" s="8" t="s">
        <v>285</v>
      </c>
      <c r="F42" s="5">
        <f t="shared" si="0"/>
        <v>-0.80398409104725399</v>
      </c>
    </row>
    <row r="43" spans="1:6" x14ac:dyDescent="0.3">
      <c r="A43" s="4">
        <v>123</v>
      </c>
      <c r="B43" s="4">
        <v>852</v>
      </c>
      <c r="C43" s="4">
        <v>0.4461</v>
      </c>
      <c r="D43" s="5" t="s">
        <v>254</v>
      </c>
      <c r="E43" s="8" t="s">
        <v>285</v>
      </c>
      <c r="F43" s="5">
        <f t="shared" si="0"/>
        <v>-0.80695521138598447</v>
      </c>
    </row>
    <row r="44" spans="1:6" x14ac:dyDescent="0.3">
      <c r="A44" s="4">
        <v>124</v>
      </c>
      <c r="B44" s="4">
        <v>404</v>
      </c>
      <c r="C44" s="4">
        <v>0.42099999999999999</v>
      </c>
      <c r="D44" s="5" t="s">
        <v>254</v>
      </c>
      <c r="E44" s="7" t="s">
        <v>285</v>
      </c>
      <c r="F44" s="5">
        <f t="shared" si="0"/>
        <v>-0.77330152107231598</v>
      </c>
    </row>
    <row r="45" spans="1:6" x14ac:dyDescent="0.3">
      <c r="A45" s="4">
        <v>125</v>
      </c>
      <c r="B45" s="4">
        <v>388</v>
      </c>
      <c r="C45" s="4">
        <v>0.42809999999999998</v>
      </c>
      <c r="D45" s="5" t="s">
        <v>254</v>
      </c>
      <c r="E45" s="7" t="s">
        <v>285</v>
      </c>
      <c r="F45" s="5">
        <f t="shared" si="0"/>
        <v>-0.78276960082453884</v>
      </c>
    </row>
    <row r="46" spans="1:6" x14ac:dyDescent="0.3">
      <c r="A46" s="4">
        <v>126</v>
      </c>
      <c r="B46" s="4">
        <v>282</v>
      </c>
      <c r="C46" s="4">
        <v>0.37990000000000002</v>
      </c>
      <c r="D46" s="5" t="s">
        <v>254</v>
      </c>
      <c r="E46" s="7" t="s">
        <v>285</v>
      </c>
      <c r="F46" s="5">
        <f t="shared" si="0"/>
        <v>-0.71911414523693817</v>
      </c>
    </row>
    <row r="47" spans="1:6" x14ac:dyDescent="0.3">
      <c r="A47" s="4">
        <v>127</v>
      </c>
      <c r="B47" s="4">
        <v>264</v>
      </c>
      <c r="C47" s="4">
        <v>0.40660000000000002</v>
      </c>
      <c r="D47" s="5" t="s">
        <v>254</v>
      </c>
      <c r="E47" s="7" t="s">
        <v>285</v>
      </c>
      <c r="F47" s="5">
        <f t="shared" si="0"/>
        <v>-0.75420675920649316</v>
      </c>
    </row>
    <row r="48" spans="1:6" x14ac:dyDescent="0.3">
      <c r="A48" s="4">
        <v>179</v>
      </c>
      <c r="B48" s="4">
        <v>13</v>
      </c>
      <c r="C48" s="4">
        <v>0.46989999999999998</v>
      </c>
      <c r="D48" s="5" t="s">
        <v>254</v>
      </c>
      <c r="E48" s="8" t="s">
        <v>286</v>
      </c>
      <c r="F48" s="5">
        <f t="shared" si="0"/>
        <v>-0.83940262549822431</v>
      </c>
    </row>
    <row r="49" spans="1:6" x14ac:dyDescent="0.3">
      <c r="A49" s="4">
        <v>196</v>
      </c>
      <c r="B49" s="4">
        <v>108</v>
      </c>
      <c r="C49" s="4">
        <v>0.2404</v>
      </c>
      <c r="D49" s="5" t="s">
        <v>254</v>
      </c>
      <c r="E49" s="8" t="s">
        <v>287</v>
      </c>
      <c r="F49" s="5">
        <f t="shared" si="0"/>
        <v>-0.53646313606162244</v>
      </c>
    </row>
    <row r="50" spans="1:6" x14ac:dyDescent="0.3">
      <c r="A50" s="4">
        <v>197</v>
      </c>
      <c r="B50" s="4">
        <v>108</v>
      </c>
      <c r="C50" s="4">
        <v>0.25979999999999998</v>
      </c>
      <c r="D50" s="5" t="s">
        <v>254</v>
      </c>
      <c r="E50" s="8" t="s">
        <v>287</v>
      </c>
      <c r="F50" s="5">
        <f t="shared" si="0"/>
        <v>-0.56233222526282023</v>
      </c>
    </row>
    <row r="51" spans="1:6" x14ac:dyDescent="0.3">
      <c r="A51" s="4">
        <v>198</v>
      </c>
      <c r="B51" s="4">
        <v>108</v>
      </c>
      <c r="C51" s="4">
        <v>0.22950000000000001</v>
      </c>
      <c r="D51" s="5" t="s">
        <v>254</v>
      </c>
      <c r="E51" s="8" t="s">
        <v>287</v>
      </c>
      <c r="F51" s="5">
        <f t="shared" si="0"/>
        <v>-0.52176563302563905</v>
      </c>
    </row>
    <row r="52" spans="1:6" x14ac:dyDescent="0.3">
      <c r="A52" s="4">
        <v>292</v>
      </c>
      <c r="B52" s="4">
        <v>53</v>
      </c>
      <c r="C52" s="4">
        <v>0.34139999999999998</v>
      </c>
      <c r="D52" s="5" t="s">
        <v>254</v>
      </c>
      <c r="E52" s="8" t="s">
        <v>288</v>
      </c>
      <c r="F52" s="5">
        <f t="shared" si="0"/>
        <v>-0.6689586184652383</v>
      </c>
    </row>
    <row r="53" spans="1:6" x14ac:dyDescent="0.3">
      <c r="A53" s="4">
        <v>293</v>
      </c>
      <c r="B53" s="4">
        <v>53</v>
      </c>
      <c r="C53" s="4">
        <v>0.3281</v>
      </c>
      <c r="D53" s="5" t="s">
        <v>254</v>
      </c>
      <c r="E53" s="8" t="s">
        <v>288</v>
      </c>
      <c r="F53" s="5">
        <f t="shared" si="0"/>
        <v>-0.65168043873887127</v>
      </c>
    </row>
    <row r="54" spans="1:6" x14ac:dyDescent="0.3">
      <c r="A54" s="4">
        <v>312</v>
      </c>
      <c r="B54" s="4">
        <v>50</v>
      </c>
      <c r="C54" s="4">
        <v>0.28079999999999999</v>
      </c>
      <c r="D54" s="5" t="s">
        <v>254</v>
      </c>
      <c r="E54" s="8" t="s">
        <v>289</v>
      </c>
      <c r="F54" s="5">
        <f t="shared" si="0"/>
        <v>-0.59001396604255585</v>
      </c>
    </row>
    <row r="55" spans="1:6" x14ac:dyDescent="0.3">
      <c r="A55" s="4">
        <v>313</v>
      </c>
      <c r="B55" s="4">
        <v>46</v>
      </c>
      <c r="C55" s="4">
        <v>0.39269999999999999</v>
      </c>
      <c r="D55" s="5" t="s">
        <v>254</v>
      </c>
      <c r="E55" s="8" t="s">
        <v>287</v>
      </c>
      <c r="F55" s="5">
        <f t="shared" si="0"/>
        <v>-0.73589366923516808</v>
      </c>
    </row>
    <row r="56" spans="1:6" x14ac:dyDescent="0.3">
      <c r="A56" s="4">
        <v>314</v>
      </c>
      <c r="B56" s="4">
        <v>164</v>
      </c>
      <c r="C56" s="4">
        <v>0.30696000000000001</v>
      </c>
      <c r="D56" s="5" t="s">
        <v>254</v>
      </c>
      <c r="E56" s="8" t="s">
        <v>287</v>
      </c>
      <c r="F56" s="5">
        <f t="shared" si="0"/>
        <v>-0.62419158558047461</v>
      </c>
    </row>
    <row r="57" spans="1:6" x14ac:dyDescent="0.3">
      <c r="A57" s="4">
        <v>315</v>
      </c>
      <c r="B57" s="4">
        <v>168</v>
      </c>
      <c r="C57" s="4">
        <v>0.2087</v>
      </c>
      <c r="D57" s="5" t="s">
        <v>254</v>
      </c>
      <c r="E57" s="8" t="s">
        <v>287</v>
      </c>
      <c r="F57" s="5">
        <f t="shared" si="0"/>
        <v>-0.49330667194163486</v>
      </c>
    </row>
    <row r="58" spans="1:6" x14ac:dyDescent="0.3">
      <c r="A58" s="4">
        <v>316</v>
      </c>
      <c r="B58" s="4">
        <v>164</v>
      </c>
      <c r="C58" s="4">
        <v>0.29270000000000002</v>
      </c>
      <c r="D58" s="5" t="s">
        <v>254</v>
      </c>
      <c r="E58" s="8" t="s">
        <v>290</v>
      </c>
      <c r="F58" s="5">
        <f t="shared" si="0"/>
        <v>-0.60559313880412469</v>
      </c>
    </row>
    <row r="59" spans="1:6" x14ac:dyDescent="0.3">
      <c r="A59" s="4">
        <v>317</v>
      </c>
      <c r="B59" s="4">
        <v>43</v>
      </c>
      <c r="C59" s="4">
        <v>0.28860000000000002</v>
      </c>
      <c r="D59" s="5" t="s">
        <v>254</v>
      </c>
      <c r="E59" s="8" t="s">
        <v>289</v>
      </c>
      <c r="F59" s="5">
        <f t="shared" si="0"/>
        <v>-0.60023257390051543</v>
      </c>
    </row>
    <row r="60" spans="1:6" x14ac:dyDescent="0.3">
      <c r="A60" s="4">
        <v>318</v>
      </c>
      <c r="B60" s="4">
        <v>43</v>
      </c>
      <c r="C60" s="4">
        <v>0.24495</v>
      </c>
      <c r="D60" s="5" t="s">
        <v>254</v>
      </c>
      <c r="E60" s="8" t="s">
        <v>289</v>
      </c>
      <c r="F60" s="5">
        <f t="shared" si="0"/>
        <v>-0.54256118109662921</v>
      </c>
    </row>
    <row r="61" spans="1:6" x14ac:dyDescent="0.3">
      <c r="A61" s="4">
        <v>319</v>
      </c>
      <c r="B61" s="4">
        <v>43</v>
      </c>
      <c r="C61" s="4">
        <v>0.24495</v>
      </c>
      <c r="D61" s="5" t="s">
        <v>254</v>
      </c>
      <c r="E61" s="8" t="s">
        <v>287</v>
      </c>
      <c r="F61" s="5">
        <f t="shared" si="0"/>
        <v>-0.54256118109662921</v>
      </c>
    </row>
    <row r="62" spans="1:6" x14ac:dyDescent="0.3">
      <c r="A62" s="4">
        <v>320</v>
      </c>
      <c r="B62" s="4">
        <v>43</v>
      </c>
      <c r="C62" s="4">
        <v>0.33510000000000001</v>
      </c>
      <c r="D62" s="5" t="s">
        <v>254</v>
      </c>
      <c r="E62" s="8" t="s">
        <v>291</v>
      </c>
      <c r="F62" s="5">
        <f t="shared" si="0"/>
        <v>-0.66077392383004008</v>
      </c>
    </row>
    <row r="63" spans="1:6" x14ac:dyDescent="0.3">
      <c r="A63" s="4">
        <v>321</v>
      </c>
      <c r="B63" s="4">
        <v>143</v>
      </c>
      <c r="C63" s="4">
        <v>0.318</v>
      </c>
      <c r="D63" s="5" t="s">
        <v>254</v>
      </c>
      <c r="E63" s="8" t="s">
        <v>292</v>
      </c>
      <c r="F63" s="5">
        <f t="shared" si="0"/>
        <v>-0.63855503125950663</v>
      </c>
    </row>
    <row r="64" spans="1:6" x14ac:dyDescent="0.3">
      <c r="A64" s="4">
        <v>322</v>
      </c>
      <c r="B64" s="4">
        <v>177</v>
      </c>
      <c r="C64" s="4">
        <v>0.22600000000000001</v>
      </c>
      <c r="D64" s="5" t="s">
        <v>254</v>
      </c>
      <c r="E64" s="8" t="s">
        <v>293</v>
      </c>
      <c r="F64" s="5">
        <f t="shared" si="0"/>
        <v>-0.51701716380599894</v>
      </c>
    </row>
    <row r="65" spans="1:6" x14ac:dyDescent="0.3">
      <c r="A65" s="4">
        <v>325</v>
      </c>
      <c r="B65" s="4">
        <v>168</v>
      </c>
      <c r="C65" s="4">
        <v>0.21179999999999999</v>
      </c>
      <c r="D65" s="5" t="s">
        <v>254</v>
      </c>
      <c r="E65" s="8" t="s">
        <v>294</v>
      </c>
      <c r="F65" s="5">
        <f t="shared" si="0"/>
        <v>-0.49758699473827389</v>
      </c>
    </row>
    <row r="66" spans="1:6" x14ac:dyDescent="0.3">
      <c r="A66" s="4">
        <v>12</v>
      </c>
      <c r="B66" s="4">
        <v>47</v>
      </c>
      <c r="C66" s="4">
        <v>0.432</v>
      </c>
      <c r="D66" s="5" t="s">
        <v>255</v>
      </c>
      <c r="E66" s="11" t="s">
        <v>260</v>
      </c>
      <c r="F66" s="5">
        <f t="shared" si="0"/>
        <v>-0.78798683181325579</v>
      </c>
    </row>
    <row r="67" spans="1:6" x14ac:dyDescent="0.3">
      <c r="A67" s="4">
        <v>16</v>
      </c>
      <c r="B67" s="4">
        <v>558</v>
      </c>
      <c r="C67" s="4">
        <v>0.158</v>
      </c>
      <c r="D67" s="5" t="s">
        <v>255</v>
      </c>
      <c r="E67" s="11" t="s">
        <v>261</v>
      </c>
      <c r="F67" s="5">
        <f t="shared" ref="F67:F130" si="1">-1*ATANH(SQRT(C67))</f>
        <v>-0.42066693284630491</v>
      </c>
    </row>
    <row r="68" spans="1:6" x14ac:dyDescent="0.3">
      <c r="A68" s="4">
        <v>38</v>
      </c>
      <c r="B68" s="4">
        <v>22</v>
      </c>
      <c r="C68" s="4">
        <v>0.624</v>
      </c>
      <c r="D68" s="5" t="s">
        <v>255</v>
      </c>
      <c r="E68" s="10" t="s">
        <v>262</v>
      </c>
      <c r="F68" s="5">
        <f t="shared" si="1"/>
        <v>-1.0712633274287928</v>
      </c>
    </row>
    <row r="69" spans="1:6" x14ac:dyDescent="0.3">
      <c r="A69" s="4">
        <v>40</v>
      </c>
      <c r="B69" s="4">
        <v>51</v>
      </c>
      <c r="C69" s="4">
        <v>0.28499999999999998</v>
      </c>
      <c r="D69" s="5" t="s">
        <v>255</v>
      </c>
      <c r="E69" s="10" t="s">
        <v>263</v>
      </c>
      <c r="F69" s="5">
        <f t="shared" si="1"/>
        <v>-0.59551983356954274</v>
      </c>
    </row>
    <row r="70" spans="1:6" x14ac:dyDescent="0.3">
      <c r="A70" s="4">
        <v>41</v>
      </c>
      <c r="B70" s="4">
        <v>50</v>
      </c>
      <c r="C70" s="4">
        <v>7.5899999999999995E-2</v>
      </c>
      <c r="D70" s="5" t="s">
        <v>255</v>
      </c>
      <c r="E70" s="10" t="s">
        <v>263</v>
      </c>
      <c r="F70" s="5">
        <f t="shared" si="1"/>
        <v>-0.28280539692371987</v>
      </c>
    </row>
    <row r="71" spans="1:6" x14ac:dyDescent="0.3">
      <c r="A71" s="4">
        <v>42</v>
      </c>
      <c r="B71" s="4">
        <v>72</v>
      </c>
      <c r="C71" s="4">
        <v>0.27400000000000002</v>
      </c>
      <c r="D71" s="5" t="s">
        <v>255</v>
      </c>
      <c r="E71" s="10" t="s">
        <v>264</v>
      </c>
      <c r="F71" s="5">
        <f t="shared" si="1"/>
        <v>-0.58108019294970292</v>
      </c>
    </row>
    <row r="72" spans="1:6" x14ac:dyDescent="0.3">
      <c r="A72" s="4">
        <v>43</v>
      </c>
      <c r="B72" s="4">
        <v>61</v>
      </c>
      <c r="C72" s="4">
        <v>0.32100000000000001</v>
      </c>
      <c r="D72" s="5" t="s">
        <v>255</v>
      </c>
      <c r="E72" s="10" t="s">
        <v>264</v>
      </c>
      <c r="F72" s="5">
        <f t="shared" si="1"/>
        <v>-0.64245471016412981</v>
      </c>
    </row>
    <row r="73" spans="1:6" x14ac:dyDescent="0.3">
      <c r="A73" s="4">
        <v>44</v>
      </c>
      <c r="B73" s="4">
        <v>51</v>
      </c>
      <c r="C73" s="4">
        <v>0.214</v>
      </c>
      <c r="D73" s="5" t="s">
        <v>255</v>
      </c>
      <c r="E73" s="10" t="s">
        <v>264</v>
      </c>
      <c r="F73" s="5">
        <f t="shared" si="1"/>
        <v>-0.50061583347754934</v>
      </c>
    </row>
    <row r="74" spans="1:6" x14ac:dyDescent="0.3">
      <c r="A74" s="4">
        <v>45</v>
      </c>
      <c r="B74" s="4">
        <v>43</v>
      </c>
      <c r="C74" s="4">
        <v>0.30599999999999999</v>
      </c>
      <c r="D74" s="5" t="s">
        <v>255</v>
      </c>
      <c r="E74" s="10" t="s">
        <v>263</v>
      </c>
      <c r="F74" s="5">
        <f t="shared" si="1"/>
        <v>-0.62294138037744839</v>
      </c>
    </row>
    <row r="75" spans="1:6" x14ac:dyDescent="0.3">
      <c r="A75" s="4">
        <v>46</v>
      </c>
      <c r="B75" s="4">
        <v>43</v>
      </c>
      <c r="C75" s="4">
        <v>0.313</v>
      </c>
      <c r="D75" s="5" t="s">
        <v>255</v>
      </c>
      <c r="E75" s="10" t="s">
        <v>263</v>
      </c>
      <c r="F75" s="5">
        <f t="shared" si="1"/>
        <v>-0.63205268459959019</v>
      </c>
    </row>
    <row r="76" spans="1:6" x14ac:dyDescent="0.3">
      <c r="A76" s="4">
        <v>51</v>
      </c>
      <c r="B76" s="4">
        <v>19</v>
      </c>
      <c r="C76" s="4">
        <v>0.29899999999999999</v>
      </c>
      <c r="D76" s="5" t="s">
        <v>255</v>
      </c>
      <c r="E76" s="10" t="s">
        <v>265</v>
      </c>
      <c r="F76" s="5">
        <f t="shared" si="1"/>
        <v>-0.61381774641313291</v>
      </c>
    </row>
    <row r="77" spans="1:6" x14ac:dyDescent="0.3">
      <c r="A77" s="4">
        <v>52</v>
      </c>
      <c r="B77" s="4">
        <v>18</v>
      </c>
      <c r="C77" s="4">
        <v>0.58899999999999997</v>
      </c>
      <c r="D77" s="5" t="s">
        <v>255</v>
      </c>
      <c r="E77" s="10" t="s">
        <v>266</v>
      </c>
      <c r="F77" s="5">
        <f t="shared" si="1"/>
        <v>-1.014126417676011</v>
      </c>
    </row>
    <row r="78" spans="1:6" x14ac:dyDescent="0.3">
      <c r="A78" s="4">
        <v>55</v>
      </c>
      <c r="B78" s="4">
        <v>19</v>
      </c>
      <c r="C78" s="4">
        <v>0.17399999999999999</v>
      </c>
      <c r="D78" s="5" t="s">
        <v>255</v>
      </c>
      <c r="E78" s="10" t="s">
        <v>267</v>
      </c>
      <c r="F78" s="5">
        <f t="shared" si="1"/>
        <v>-0.44421612031574975</v>
      </c>
    </row>
    <row r="79" spans="1:6" x14ac:dyDescent="0.3">
      <c r="A79" s="4">
        <v>56</v>
      </c>
      <c r="B79" s="4">
        <v>111</v>
      </c>
      <c r="C79" s="4">
        <v>0.20599999999999999</v>
      </c>
      <c r="D79" s="5" t="s">
        <v>255</v>
      </c>
      <c r="E79" s="10" t="s">
        <v>268</v>
      </c>
      <c r="F79" s="5">
        <f t="shared" si="1"/>
        <v>-0.48956640840667126</v>
      </c>
    </row>
    <row r="80" spans="1:6" x14ac:dyDescent="0.3">
      <c r="A80" s="4">
        <v>61</v>
      </c>
      <c r="B80" s="4">
        <v>24</v>
      </c>
      <c r="C80" s="4">
        <v>0.14899999999999999</v>
      </c>
      <c r="D80" s="5" t="s">
        <v>255</v>
      </c>
      <c r="E80" s="10" t="s">
        <v>262</v>
      </c>
      <c r="F80" s="5">
        <f t="shared" si="1"/>
        <v>-0.40709721428572293</v>
      </c>
    </row>
    <row r="81" spans="1:6" x14ac:dyDescent="0.3">
      <c r="A81" s="4">
        <v>73</v>
      </c>
      <c r="B81" s="4">
        <v>31</v>
      </c>
      <c r="C81" s="4">
        <v>0.40629999999999999</v>
      </c>
      <c r="D81" s="5" t="s">
        <v>255</v>
      </c>
      <c r="E81" s="10" t="s">
        <v>269</v>
      </c>
      <c r="F81" s="5">
        <f t="shared" si="1"/>
        <v>-0.75381036217302588</v>
      </c>
    </row>
    <row r="82" spans="1:6" x14ac:dyDescent="0.3">
      <c r="A82" s="4">
        <v>74</v>
      </c>
      <c r="B82" s="4">
        <v>39</v>
      </c>
      <c r="C82" s="4">
        <v>0.247</v>
      </c>
      <c r="D82" s="5" t="s">
        <v>255</v>
      </c>
      <c r="E82" s="10" t="s">
        <v>270</v>
      </c>
      <c r="F82" s="5">
        <f t="shared" si="1"/>
        <v>-0.54530208264129498</v>
      </c>
    </row>
    <row r="83" spans="1:6" x14ac:dyDescent="0.3">
      <c r="A83" s="4">
        <v>84</v>
      </c>
      <c r="B83" s="4">
        <v>23</v>
      </c>
      <c r="C83" s="4">
        <v>0.17799999999999999</v>
      </c>
      <c r="D83" s="5" t="s">
        <v>255</v>
      </c>
      <c r="E83" s="11" t="s">
        <v>266</v>
      </c>
      <c r="F83" s="5">
        <f t="shared" si="1"/>
        <v>-0.45000177243732631</v>
      </c>
    </row>
    <row r="84" spans="1:6" x14ac:dyDescent="0.3">
      <c r="A84" s="4">
        <v>85</v>
      </c>
      <c r="B84" s="4">
        <v>23</v>
      </c>
      <c r="C84" s="4">
        <v>0.26300000000000001</v>
      </c>
      <c r="D84" s="5" t="s">
        <v>255</v>
      </c>
      <c r="E84" s="11" t="s">
        <v>271</v>
      </c>
      <c r="F84" s="5">
        <f t="shared" si="1"/>
        <v>-0.56656923674760551</v>
      </c>
    </row>
    <row r="85" spans="1:6" x14ac:dyDescent="0.3">
      <c r="A85" s="4">
        <v>86</v>
      </c>
      <c r="B85" s="4">
        <v>22</v>
      </c>
      <c r="C85" s="4">
        <v>0.56899999999999995</v>
      </c>
      <c r="D85" s="5" t="s">
        <v>255</v>
      </c>
      <c r="E85" s="10" t="s">
        <v>262</v>
      </c>
      <c r="F85" s="5">
        <f t="shared" si="1"/>
        <v>-0.98290541728144465</v>
      </c>
    </row>
    <row r="86" spans="1:6" x14ac:dyDescent="0.3">
      <c r="A86" s="4">
        <v>89</v>
      </c>
      <c r="B86" s="4">
        <v>181</v>
      </c>
      <c r="C86" s="4">
        <v>0.23</v>
      </c>
      <c r="D86" s="5" t="s">
        <v>255</v>
      </c>
      <c r="E86" s="11" t="s">
        <v>272</v>
      </c>
      <c r="F86" s="5">
        <f t="shared" si="1"/>
        <v>-0.52244277634111635</v>
      </c>
    </row>
    <row r="87" spans="1:6" x14ac:dyDescent="0.3">
      <c r="A87" s="4">
        <v>91</v>
      </c>
      <c r="B87" s="4">
        <v>232</v>
      </c>
      <c r="C87" s="4">
        <v>8.2699999999999996E-2</v>
      </c>
      <c r="D87" s="5" t="s">
        <v>255</v>
      </c>
      <c r="E87" s="11" t="s">
        <v>273</v>
      </c>
      <c r="F87" s="5">
        <f t="shared" si="1"/>
        <v>-0.2959217938906944</v>
      </c>
    </row>
    <row r="88" spans="1:6" x14ac:dyDescent="0.3">
      <c r="A88" s="4">
        <v>93</v>
      </c>
      <c r="B88" s="4">
        <v>501</v>
      </c>
      <c r="C88" s="4">
        <v>8.7999999999999995E-2</v>
      </c>
      <c r="D88" s="5" t="s">
        <v>255</v>
      </c>
      <c r="E88" s="10" t="s">
        <v>274</v>
      </c>
      <c r="F88" s="5">
        <f t="shared" si="1"/>
        <v>-0.30584007075439301</v>
      </c>
    </row>
    <row r="89" spans="1:6" x14ac:dyDescent="0.3">
      <c r="A89" s="4">
        <v>94</v>
      </c>
      <c r="B89" s="4">
        <v>67</v>
      </c>
      <c r="C89" s="4">
        <v>0.20957000000000001</v>
      </c>
      <c r="D89" s="5" t="s">
        <v>255</v>
      </c>
      <c r="E89" s="11" t="s">
        <v>275</v>
      </c>
      <c r="F89" s="5">
        <f t="shared" si="1"/>
        <v>-0.49450941742959603</v>
      </c>
    </row>
    <row r="90" spans="1:6" x14ac:dyDescent="0.3">
      <c r="A90" s="4">
        <v>98</v>
      </c>
      <c r="B90" s="4">
        <v>31</v>
      </c>
      <c r="C90" s="4">
        <v>0.105</v>
      </c>
      <c r="D90" s="5" t="s">
        <v>255</v>
      </c>
      <c r="E90" s="11" t="s">
        <v>276</v>
      </c>
      <c r="F90" s="5">
        <f t="shared" si="1"/>
        <v>-0.33615120947150284</v>
      </c>
    </row>
    <row r="91" spans="1:6" x14ac:dyDescent="0.3">
      <c r="A91" s="4">
        <v>99</v>
      </c>
      <c r="B91" s="4">
        <v>31</v>
      </c>
      <c r="C91" s="4">
        <v>0.31900000000000001</v>
      </c>
      <c r="D91" s="5" t="s">
        <v>255</v>
      </c>
      <c r="E91" s="11" t="s">
        <v>277</v>
      </c>
      <c r="F91" s="5">
        <f t="shared" si="1"/>
        <v>-0.63985504982406272</v>
      </c>
    </row>
    <row r="92" spans="1:6" x14ac:dyDescent="0.3">
      <c r="A92" s="4">
        <v>100</v>
      </c>
      <c r="B92" s="4">
        <v>31</v>
      </c>
      <c r="C92" s="4">
        <v>0.153</v>
      </c>
      <c r="D92" s="5" t="s">
        <v>255</v>
      </c>
      <c r="E92" s="11" t="s">
        <v>278</v>
      </c>
      <c r="F92" s="5">
        <f t="shared" si="1"/>
        <v>-0.41315957677577353</v>
      </c>
    </row>
    <row r="93" spans="1:6" x14ac:dyDescent="0.3">
      <c r="A93" s="4">
        <v>101</v>
      </c>
      <c r="B93" s="4">
        <v>14</v>
      </c>
      <c r="C93" s="4">
        <v>0.27600000000000002</v>
      </c>
      <c r="D93" s="5" t="s">
        <v>255</v>
      </c>
      <c r="E93" s="10" t="s">
        <v>265</v>
      </c>
      <c r="F93" s="5">
        <f t="shared" si="1"/>
        <v>-0.58371043839200332</v>
      </c>
    </row>
    <row r="94" spans="1:6" x14ac:dyDescent="0.3">
      <c r="A94" s="4">
        <v>105</v>
      </c>
      <c r="B94" s="4">
        <v>14</v>
      </c>
      <c r="C94" s="4">
        <v>0.14199999999999999</v>
      </c>
      <c r="D94" s="5" t="s">
        <v>255</v>
      </c>
      <c r="E94" s="10" t="s">
        <v>262</v>
      </c>
      <c r="F94" s="5">
        <f t="shared" si="1"/>
        <v>-0.39635852699114199</v>
      </c>
    </row>
    <row r="95" spans="1:6" x14ac:dyDescent="0.3">
      <c r="A95" s="4">
        <v>106</v>
      </c>
      <c r="B95" s="4">
        <v>14</v>
      </c>
      <c r="C95" s="4">
        <v>4.2000000000000003E-2</v>
      </c>
      <c r="D95" s="5" t="s">
        <v>255</v>
      </c>
      <c r="E95" s="10" t="s">
        <v>267</v>
      </c>
      <c r="F95" s="5">
        <f t="shared" si="1"/>
        <v>-0.20788270647392623</v>
      </c>
    </row>
    <row r="96" spans="1:6" x14ac:dyDescent="0.3">
      <c r="A96" s="4">
        <v>110</v>
      </c>
      <c r="B96" s="4">
        <v>29</v>
      </c>
      <c r="C96" s="4">
        <v>0.375</v>
      </c>
      <c r="D96" s="5" t="s">
        <v>255</v>
      </c>
      <c r="E96" s="10" t="s">
        <v>279</v>
      </c>
      <c r="F96" s="5">
        <f t="shared" si="1"/>
        <v>-0.71270847153530625</v>
      </c>
    </row>
    <row r="97" spans="1:6" x14ac:dyDescent="0.3">
      <c r="A97" s="4">
        <v>111</v>
      </c>
      <c r="B97" s="4">
        <v>362</v>
      </c>
      <c r="C97" s="4">
        <v>4.7E-2</v>
      </c>
      <c r="D97" s="5" t="s">
        <v>255</v>
      </c>
      <c r="E97" s="11" t="s">
        <v>280</v>
      </c>
      <c r="F97" s="5">
        <f t="shared" si="1"/>
        <v>-0.22029040396272978</v>
      </c>
    </row>
    <row r="98" spans="1:6" x14ac:dyDescent="0.3">
      <c r="A98" s="4">
        <v>112</v>
      </c>
      <c r="B98" s="4">
        <v>1058</v>
      </c>
      <c r="C98" s="4">
        <v>0.3</v>
      </c>
      <c r="D98" s="5" t="s">
        <v>255</v>
      </c>
      <c r="E98" s="10" t="s">
        <v>281</v>
      </c>
      <c r="F98" s="5">
        <f t="shared" si="1"/>
        <v>-0.61512200465607647</v>
      </c>
    </row>
    <row r="99" spans="1:6" x14ac:dyDescent="0.3">
      <c r="A99" s="4">
        <v>113</v>
      </c>
      <c r="B99" s="4">
        <v>1029</v>
      </c>
      <c r="C99" s="4">
        <v>0.28000000000000003</v>
      </c>
      <c r="D99" s="5" t="s">
        <v>255</v>
      </c>
      <c r="E99" s="11" t="s">
        <v>281</v>
      </c>
      <c r="F99" s="5">
        <f t="shared" si="1"/>
        <v>-0.58896423043288126</v>
      </c>
    </row>
    <row r="100" spans="1:6" x14ac:dyDescent="0.3">
      <c r="A100" s="4">
        <v>114</v>
      </c>
      <c r="B100" s="4">
        <v>950</v>
      </c>
      <c r="C100" s="4">
        <v>0.18</v>
      </c>
      <c r="D100" s="5" t="s">
        <v>255</v>
      </c>
      <c r="E100" s="11" t="s">
        <v>281</v>
      </c>
      <c r="F100" s="5">
        <f t="shared" si="1"/>
        <v>-0.45288070667073738</v>
      </c>
    </row>
    <row r="101" spans="1:6" x14ac:dyDescent="0.3">
      <c r="A101" s="4">
        <v>115</v>
      </c>
      <c r="B101" s="4">
        <v>263</v>
      </c>
      <c r="C101" s="4">
        <v>0.22500000000000001</v>
      </c>
      <c r="D101" s="5" t="s">
        <v>255</v>
      </c>
      <c r="E101" s="11" t="s">
        <v>281</v>
      </c>
      <c r="F101" s="5">
        <f t="shared" si="1"/>
        <v>-0.51565767532309592</v>
      </c>
    </row>
    <row r="102" spans="1:6" x14ac:dyDescent="0.3">
      <c r="A102" s="4">
        <v>116</v>
      </c>
      <c r="B102" s="4">
        <v>245</v>
      </c>
      <c r="C102" s="4">
        <v>0.14599999999999999</v>
      </c>
      <c r="D102" s="5" t="s">
        <v>255</v>
      </c>
      <c r="E102" s="10" t="s">
        <v>281</v>
      </c>
      <c r="F102" s="5">
        <f t="shared" si="1"/>
        <v>-0.40251573604052499</v>
      </c>
    </row>
    <row r="103" spans="1:6" x14ac:dyDescent="0.3">
      <c r="A103" s="4">
        <v>119</v>
      </c>
      <c r="B103" s="4">
        <v>244</v>
      </c>
      <c r="C103" s="4">
        <v>0.13700000000000001</v>
      </c>
      <c r="D103" s="5" t="s">
        <v>255</v>
      </c>
      <c r="E103" s="11" t="s">
        <v>282</v>
      </c>
      <c r="F103" s="5">
        <f t="shared" si="1"/>
        <v>-0.38857964970509862</v>
      </c>
    </row>
    <row r="104" spans="1:6" x14ac:dyDescent="0.3">
      <c r="A104" s="4">
        <v>120</v>
      </c>
      <c r="B104" s="4">
        <v>243</v>
      </c>
      <c r="C104" s="4">
        <v>0.17399999999999999</v>
      </c>
      <c r="D104" s="5" t="s">
        <v>255</v>
      </c>
      <c r="E104" s="11" t="s">
        <v>283</v>
      </c>
      <c r="F104" s="5">
        <f t="shared" si="1"/>
        <v>-0.44421612031574975</v>
      </c>
    </row>
    <row r="105" spans="1:6" x14ac:dyDescent="0.3">
      <c r="A105" s="4">
        <v>121</v>
      </c>
      <c r="B105" s="4">
        <v>70</v>
      </c>
      <c r="C105" s="4">
        <v>0.17100000000000001</v>
      </c>
      <c r="D105" s="5" t="s">
        <v>255</v>
      </c>
      <c r="E105" s="12" t="s">
        <v>284</v>
      </c>
      <c r="F105" s="5">
        <f t="shared" si="1"/>
        <v>-0.4398516439445892</v>
      </c>
    </row>
    <row r="106" spans="1:6" x14ac:dyDescent="0.3">
      <c r="A106" s="4">
        <v>122</v>
      </c>
      <c r="B106" s="4">
        <v>905</v>
      </c>
      <c r="C106" s="4">
        <v>0.44</v>
      </c>
      <c r="D106" s="5" t="s">
        <v>255</v>
      </c>
      <c r="E106" s="11" t="s">
        <v>285</v>
      </c>
      <c r="F106" s="5">
        <f t="shared" si="1"/>
        <v>-0.79872783348130416</v>
      </c>
    </row>
    <row r="107" spans="1:6" x14ac:dyDescent="0.3">
      <c r="A107" s="4">
        <v>123</v>
      </c>
      <c r="B107" s="4">
        <v>852</v>
      </c>
      <c r="C107" s="4">
        <v>0.28199999999999997</v>
      </c>
      <c r="D107" s="5" t="s">
        <v>255</v>
      </c>
      <c r="E107" s="11" t="s">
        <v>285</v>
      </c>
      <c r="F107" s="5">
        <f t="shared" si="1"/>
        <v>-0.5915879569159711</v>
      </c>
    </row>
    <row r="108" spans="1:6" x14ac:dyDescent="0.3">
      <c r="A108" s="4">
        <v>124</v>
      </c>
      <c r="B108" s="4">
        <v>404</v>
      </c>
      <c r="C108" s="4">
        <v>0.29499999999999998</v>
      </c>
      <c r="D108" s="5" t="s">
        <v>255</v>
      </c>
      <c r="E108" s="10" t="s">
        <v>285</v>
      </c>
      <c r="F108" s="5">
        <f t="shared" si="1"/>
        <v>-0.60859740757569147</v>
      </c>
    </row>
    <row r="109" spans="1:6" x14ac:dyDescent="0.3">
      <c r="A109" s="4">
        <v>125</v>
      </c>
      <c r="B109" s="4">
        <v>388</v>
      </c>
      <c r="C109" s="4">
        <v>8.5000000000000006E-2</v>
      </c>
      <c r="D109" s="5" t="s">
        <v>255</v>
      </c>
      <c r="E109" s="10" t="s">
        <v>285</v>
      </c>
      <c r="F109" s="5">
        <f t="shared" si="1"/>
        <v>-0.3002567920255706</v>
      </c>
    </row>
    <row r="110" spans="1:6" x14ac:dyDescent="0.3">
      <c r="A110" s="4">
        <v>126</v>
      </c>
      <c r="B110" s="4">
        <v>282</v>
      </c>
      <c r="C110" s="4">
        <v>0.35099999999999998</v>
      </c>
      <c r="D110" s="5" t="s">
        <v>255</v>
      </c>
      <c r="E110" s="10" t="s">
        <v>285</v>
      </c>
      <c r="F110" s="5">
        <f t="shared" si="1"/>
        <v>-0.6814365805208934</v>
      </c>
    </row>
    <row r="111" spans="1:6" x14ac:dyDescent="0.3">
      <c r="A111" s="4">
        <v>127</v>
      </c>
      <c r="B111" s="4">
        <v>264</v>
      </c>
      <c r="C111" s="4">
        <v>8.9499999999999996E-2</v>
      </c>
      <c r="D111" s="5" t="s">
        <v>255</v>
      </c>
      <c r="E111" s="10" t="s">
        <v>285</v>
      </c>
      <c r="F111" s="5">
        <f t="shared" si="1"/>
        <v>-0.3086028298207476</v>
      </c>
    </row>
    <row r="112" spans="1:6" x14ac:dyDescent="0.3">
      <c r="A112" s="4">
        <v>179</v>
      </c>
      <c r="B112" s="4">
        <v>13</v>
      </c>
      <c r="C112" s="4">
        <v>0.1439</v>
      </c>
      <c r="D112" s="5" t="s">
        <v>255</v>
      </c>
      <c r="E112" s="11" t="s">
        <v>286</v>
      </c>
      <c r="F112" s="5">
        <f t="shared" si="1"/>
        <v>-0.39929028019531199</v>
      </c>
    </row>
    <row r="113" spans="1:6" x14ac:dyDescent="0.3">
      <c r="A113" s="4">
        <v>196</v>
      </c>
      <c r="B113" s="4">
        <v>114</v>
      </c>
      <c r="C113" s="4">
        <v>0.127</v>
      </c>
      <c r="D113" s="5" t="s">
        <v>255</v>
      </c>
      <c r="E113" s="11" t="s">
        <v>287</v>
      </c>
      <c r="F113" s="5">
        <f t="shared" si="1"/>
        <v>-0.37272231288289021</v>
      </c>
    </row>
    <row r="114" spans="1:6" x14ac:dyDescent="0.3">
      <c r="A114" s="4">
        <v>197</v>
      </c>
      <c r="B114" s="4">
        <v>114</v>
      </c>
      <c r="C114" s="4">
        <v>0.125</v>
      </c>
      <c r="D114" s="5" t="s">
        <v>255</v>
      </c>
      <c r="E114" s="11" t="s">
        <v>287</v>
      </c>
      <c r="F114" s="5">
        <f t="shared" si="1"/>
        <v>-0.36949897192586928</v>
      </c>
    </row>
    <row r="115" spans="1:6" x14ac:dyDescent="0.3">
      <c r="A115" s="4">
        <v>198</v>
      </c>
      <c r="B115" s="4">
        <v>118</v>
      </c>
      <c r="C115" s="4">
        <v>9.5000000000000001E-2</v>
      </c>
      <c r="D115" s="5" t="s">
        <v>255</v>
      </c>
      <c r="E115" s="11" t="s">
        <v>287</v>
      </c>
      <c r="F115" s="5">
        <f t="shared" si="1"/>
        <v>-0.31857813744298147</v>
      </c>
    </row>
    <row r="116" spans="1:6" x14ac:dyDescent="0.3">
      <c r="A116" s="4">
        <v>292</v>
      </c>
      <c r="B116" s="4">
        <v>53</v>
      </c>
      <c r="C116" s="4">
        <v>0.46</v>
      </c>
      <c r="D116" s="5" t="s">
        <v>255</v>
      </c>
      <c r="E116" s="11" t="s">
        <v>288</v>
      </c>
      <c r="F116" s="5">
        <f t="shared" si="1"/>
        <v>-0.82583452289253678</v>
      </c>
    </row>
    <row r="117" spans="1:6" x14ac:dyDescent="0.3">
      <c r="A117" s="4">
        <v>293</v>
      </c>
      <c r="B117" s="4">
        <v>53</v>
      </c>
      <c r="C117" s="4">
        <v>0.29699999999999999</v>
      </c>
      <c r="D117" s="5" t="s">
        <v>255</v>
      </c>
      <c r="E117" s="11" t="s">
        <v>288</v>
      </c>
      <c r="F117" s="5">
        <f t="shared" si="1"/>
        <v>-0.6112082583479348</v>
      </c>
    </row>
    <row r="118" spans="1:6" x14ac:dyDescent="0.3">
      <c r="A118" s="4">
        <v>312</v>
      </c>
      <c r="B118" s="4">
        <v>60</v>
      </c>
      <c r="C118" s="4">
        <v>0.29199999999999998</v>
      </c>
      <c r="D118" s="5" t="s">
        <v>255</v>
      </c>
      <c r="E118" s="11" t="s">
        <v>289</v>
      </c>
      <c r="F118" s="5">
        <f t="shared" si="1"/>
        <v>-0.60467839799495604</v>
      </c>
    </row>
    <row r="119" spans="1:6" x14ac:dyDescent="0.3">
      <c r="A119" s="4">
        <v>313</v>
      </c>
      <c r="B119" s="4">
        <v>74</v>
      </c>
      <c r="C119" s="4">
        <v>0.29699999999999999</v>
      </c>
      <c r="D119" s="5" t="s">
        <v>255</v>
      </c>
      <c r="E119" s="11" t="s">
        <v>287</v>
      </c>
      <c r="F119" s="5">
        <f t="shared" si="1"/>
        <v>-0.6112082583479348</v>
      </c>
    </row>
    <row r="120" spans="1:6" x14ac:dyDescent="0.3">
      <c r="A120" s="4">
        <v>314</v>
      </c>
      <c r="B120" s="4">
        <v>165</v>
      </c>
      <c r="C120" s="4">
        <v>0.214</v>
      </c>
      <c r="D120" s="5" t="s">
        <v>255</v>
      </c>
      <c r="E120" s="11" t="s">
        <v>287</v>
      </c>
      <c r="F120" s="5">
        <f t="shared" si="1"/>
        <v>-0.50061583347754934</v>
      </c>
    </row>
    <row r="121" spans="1:6" x14ac:dyDescent="0.3">
      <c r="A121" s="4">
        <v>315</v>
      </c>
      <c r="B121" s="4">
        <v>180</v>
      </c>
      <c r="C121" s="4">
        <v>0.19500000000000001</v>
      </c>
      <c r="D121" s="5" t="s">
        <v>255</v>
      </c>
      <c r="E121" s="11" t="s">
        <v>287</v>
      </c>
      <c r="F121" s="5">
        <f t="shared" si="1"/>
        <v>-0.47420181458241878</v>
      </c>
    </row>
    <row r="122" spans="1:6" x14ac:dyDescent="0.3">
      <c r="A122" s="4">
        <v>316</v>
      </c>
      <c r="B122" s="4">
        <v>165</v>
      </c>
      <c r="C122" s="4">
        <v>0.128</v>
      </c>
      <c r="D122" s="5" t="s">
        <v>255</v>
      </c>
      <c r="E122" s="11" t="s">
        <v>290</v>
      </c>
      <c r="F122" s="5">
        <f t="shared" si="1"/>
        <v>-0.37432722108307548</v>
      </c>
    </row>
    <row r="123" spans="1:6" x14ac:dyDescent="0.3">
      <c r="A123" s="4">
        <v>317</v>
      </c>
      <c r="B123" s="4">
        <v>48</v>
      </c>
      <c r="C123" s="4">
        <v>0.42699999999999999</v>
      </c>
      <c r="D123" s="5" t="s">
        <v>255</v>
      </c>
      <c r="E123" s="11" t="s">
        <v>289</v>
      </c>
      <c r="F123" s="5">
        <f t="shared" si="1"/>
        <v>-0.78130022865999327</v>
      </c>
    </row>
    <row r="124" spans="1:6" x14ac:dyDescent="0.3">
      <c r="A124" s="4">
        <v>318</v>
      </c>
      <c r="B124" s="4">
        <v>48</v>
      </c>
      <c r="C124" s="4">
        <v>0.28100000000000003</v>
      </c>
      <c r="D124" s="5" t="s">
        <v>255</v>
      </c>
      <c r="E124" s="11" t="s">
        <v>289</v>
      </c>
      <c r="F124" s="5">
        <f t="shared" si="1"/>
        <v>-0.59027634853168343</v>
      </c>
    </row>
    <row r="125" spans="1:6" x14ac:dyDescent="0.3">
      <c r="A125" s="4">
        <v>319</v>
      </c>
      <c r="B125" s="4">
        <v>48</v>
      </c>
      <c r="C125" s="4">
        <v>0.28120000000000001</v>
      </c>
      <c r="D125" s="5" t="s">
        <v>255</v>
      </c>
      <c r="E125" s="11" t="s">
        <v>287</v>
      </c>
      <c r="F125" s="5">
        <f t="shared" si="1"/>
        <v>-0.59053871063243746</v>
      </c>
    </row>
    <row r="126" spans="1:6" x14ac:dyDescent="0.3">
      <c r="A126" s="4">
        <v>320</v>
      </c>
      <c r="B126" s="4">
        <v>75</v>
      </c>
      <c r="C126" s="4">
        <v>0.34300000000000003</v>
      </c>
      <c r="D126" s="5" t="s">
        <v>255</v>
      </c>
      <c r="E126" s="11" t="s">
        <v>291</v>
      </c>
      <c r="F126" s="5">
        <f t="shared" si="1"/>
        <v>-0.67103762770877173</v>
      </c>
    </row>
    <row r="127" spans="1:6" x14ac:dyDescent="0.3">
      <c r="A127" s="4">
        <v>321</v>
      </c>
      <c r="B127" s="4">
        <v>144</v>
      </c>
      <c r="C127" s="4">
        <v>0.193</v>
      </c>
      <c r="D127" s="5" t="s">
        <v>255</v>
      </c>
      <c r="E127" s="11" t="s">
        <v>292</v>
      </c>
      <c r="F127" s="5">
        <f t="shared" si="1"/>
        <v>-0.47138495436954886</v>
      </c>
    </row>
    <row r="128" spans="1:6" x14ac:dyDescent="0.3">
      <c r="A128" s="4">
        <v>322</v>
      </c>
      <c r="B128" s="4">
        <v>177</v>
      </c>
      <c r="C128" s="4">
        <v>0.219</v>
      </c>
      <c r="D128" s="5" t="s">
        <v>255</v>
      </c>
      <c r="E128" s="11" t="s">
        <v>293</v>
      </c>
      <c r="F128" s="5">
        <f t="shared" si="1"/>
        <v>-0.50747352749376562</v>
      </c>
    </row>
    <row r="129" spans="1:6" x14ac:dyDescent="0.3">
      <c r="A129" s="4">
        <v>325</v>
      </c>
      <c r="B129" s="4">
        <v>168</v>
      </c>
      <c r="C129" s="4">
        <v>8.7999999999999995E-2</v>
      </c>
      <c r="D129" s="5" t="s">
        <v>255</v>
      </c>
      <c r="E129" s="11" t="s">
        <v>294</v>
      </c>
      <c r="F129" s="5">
        <f t="shared" si="1"/>
        <v>-0.30584007075439301</v>
      </c>
    </row>
    <row r="130" spans="1:6" x14ac:dyDescent="0.3">
      <c r="A130" s="4">
        <v>12</v>
      </c>
      <c r="B130" s="4">
        <v>46</v>
      </c>
      <c r="C130" s="4">
        <v>0.48199999999999998</v>
      </c>
      <c r="D130" s="5" t="s">
        <v>256</v>
      </c>
      <c r="E130" s="14" t="s">
        <v>260</v>
      </c>
      <c r="F130" s="5">
        <f t="shared" si="1"/>
        <v>-0.85613738319737698</v>
      </c>
    </row>
    <row r="131" spans="1:6" x14ac:dyDescent="0.3">
      <c r="A131" s="4">
        <v>16</v>
      </c>
      <c r="B131" s="4">
        <v>508</v>
      </c>
      <c r="C131" s="4">
        <v>0.38500000000000001</v>
      </c>
      <c r="D131" s="5" t="s">
        <v>256</v>
      </c>
      <c r="E131" s="14" t="s">
        <v>261</v>
      </c>
      <c r="F131" s="5">
        <f t="shared" ref="F131:F193" si="2">-1*ATANH(SQRT(C131))</f>
        <v>-0.72579117958985795</v>
      </c>
    </row>
    <row r="132" spans="1:6" x14ac:dyDescent="0.3">
      <c r="A132" s="4">
        <v>38</v>
      </c>
      <c r="B132" s="4">
        <v>21</v>
      </c>
      <c r="C132" s="4">
        <v>2E-3</v>
      </c>
      <c r="D132" s="5" t="s">
        <v>256</v>
      </c>
      <c r="E132" s="13" t="s">
        <v>262</v>
      </c>
      <c r="F132" s="5">
        <f t="shared" si="2"/>
        <v>-4.4751209617973228E-2</v>
      </c>
    </row>
    <row r="133" spans="1:6" x14ac:dyDescent="0.3">
      <c r="A133" s="4">
        <v>40</v>
      </c>
      <c r="B133" s="4">
        <v>49</v>
      </c>
      <c r="C133" s="4">
        <v>0.32</v>
      </c>
      <c r="D133" s="5" t="s">
        <v>256</v>
      </c>
      <c r="E133" s="13" t="s">
        <v>263</v>
      </c>
      <c r="F133" s="5">
        <f t="shared" si="2"/>
        <v>-0.64115493973028204</v>
      </c>
    </row>
    <row r="134" spans="1:6" x14ac:dyDescent="0.3">
      <c r="A134" s="4">
        <v>41</v>
      </c>
      <c r="B134" s="4">
        <v>50</v>
      </c>
      <c r="C134" s="4">
        <v>0.2094</v>
      </c>
      <c r="D134" s="5" t="s">
        <v>256</v>
      </c>
      <c r="E134" s="13" t="s">
        <v>263</v>
      </c>
      <c r="F134" s="5">
        <f t="shared" si="2"/>
        <v>-0.49427449074349122</v>
      </c>
    </row>
    <row r="135" spans="1:6" x14ac:dyDescent="0.3">
      <c r="A135" s="4">
        <v>42</v>
      </c>
      <c r="B135" s="4">
        <v>52</v>
      </c>
      <c r="C135" s="4">
        <v>0.39900000000000002</v>
      </c>
      <c r="D135" s="5" t="s">
        <v>256</v>
      </c>
      <c r="E135" s="13" t="s">
        <v>264</v>
      </c>
      <c r="F135" s="5">
        <f t="shared" si="2"/>
        <v>-0.7441808119746024</v>
      </c>
    </row>
    <row r="136" spans="1:6" x14ac:dyDescent="0.3">
      <c r="A136" s="4">
        <v>43</v>
      </c>
      <c r="B136" s="4">
        <v>39</v>
      </c>
      <c r="C136" s="4">
        <v>0.432</v>
      </c>
      <c r="D136" s="5" t="s">
        <v>256</v>
      </c>
      <c r="E136" s="13" t="s">
        <v>264</v>
      </c>
      <c r="F136" s="5">
        <f t="shared" si="2"/>
        <v>-0.78798683181325579</v>
      </c>
    </row>
    <row r="137" spans="1:6" x14ac:dyDescent="0.3">
      <c r="A137" s="4">
        <v>44</v>
      </c>
      <c r="B137" s="4">
        <v>49</v>
      </c>
      <c r="C137" s="4">
        <v>0.19</v>
      </c>
      <c r="D137" s="5" t="s">
        <v>256</v>
      </c>
      <c r="E137" s="13" t="s">
        <v>264</v>
      </c>
      <c r="F137" s="5">
        <f t="shared" si="2"/>
        <v>-0.46714530810326194</v>
      </c>
    </row>
    <row r="138" spans="1:6" x14ac:dyDescent="0.3">
      <c r="A138" s="4">
        <v>45</v>
      </c>
      <c r="B138" s="4">
        <v>42</v>
      </c>
      <c r="C138" s="4">
        <v>5.2999999999999999E-2</v>
      </c>
      <c r="D138" s="5" t="s">
        <v>256</v>
      </c>
      <c r="E138" s="13" t="s">
        <v>263</v>
      </c>
      <c r="F138" s="5">
        <f t="shared" si="2"/>
        <v>-0.2344189041310189</v>
      </c>
    </row>
    <row r="139" spans="1:6" x14ac:dyDescent="0.3">
      <c r="A139" s="4">
        <v>46</v>
      </c>
      <c r="B139" s="4">
        <v>42</v>
      </c>
      <c r="C139" s="4">
        <v>1.7899999999999999E-2</v>
      </c>
      <c r="D139" s="5" t="s">
        <v>256</v>
      </c>
      <c r="E139" s="13" t="s">
        <v>263</v>
      </c>
      <c r="F139" s="5">
        <f t="shared" si="2"/>
        <v>-0.13459785195171203</v>
      </c>
    </row>
    <row r="140" spans="1:6" x14ac:dyDescent="0.3">
      <c r="A140" s="4">
        <v>51</v>
      </c>
      <c r="B140" s="4">
        <v>17</v>
      </c>
      <c r="C140" s="4">
        <v>0.628</v>
      </c>
      <c r="D140" s="5" t="s">
        <v>256</v>
      </c>
      <c r="E140" s="13" t="s">
        <v>265</v>
      </c>
      <c r="F140" s="5">
        <f t="shared" si="2"/>
        <v>-1.0780222066243887</v>
      </c>
    </row>
    <row r="141" spans="1:6" x14ac:dyDescent="0.3">
      <c r="A141" s="4">
        <v>52</v>
      </c>
      <c r="B141" s="4">
        <v>18</v>
      </c>
      <c r="C141" s="4">
        <v>8.2000000000000003E-2</v>
      </c>
      <c r="D141" s="5" t="s">
        <v>256</v>
      </c>
      <c r="E141" s="13" t="s">
        <v>266</v>
      </c>
      <c r="F141" s="5">
        <f t="shared" si="2"/>
        <v>-0.29459268654577836</v>
      </c>
    </row>
    <row r="142" spans="1:6" x14ac:dyDescent="0.3">
      <c r="A142" s="4">
        <v>55</v>
      </c>
      <c r="B142" s="4">
        <v>17</v>
      </c>
      <c r="C142" s="4">
        <v>0.59199999999999997</v>
      </c>
      <c r="D142" s="5" t="s">
        <v>256</v>
      </c>
      <c r="E142" s="13" t="s">
        <v>267</v>
      </c>
      <c r="F142" s="5">
        <f t="shared" si="2"/>
        <v>-1.0188932406214033</v>
      </c>
    </row>
    <row r="143" spans="1:6" x14ac:dyDescent="0.3">
      <c r="A143" s="4">
        <v>56</v>
      </c>
      <c r="B143" s="4">
        <v>111</v>
      </c>
      <c r="C143" s="4">
        <v>0.27</v>
      </c>
      <c r="D143" s="5" t="s">
        <v>256</v>
      </c>
      <c r="E143" s="13" t="s">
        <v>268</v>
      </c>
      <c r="F143" s="5">
        <f t="shared" si="2"/>
        <v>-0.57581254515011782</v>
      </c>
    </row>
    <row r="144" spans="1:6" x14ac:dyDescent="0.3">
      <c r="A144" s="4">
        <v>61</v>
      </c>
      <c r="B144" s="4">
        <v>24</v>
      </c>
      <c r="C144" s="4">
        <v>0.33</v>
      </c>
      <c r="D144" s="5" t="s">
        <v>256</v>
      </c>
      <c r="E144" s="13" t="s">
        <v>262</v>
      </c>
      <c r="F144" s="5">
        <f t="shared" si="2"/>
        <v>-0.65414876717974491</v>
      </c>
    </row>
    <row r="145" spans="1:6" x14ac:dyDescent="0.3">
      <c r="A145" s="4">
        <v>73</v>
      </c>
      <c r="B145" s="4">
        <v>30</v>
      </c>
      <c r="C145" s="4">
        <v>0.2944</v>
      </c>
      <c r="D145" s="5" t="s">
        <v>256</v>
      </c>
      <c r="E145" s="13" t="s">
        <v>269</v>
      </c>
      <c r="F145" s="5">
        <f t="shared" si="2"/>
        <v>-0.60781387446434065</v>
      </c>
    </row>
    <row r="146" spans="1:6" x14ac:dyDescent="0.3">
      <c r="A146" s="4">
        <v>74</v>
      </c>
      <c r="B146" s="4">
        <v>38</v>
      </c>
      <c r="C146" s="4">
        <v>0.20100000000000001</v>
      </c>
      <c r="D146" s="5" t="s">
        <v>256</v>
      </c>
      <c r="E146" s="13" t="s">
        <v>270</v>
      </c>
      <c r="F146" s="5">
        <f t="shared" si="2"/>
        <v>-0.48260849771072217</v>
      </c>
    </row>
    <row r="147" spans="1:6" x14ac:dyDescent="0.3">
      <c r="A147" s="4">
        <v>84</v>
      </c>
      <c r="B147" s="4">
        <v>20</v>
      </c>
      <c r="C147" s="4">
        <v>0.40500000000000003</v>
      </c>
      <c r="D147" s="5" t="s">
        <v>256</v>
      </c>
      <c r="E147" s="14" t="s">
        <v>266</v>
      </c>
      <c r="F147" s="5">
        <f t="shared" si="2"/>
        <v>-0.75209326238293461</v>
      </c>
    </row>
    <row r="148" spans="1:6" x14ac:dyDescent="0.3">
      <c r="A148" s="4">
        <v>85</v>
      </c>
      <c r="B148" s="4">
        <v>20</v>
      </c>
      <c r="C148" s="4">
        <v>0.47499999999999998</v>
      </c>
      <c r="D148" s="5" t="s">
        <v>256</v>
      </c>
      <c r="E148" s="14" t="s">
        <v>271</v>
      </c>
      <c r="F148" s="5">
        <f t="shared" si="2"/>
        <v>-0.84643499532450184</v>
      </c>
    </row>
    <row r="149" spans="1:6" x14ac:dyDescent="0.3">
      <c r="A149" s="4">
        <v>86</v>
      </c>
      <c r="B149" s="4">
        <v>21</v>
      </c>
      <c r="C149" s="4">
        <v>0.13100000000000001</v>
      </c>
      <c r="D149" s="5" t="s">
        <v>256</v>
      </c>
      <c r="E149" s="13" t="s">
        <v>262</v>
      </c>
      <c r="F149" s="5">
        <f t="shared" si="2"/>
        <v>-0.37911565907976769</v>
      </c>
    </row>
    <row r="150" spans="1:6" x14ac:dyDescent="0.3">
      <c r="A150" s="4">
        <v>89</v>
      </c>
      <c r="B150" s="4">
        <v>180</v>
      </c>
      <c r="C150" s="4">
        <v>9.0999999999999998E-2</v>
      </c>
      <c r="D150" s="5" t="s">
        <v>256</v>
      </c>
      <c r="E150" s="14" t="s">
        <v>272</v>
      </c>
      <c r="F150" s="5">
        <f t="shared" si="2"/>
        <v>-0.31134704994916546</v>
      </c>
    </row>
    <row r="151" spans="1:6" x14ac:dyDescent="0.3">
      <c r="A151" s="4">
        <v>91</v>
      </c>
      <c r="B151" s="4">
        <v>222</v>
      </c>
      <c r="C151" s="4">
        <v>0.15079999999999999</v>
      </c>
      <c r="D151" s="5" t="s">
        <v>256</v>
      </c>
      <c r="E151" s="14" t="s">
        <v>273</v>
      </c>
      <c r="F151" s="5">
        <f t="shared" si="2"/>
        <v>-0.40983168537428172</v>
      </c>
    </row>
    <row r="152" spans="1:6" x14ac:dyDescent="0.3">
      <c r="A152" s="4">
        <v>93</v>
      </c>
      <c r="B152" s="4">
        <v>248</v>
      </c>
      <c r="C152" s="4">
        <v>3.1E-2</v>
      </c>
      <c r="D152" s="5" t="s">
        <v>256</v>
      </c>
      <c r="E152" s="13" t="s">
        <v>274</v>
      </c>
      <c r="F152" s="5">
        <f t="shared" si="2"/>
        <v>-0.17792214785283325</v>
      </c>
    </row>
    <row r="153" spans="1:6" x14ac:dyDescent="0.3">
      <c r="A153" s="4">
        <v>94</v>
      </c>
      <c r="B153" s="4">
        <v>58</v>
      </c>
      <c r="C153" s="4">
        <v>0.21099999999999999</v>
      </c>
      <c r="D153" s="5" t="s">
        <v>256</v>
      </c>
      <c r="E153" s="14" t="s">
        <v>275</v>
      </c>
      <c r="F153" s="5">
        <f t="shared" si="2"/>
        <v>-0.49648380328332958</v>
      </c>
    </row>
    <row r="154" spans="1:6" x14ac:dyDescent="0.3">
      <c r="A154" s="4">
        <v>98</v>
      </c>
      <c r="B154" s="4">
        <v>31</v>
      </c>
      <c r="C154" s="4">
        <v>0.308</v>
      </c>
      <c r="D154" s="5" t="s">
        <v>256</v>
      </c>
      <c r="E154" s="14" t="s">
        <v>276</v>
      </c>
      <c r="F154" s="5">
        <f t="shared" si="2"/>
        <v>-0.62554572297732103</v>
      </c>
    </row>
    <row r="155" spans="1:6" x14ac:dyDescent="0.3">
      <c r="A155" s="4">
        <v>99</v>
      </c>
      <c r="B155" s="4">
        <v>31</v>
      </c>
      <c r="C155" s="4">
        <v>0.121</v>
      </c>
      <c r="D155" s="5" t="s">
        <v>256</v>
      </c>
      <c r="E155" s="14" t="s">
        <v>277</v>
      </c>
      <c r="F155" s="5">
        <f t="shared" si="2"/>
        <v>-0.36299632356328604</v>
      </c>
    </row>
    <row r="156" spans="1:6" x14ac:dyDescent="0.3">
      <c r="A156" s="4">
        <v>100</v>
      </c>
      <c r="B156" s="4">
        <v>31</v>
      </c>
      <c r="C156" s="4">
        <v>0.60199999999999998</v>
      </c>
      <c r="D156" s="5" t="s">
        <v>256</v>
      </c>
      <c r="E156" s="14" t="s">
        <v>278</v>
      </c>
      <c r="F156" s="5">
        <f t="shared" si="2"/>
        <v>-1.0349514222012863</v>
      </c>
    </row>
    <row r="157" spans="1:6" x14ac:dyDescent="0.3">
      <c r="A157" s="4">
        <v>101</v>
      </c>
      <c r="B157" s="4">
        <v>14</v>
      </c>
      <c r="C157" s="4">
        <v>0.56799999999999995</v>
      </c>
      <c r="D157" s="5" t="s">
        <v>256</v>
      </c>
      <c r="E157" s="13" t="s">
        <v>265</v>
      </c>
      <c r="F157" s="5">
        <f t="shared" si="2"/>
        <v>-0.98136859328762061</v>
      </c>
    </row>
    <row r="158" spans="1:6" x14ac:dyDescent="0.3">
      <c r="A158" s="4">
        <v>105</v>
      </c>
      <c r="B158" s="4">
        <v>14</v>
      </c>
      <c r="C158" s="4">
        <v>0.317</v>
      </c>
      <c r="D158" s="5" t="s">
        <v>256</v>
      </c>
      <c r="E158" s="13" t="s">
        <v>262</v>
      </c>
      <c r="F158" s="5">
        <f t="shared" si="2"/>
        <v>-0.63725487481610377</v>
      </c>
    </row>
    <row r="159" spans="1:6" x14ac:dyDescent="0.3">
      <c r="A159" s="4">
        <v>106</v>
      </c>
      <c r="B159" s="4">
        <v>14</v>
      </c>
      <c r="C159" s="4">
        <v>0.4</v>
      </c>
      <c r="D159" s="5" t="s">
        <v>256</v>
      </c>
      <c r="E159" s="13" t="s">
        <v>267</v>
      </c>
      <c r="F159" s="5">
        <f t="shared" si="2"/>
        <v>-0.74549815449740431</v>
      </c>
    </row>
    <row r="160" spans="1:6" x14ac:dyDescent="0.3">
      <c r="A160" s="4">
        <v>110</v>
      </c>
      <c r="B160" s="4">
        <v>29</v>
      </c>
      <c r="C160" s="4">
        <v>9.5000000000000001E-2</v>
      </c>
      <c r="D160" s="5" t="s">
        <v>256</v>
      </c>
      <c r="E160" s="13" t="s">
        <v>279</v>
      </c>
      <c r="F160" s="5">
        <f t="shared" si="2"/>
        <v>-0.31857813744298147</v>
      </c>
    </row>
    <row r="161" spans="1:6" x14ac:dyDescent="0.3">
      <c r="A161" s="4">
        <v>111</v>
      </c>
      <c r="B161" s="4">
        <v>287</v>
      </c>
      <c r="C161" s="4">
        <v>4.3999999999999997E-2</v>
      </c>
      <c r="D161" s="5" t="s">
        <v>256</v>
      </c>
      <c r="E161" s="14" t="s">
        <v>280</v>
      </c>
      <c r="F161" s="5">
        <f t="shared" si="2"/>
        <v>-0.21292213858972553</v>
      </c>
    </row>
    <row r="162" spans="1:6" x14ac:dyDescent="0.3">
      <c r="A162" s="4">
        <v>112</v>
      </c>
      <c r="B162" s="4">
        <v>1057</v>
      </c>
      <c r="C162" s="4">
        <v>0.13600000000000001</v>
      </c>
      <c r="D162" s="5" t="s">
        <v>256</v>
      </c>
      <c r="E162" s="13" t="s">
        <v>281</v>
      </c>
      <c r="F162" s="5">
        <f t="shared" si="2"/>
        <v>-0.38701238641898233</v>
      </c>
    </row>
    <row r="163" spans="1:6" x14ac:dyDescent="0.3">
      <c r="A163" s="4">
        <v>113</v>
      </c>
      <c r="B163" s="4">
        <v>1028</v>
      </c>
      <c r="C163" s="4">
        <v>4.5999999999999999E-2</v>
      </c>
      <c r="D163" s="5" t="s">
        <v>256</v>
      </c>
      <c r="E163" s="14" t="s">
        <v>281</v>
      </c>
      <c r="F163" s="5">
        <f t="shared" si="2"/>
        <v>-0.21785859900735505</v>
      </c>
    </row>
    <row r="164" spans="1:6" x14ac:dyDescent="0.3">
      <c r="A164" s="4">
        <v>114</v>
      </c>
      <c r="B164" s="4">
        <v>950</v>
      </c>
      <c r="C164" s="4">
        <v>6.2E-2</v>
      </c>
      <c r="D164" s="5" t="s">
        <v>256</v>
      </c>
      <c r="E164" s="14" t="s">
        <v>281</v>
      </c>
      <c r="F164" s="5">
        <f t="shared" si="2"/>
        <v>-0.2543442884117495</v>
      </c>
    </row>
    <row r="165" spans="1:6" x14ac:dyDescent="0.3">
      <c r="A165" s="4">
        <v>115</v>
      </c>
      <c r="B165" s="4">
        <v>263</v>
      </c>
      <c r="C165" s="4">
        <v>3.1E-2</v>
      </c>
      <c r="D165" s="5" t="s">
        <v>256</v>
      </c>
      <c r="E165" s="14" t="s">
        <v>281</v>
      </c>
      <c r="F165" s="5">
        <f t="shared" si="2"/>
        <v>-0.17792214785283325</v>
      </c>
    </row>
    <row r="166" spans="1:6" x14ac:dyDescent="0.3">
      <c r="A166" s="4">
        <v>116</v>
      </c>
      <c r="B166" s="4">
        <v>245</v>
      </c>
      <c r="C166" s="4">
        <v>5.6000000000000001E-2</v>
      </c>
      <c r="D166" s="5" t="s">
        <v>256</v>
      </c>
      <c r="E166" s="13" t="s">
        <v>281</v>
      </c>
      <c r="F166" s="5">
        <f t="shared" si="2"/>
        <v>-0.24121516143249166</v>
      </c>
    </row>
    <row r="167" spans="1:6" x14ac:dyDescent="0.3">
      <c r="A167" s="4">
        <v>119</v>
      </c>
      <c r="B167" s="4">
        <v>244</v>
      </c>
      <c r="C167" s="4">
        <v>4.7E-2</v>
      </c>
      <c r="D167" s="5" t="s">
        <v>256</v>
      </c>
      <c r="E167" s="14" t="s">
        <v>282</v>
      </c>
      <c r="F167" s="5">
        <f t="shared" si="2"/>
        <v>-0.22029040396272978</v>
      </c>
    </row>
    <row r="168" spans="1:6" x14ac:dyDescent="0.3">
      <c r="A168" s="4">
        <v>120</v>
      </c>
      <c r="B168" s="4">
        <v>243</v>
      </c>
      <c r="C168" s="4">
        <v>0.32400000000000001</v>
      </c>
      <c r="D168" s="5" t="s">
        <v>256</v>
      </c>
      <c r="E168" s="14" t="s">
        <v>283</v>
      </c>
      <c r="F168" s="5">
        <f t="shared" si="2"/>
        <v>-0.64635339598584707</v>
      </c>
    </row>
    <row r="169" spans="1:6" x14ac:dyDescent="0.3">
      <c r="A169" s="4">
        <v>121</v>
      </c>
      <c r="B169" s="4">
        <v>69</v>
      </c>
      <c r="C169" s="4">
        <v>8.0000000000000002E-3</v>
      </c>
      <c r="D169" s="5" t="s">
        <v>256</v>
      </c>
      <c r="E169" s="15" t="s">
        <v>284</v>
      </c>
      <c r="F169" s="5">
        <f t="shared" si="2"/>
        <v>-8.9682384467466708E-2</v>
      </c>
    </row>
    <row r="170" spans="1:6" x14ac:dyDescent="0.3">
      <c r="A170" s="4">
        <v>122</v>
      </c>
      <c r="B170" s="4">
        <v>904</v>
      </c>
      <c r="C170" s="4">
        <v>4.5999999999999999E-2</v>
      </c>
      <c r="D170" s="5" t="s">
        <v>256</v>
      </c>
      <c r="E170" s="14" t="s">
        <v>285</v>
      </c>
      <c r="F170" s="5">
        <f t="shared" si="2"/>
        <v>-0.21785859900735505</v>
      </c>
    </row>
    <row r="171" spans="1:6" x14ac:dyDescent="0.3">
      <c r="A171" s="4">
        <v>123</v>
      </c>
      <c r="B171" s="4">
        <v>852</v>
      </c>
      <c r="C171" s="4">
        <v>0.109</v>
      </c>
      <c r="D171" s="5" t="s">
        <v>256</v>
      </c>
      <c r="E171" s="14" t="s">
        <v>285</v>
      </c>
      <c r="F171" s="5">
        <f t="shared" si="2"/>
        <v>-0.34299825652963262</v>
      </c>
    </row>
    <row r="172" spans="1:6" x14ac:dyDescent="0.3">
      <c r="A172" s="4">
        <v>124</v>
      </c>
      <c r="B172" s="4">
        <v>404</v>
      </c>
      <c r="C172" s="4">
        <v>0.05</v>
      </c>
      <c r="D172" s="5" t="s">
        <v>256</v>
      </c>
      <c r="E172" s="13" t="s">
        <v>285</v>
      </c>
      <c r="F172" s="5">
        <f t="shared" si="2"/>
        <v>-0.22744953600579138</v>
      </c>
    </row>
    <row r="173" spans="1:6" x14ac:dyDescent="0.3">
      <c r="A173" s="4">
        <v>125</v>
      </c>
      <c r="B173" s="4">
        <v>387</v>
      </c>
      <c r="C173" s="4">
        <v>0.111</v>
      </c>
      <c r="D173" s="5" t="s">
        <v>256</v>
      </c>
      <c r="E173" s="13" t="s">
        <v>285</v>
      </c>
      <c r="F173" s="5">
        <f t="shared" si="2"/>
        <v>-0.34638605510320208</v>
      </c>
    </row>
    <row r="174" spans="1:6" x14ac:dyDescent="0.3">
      <c r="A174" s="4">
        <v>126</v>
      </c>
      <c r="B174" s="4">
        <v>282</v>
      </c>
      <c r="C174" s="4">
        <v>6.2E-2</v>
      </c>
      <c r="D174" s="5" t="s">
        <v>256</v>
      </c>
      <c r="E174" s="13" t="s">
        <v>285</v>
      </c>
      <c r="F174" s="5">
        <f t="shared" si="2"/>
        <v>-0.2543442884117495</v>
      </c>
    </row>
    <row r="175" spans="1:6" x14ac:dyDescent="0.3">
      <c r="A175" s="4">
        <v>127</v>
      </c>
      <c r="B175" s="4">
        <v>263</v>
      </c>
      <c r="C175" s="4">
        <v>9.7000000000000003E-2</v>
      </c>
      <c r="D175" s="5" t="s">
        <v>256</v>
      </c>
      <c r="E175" s="13" t="s">
        <v>285</v>
      </c>
      <c r="F175" s="5">
        <f t="shared" si="2"/>
        <v>-0.3221484084799498</v>
      </c>
    </row>
    <row r="176" spans="1:6" x14ac:dyDescent="0.3">
      <c r="A176" s="4">
        <v>179</v>
      </c>
      <c r="B176" s="4">
        <v>12</v>
      </c>
      <c r="C176" s="4">
        <v>0.1971</v>
      </c>
      <c r="D176" s="5" t="s">
        <v>256</v>
      </c>
      <c r="E176" s="14" t="s">
        <v>286</v>
      </c>
      <c r="F176" s="5">
        <f t="shared" si="2"/>
        <v>-0.47715151652379967</v>
      </c>
    </row>
    <row r="177" spans="1:6" x14ac:dyDescent="0.3">
      <c r="A177" s="4">
        <v>196</v>
      </c>
      <c r="B177" s="4">
        <v>102</v>
      </c>
      <c r="C177" s="4">
        <v>0.19900000000000001</v>
      </c>
      <c r="D177" s="5" t="s">
        <v>256</v>
      </c>
      <c r="E177" s="14" t="s">
        <v>287</v>
      </c>
      <c r="F177" s="5">
        <f t="shared" si="2"/>
        <v>-0.47981340545990525</v>
      </c>
    </row>
    <row r="178" spans="1:6" x14ac:dyDescent="0.3">
      <c r="A178" s="4">
        <v>197</v>
      </c>
      <c r="B178" s="4">
        <v>102</v>
      </c>
      <c r="C178" s="4">
        <v>0.16700000000000001</v>
      </c>
      <c r="D178" s="5" t="s">
        <v>256</v>
      </c>
      <c r="E178" s="14" t="s">
        <v>287</v>
      </c>
      <c r="F178" s="5">
        <f t="shared" si="2"/>
        <v>-0.43399711442996769</v>
      </c>
    </row>
    <row r="179" spans="1:6" x14ac:dyDescent="0.3">
      <c r="A179" s="4">
        <v>198</v>
      </c>
      <c r="B179" s="4">
        <v>98</v>
      </c>
      <c r="C179" s="4">
        <v>5.5E-2</v>
      </c>
      <c r="D179" s="5" t="s">
        <v>256</v>
      </c>
      <c r="E179" s="14" t="s">
        <v>287</v>
      </c>
      <c r="F179" s="5">
        <f t="shared" si="2"/>
        <v>-0.2389680446045214</v>
      </c>
    </row>
    <row r="180" spans="1:6" x14ac:dyDescent="0.3">
      <c r="A180" s="4">
        <v>292</v>
      </c>
      <c r="B180" s="4">
        <v>53</v>
      </c>
      <c r="C180" s="4">
        <v>0.27500000000000002</v>
      </c>
      <c r="D180" s="5" t="s">
        <v>256</v>
      </c>
      <c r="E180" s="14" t="s">
        <v>288</v>
      </c>
      <c r="F180" s="5">
        <f t="shared" si="2"/>
        <v>-0.58239560425832371</v>
      </c>
    </row>
    <row r="181" spans="1:6" x14ac:dyDescent="0.3">
      <c r="A181" s="4">
        <v>293</v>
      </c>
      <c r="B181" s="4">
        <v>53</v>
      </c>
      <c r="C181" s="4">
        <v>0.25</v>
      </c>
      <c r="D181" s="5" t="s">
        <v>256</v>
      </c>
      <c r="E181" s="14" t="s">
        <v>288</v>
      </c>
      <c r="F181" s="5">
        <f t="shared" si="2"/>
        <v>-0.54930614433405489</v>
      </c>
    </row>
    <row r="182" spans="1:6" x14ac:dyDescent="0.3">
      <c r="A182" s="4">
        <v>312</v>
      </c>
      <c r="B182" s="4">
        <v>39</v>
      </c>
      <c r="C182" s="4">
        <v>0.53900000000000003</v>
      </c>
      <c r="D182" s="5" t="s">
        <v>256</v>
      </c>
      <c r="E182" s="14" t="s">
        <v>289</v>
      </c>
      <c r="F182" s="5">
        <f t="shared" si="2"/>
        <v>-0.93770533588700489</v>
      </c>
    </row>
    <row r="183" spans="1:6" x14ac:dyDescent="0.3">
      <c r="A183" s="4">
        <v>313</v>
      </c>
      <c r="B183" s="4">
        <v>17</v>
      </c>
      <c r="C183" s="4">
        <v>0.29499999999999998</v>
      </c>
      <c r="D183" s="5" t="s">
        <v>256</v>
      </c>
      <c r="E183" s="14" t="s">
        <v>287</v>
      </c>
      <c r="F183" s="5">
        <f t="shared" si="2"/>
        <v>-0.60859740757569147</v>
      </c>
    </row>
    <row r="184" spans="1:6" x14ac:dyDescent="0.3">
      <c r="A184" s="4">
        <v>314</v>
      </c>
      <c r="B184" s="4">
        <v>162</v>
      </c>
      <c r="C184" s="4">
        <v>3.3000000000000002E-2</v>
      </c>
      <c r="D184" s="5" t="s">
        <v>256</v>
      </c>
      <c r="E184" s="14" t="s">
        <v>287</v>
      </c>
      <c r="F184" s="5">
        <f t="shared" si="2"/>
        <v>-0.18369779302775063</v>
      </c>
    </row>
    <row r="185" spans="1:6" x14ac:dyDescent="0.3">
      <c r="A185" s="4">
        <v>315</v>
      </c>
      <c r="B185" s="4">
        <v>156</v>
      </c>
      <c r="C185" s="4">
        <v>1.2999999999999999E-2</v>
      </c>
      <c r="D185" s="5" t="s">
        <v>256</v>
      </c>
      <c r="E185" s="14" t="s">
        <v>287</v>
      </c>
      <c r="F185" s="5">
        <f t="shared" si="2"/>
        <v>-0.11451550847133338</v>
      </c>
    </row>
    <row r="186" spans="1:6" x14ac:dyDescent="0.3">
      <c r="A186" s="4">
        <v>316</v>
      </c>
      <c r="B186" s="4">
        <v>162</v>
      </c>
      <c r="C186" s="4">
        <v>3.5000000000000003E-2</v>
      </c>
      <c r="D186" s="5" t="s">
        <v>256</v>
      </c>
      <c r="E186" s="14" t="s">
        <v>290</v>
      </c>
      <c r="F186" s="5">
        <f t="shared" si="2"/>
        <v>-0.18931251611389799</v>
      </c>
    </row>
    <row r="187" spans="1:6" x14ac:dyDescent="0.3">
      <c r="A187" s="4">
        <v>317</v>
      </c>
      <c r="B187" s="4">
        <v>38</v>
      </c>
      <c r="C187" s="4">
        <v>0.13800000000000001</v>
      </c>
      <c r="D187" s="5" t="s">
        <v>256</v>
      </c>
      <c r="E187" s="14" t="s">
        <v>289</v>
      </c>
      <c r="F187" s="5">
        <f t="shared" si="2"/>
        <v>-0.39014301391495448</v>
      </c>
    </row>
    <row r="188" spans="1:6" x14ac:dyDescent="0.3">
      <c r="A188" s="4">
        <v>318</v>
      </c>
      <c r="B188" s="4">
        <v>38</v>
      </c>
      <c r="C188" s="4">
        <v>8.3000000000000004E-2</v>
      </c>
      <c r="D188" s="5" t="s">
        <v>256</v>
      </c>
      <c r="E188" s="14" t="s">
        <v>289</v>
      </c>
      <c r="F188" s="5">
        <f t="shared" si="2"/>
        <v>-0.29648999855265662</v>
      </c>
    </row>
    <row r="189" spans="1:6" x14ac:dyDescent="0.3">
      <c r="A189" s="4">
        <v>319</v>
      </c>
      <c r="B189" s="4">
        <v>38</v>
      </c>
      <c r="C189" s="4">
        <v>8.2966999999999999E-2</v>
      </c>
      <c r="D189" s="5" t="s">
        <v>256</v>
      </c>
      <c r="E189" s="14" t="s">
        <v>287</v>
      </c>
      <c r="F189" s="5">
        <f t="shared" si="2"/>
        <v>-0.29642753726659199</v>
      </c>
    </row>
    <row r="190" spans="1:6" x14ac:dyDescent="0.3">
      <c r="A190" s="4">
        <v>320</v>
      </c>
      <c r="B190" s="4">
        <v>11</v>
      </c>
      <c r="C190" s="4">
        <v>1.4E-2</v>
      </c>
      <c r="D190" s="5" t="s">
        <v>256</v>
      </c>
      <c r="E190" s="14" t="s">
        <v>291</v>
      </c>
      <c r="F190" s="5">
        <f t="shared" si="2"/>
        <v>-0.11887844820793403</v>
      </c>
    </row>
    <row r="191" spans="1:6" x14ac:dyDescent="0.3">
      <c r="A191" s="4">
        <v>321</v>
      </c>
      <c r="B191" s="4">
        <v>142</v>
      </c>
      <c r="C191" s="4">
        <v>9.9000000000000005E-2</v>
      </c>
      <c r="D191" s="5" t="s">
        <v>256</v>
      </c>
      <c r="E191" s="14" t="s">
        <v>292</v>
      </c>
      <c r="F191" s="5">
        <f t="shared" si="2"/>
        <v>-0.32568989372247964</v>
      </c>
    </row>
    <row r="192" spans="1:6" x14ac:dyDescent="0.3">
      <c r="A192" s="4">
        <v>322</v>
      </c>
      <c r="B192" s="4">
        <v>177</v>
      </c>
      <c r="C192" s="4">
        <v>1.4999999999999999E-2</v>
      </c>
      <c r="D192" s="5" t="s">
        <v>256</v>
      </c>
      <c r="E192" s="14" t="s">
        <v>293</v>
      </c>
      <c r="F192" s="5">
        <f t="shared" si="2"/>
        <v>-0.12309243067445778</v>
      </c>
    </row>
    <row r="193" spans="1:6" x14ac:dyDescent="0.3">
      <c r="A193" s="4">
        <v>325</v>
      </c>
      <c r="B193" s="4">
        <v>168</v>
      </c>
      <c r="C193" s="4">
        <v>4.1000000000000002E-2</v>
      </c>
      <c r="D193" s="5" t="s">
        <v>256</v>
      </c>
      <c r="E193" s="14" t="s">
        <v>294</v>
      </c>
      <c r="F193" s="5">
        <f t="shared" si="2"/>
        <v>-0.20532199112956914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101C-34F1-4427-BD82-0EF16698601E}">
  <sheetPr>
    <tabColor rgb="FFFF9966"/>
  </sheetPr>
  <dimension ref="A1:F49"/>
  <sheetViews>
    <sheetView topLeftCell="A25" workbookViewId="0">
      <selection activeCell="L41" sqref="L41"/>
    </sheetView>
  </sheetViews>
  <sheetFormatPr defaultRowHeight="14.4" x14ac:dyDescent="0.3"/>
  <sheetData>
    <row r="1" spans="1:6" x14ac:dyDescent="0.3">
      <c r="A1" s="16" t="s">
        <v>299</v>
      </c>
      <c r="B1" s="16" t="s">
        <v>300</v>
      </c>
      <c r="C1" s="16" t="s">
        <v>301</v>
      </c>
      <c r="D1" s="16" t="s">
        <v>302</v>
      </c>
      <c r="E1" s="16" t="s">
        <v>303</v>
      </c>
      <c r="F1" t="s">
        <v>510</v>
      </c>
    </row>
    <row r="2" spans="1:6" x14ac:dyDescent="0.3">
      <c r="A2" s="16" t="s">
        <v>304</v>
      </c>
      <c r="B2" s="16" t="s">
        <v>305</v>
      </c>
      <c r="C2" s="16">
        <v>0.35</v>
      </c>
      <c r="D2" s="16" t="s">
        <v>306</v>
      </c>
      <c r="E2" s="16">
        <v>5</v>
      </c>
      <c r="F2">
        <f>-1*ATANH(SQRT(C2))</f>
        <v>-0.68013627036501967</v>
      </c>
    </row>
    <row r="3" spans="1:6" x14ac:dyDescent="0.3">
      <c r="A3" s="16" t="s">
        <v>307</v>
      </c>
      <c r="B3" s="16" t="s">
        <v>305</v>
      </c>
      <c r="C3" s="16">
        <v>0.59</v>
      </c>
      <c r="D3" s="16" t="s">
        <v>306</v>
      </c>
      <c r="E3" s="16">
        <v>5</v>
      </c>
      <c r="F3">
        <f t="shared" ref="F3:F49" si="0">-1*ATANH(SQRT(C3))</f>
        <v>-1.0157128265013065</v>
      </c>
    </row>
    <row r="4" spans="1:6" x14ac:dyDescent="0.3">
      <c r="A4" s="16" t="s">
        <v>308</v>
      </c>
      <c r="B4" s="16" t="s">
        <v>305</v>
      </c>
      <c r="C4" s="16">
        <v>0.47</v>
      </c>
      <c r="D4" s="16" t="s">
        <v>306</v>
      </c>
      <c r="E4" s="16">
        <v>5</v>
      </c>
      <c r="F4">
        <f t="shared" si="0"/>
        <v>-0.83954022831992825</v>
      </c>
    </row>
    <row r="5" spans="1:6" x14ac:dyDescent="0.3">
      <c r="A5" s="16" t="s">
        <v>309</v>
      </c>
      <c r="B5" s="16" t="s">
        <v>305</v>
      </c>
      <c r="C5" s="16">
        <v>0.41</v>
      </c>
      <c r="D5" s="16" t="s">
        <v>306</v>
      </c>
      <c r="E5" s="16">
        <v>5</v>
      </c>
      <c r="F5">
        <f t="shared" si="0"/>
        <v>-0.75870309701652816</v>
      </c>
    </row>
    <row r="6" spans="1:6" x14ac:dyDescent="0.3">
      <c r="A6" s="16" t="s">
        <v>310</v>
      </c>
      <c r="B6" s="16" t="s">
        <v>305</v>
      </c>
      <c r="C6" s="16">
        <v>0.73</v>
      </c>
      <c r="D6" s="16" t="s">
        <v>306</v>
      </c>
      <c r="E6" s="16">
        <v>5</v>
      </c>
      <c r="F6">
        <f t="shared" si="0"/>
        <v>-1.2722280555644481</v>
      </c>
    </row>
    <row r="7" spans="1:6" x14ac:dyDescent="0.3">
      <c r="A7" s="16" t="s">
        <v>311</v>
      </c>
      <c r="B7" s="16" t="s">
        <v>305</v>
      </c>
      <c r="C7" s="16">
        <v>0.24</v>
      </c>
      <c r="D7" s="16" t="s">
        <v>306</v>
      </c>
      <c r="E7" s="16">
        <v>5</v>
      </c>
      <c r="F7">
        <f t="shared" si="0"/>
        <v>-0.53592604956105205</v>
      </c>
    </row>
    <row r="8" spans="1:6" x14ac:dyDescent="0.3">
      <c r="A8" s="16" t="s">
        <v>304</v>
      </c>
      <c r="B8" s="16" t="s">
        <v>312</v>
      </c>
      <c r="C8" s="16">
        <v>0.27</v>
      </c>
      <c r="D8" s="16" t="s">
        <v>306</v>
      </c>
      <c r="E8" s="16">
        <v>5</v>
      </c>
      <c r="F8">
        <f t="shared" si="0"/>
        <v>-0.57581254515011782</v>
      </c>
    </row>
    <row r="9" spans="1:6" x14ac:dyDescent="0.3">
      <c r="A9" s="16" t="s">
        <v>307</v>
      </c>
      <c r="B9" s="16" t="s">
        <v>312</v>
      </c>
      <c r="C9" s="16">
        <v>0.2</v>
      </c>
      <c r="D9" s="16" t="s">
        <v>306</v>
      </c>
      <c r="E9" s="16">
        <v>5</v>
      </c>
      <c r="F9">
        <f t="shared" si="0"/>
        <v>-0.48121182505960336</v>
      </c>
    </row>
    <row r="10" spans="1:6" x14ac:dyDescent="0.3">
      <c r="A10" s="16" t="s">
        <v>308</v>
      </c>
      <c r="B10" s="16" t="s">
        <v>312</v>
      </c>
      <c r="C10" s="16">
        <v>0.3</v>
      </c>
      <c r="D10" s="16" t="s">
        <v>306</v>
      </c>
      <c r="E10" s="16">
        <v>5</v>
      </c>
      <c r="F10">
        <f t="shared" si="0"/>
        <v>-0.61512200465607647</v>
      </c>
    </row>
    <row r="11" spans="1:6" x14ac:dyDescent="0.3">
      <c r="A11" s="16" t="s">
        <v>309</v>
      </c>
      <c r="B11" s="16" t="s">
        <v>312</v>
      </c>
      <c r="C11" s="16">
        <v>0.78</v>
      </c>
      <c r="D11" s="16" t="s">
        <v>306</v>
      </c>
      <c r="E11" s="16">
        <v>5</v>
      </c>
      <c r="F11">
        <f t="shared" si="0"/>
        <v>-1.3900236254960241</v>
      </c>
    </row>
    <row r="12" spans="1:6" x14ac:dyDescent="0.3">
      <c r="A12" s="16" t="s">
        <v>310</v>
      </c>
      <c r="B12" s="16" t="s">
        <v>312</v>
      </c>
      <c r="C12" s="16">
        <v>0.62</v>
      </c>
      <c r="D12" s="16" t="s">
        <v>306</v>
      </c>
      <c r="E12" s="16">
        <v>5</v>
      </c>
      <c r="F12">
        <f t="shared" si="0"/>
        <v>-1.0645545036247126</v>
      </c>
    </row>
    <row r="13" spans="1:6" x14ac:dyDescent="0.3">
      <c r="A13" s="16" t="s">
        <v>311</v>
      </c>
      <c r="B13" s="16" t="s">
        <v>312</v>
      </c>
      <c r="C13" s="16">
        <v>0.42</v>
      </c>
      <c r="D13" s="16" t="s">
        <v>306</v>
      </c>
      <c r="E13" s="16">
        <v>5</v>
      </c>
      <c r="F13">
        <f t="shared" si="0"/>
        <v>-0.77197096348984562</v>
      </c>
    </row>
    <row r="14" spans="1:6" x14ac:dyDescent="0.3">
      <c r="A14" s="16" t="s">
        <v>304</v>
      </c>
      <c r="B14" s="16" t="s">
        <v>99</v>
      </c>
      <c r="C14" s="16">
        <v>0.3</v>
      </c>
      <c r="D14" s="16" t="s">
        <v>306</v>
      </c>
      <c r="E14" s="16">
        <v>5</v>
      </c>
      <c r="F14">
        <f t="shared" si="0"/>
        <v>-0.61512200465607647</v>
      </c>
    </row>
    <row r="15" spans="1:6" x14ac:dyDescent="0.3">
      <c r="A15" s="16" t="s">
        <v>307</v>
      </c>
      <c r="B15" s="16" t="s">
        <v>99</v>
      </c>
      <c r="C15" s="16">
        <v>0.11</v>
      </c>
      <c r="D15" s="16" t="s">
        <v>306</v>
      </c>
      <c r="E15" s="16">
        <v>5</v>
      </c>
      <c r="F15">
        <f t="shared" si="0"/>
        <v>-0.34469505401899697</v>
      </c>
    </row>
    <row r="16" spans="1:6" x14ac:dyDescent="0.3">
      <c r="A16" s="16" t="s">
        <v>308</v>
      </c>
      <c r="B16" s="16" t="s">
        <v>99</v>
      </c>
      <c r="C16" s="16">
        <v>0.3</v>
      </c>
      <c r="D16" s="16" t="s">
        <v>306</v>
      </c>
      <c r="E16" s="16">
        <v>5</v>
      </c>
      <c r="F16">
        <f t="shared" si="0"/>
        <v>-0.61512200465607647</v>
      </c>
    </row>
    <row r="17" spans="1:6" x14ac:dyDescent="0.3">
      <c r="A17" s="16" t="s">
        <v>309</v>
      </c>
      <c r="B17" s="16" t="s">
        <v>99</v>
      </c>
      <c r="C17" s="16">
        <v>0.35</v>
      </c>
      <c r="D17" s="16" t="s">
        <v>306</v>
      </c>
      <c r="E17" s="16">
        <v>5</v>
      </c>
      <c r="F17">
        <f t="shared" si="0"/>
        <v>-0.68013627036501967</v>
      </c>
    </row>
    <row r="18" spans="1:6" x14ac:dyDescent="0.3">
      <c r="A18" s="16" t="s">
        <v>310</v>
      </c>
      <c r="B18" s="16" t="s">
        <v>99</v>
      </c>
      <c r="C18" s="16">
        <v>0.45</v>
      </c>
      <c r="D18" s="16" t="s">
        <v>306</v>
      </c>
      <c r="E18" s="16">
        <v>5</v>
      </c>
      <c r="F18">
        <f t="shared" si="0"/>
        <v>-0.81223325962408077</v>
      </c>
    </row>
    <row r="19" spans="1:6" x14ac:dyDescent="0.3">
      <c r="A19" s="16" t="s">
        <v>311</v>
      </c>
      <c r="B19" s="16" t="s">
        <v>99</v>
      </c>
      <c r="C19" s="16">
        <v>0.44</v>
      </c>
      <c r="D19" s="16" t="s">
        <v>306</v>
      </c>
      <c r="E19" s="16">
        <v>5</v>
      </c>
      <c r="F19">
        <f t="shared" si="0"/>
        <v>-0.79872783348130416</v>
      </c>
    </row>
    <row r="20" spans="1:6" x14ac:dyDescent="0.3">
      <c r="A20" s="16" t="s">
        <v>304</v>
      </c>
      <c r="B20" s="16" t="s">
        <v>14</v>
      </c>
      <c r="C20" s="16">
        <v>0.14000000000000001</v>
      </c>
      <c r="D20" s="16" t="s">
        <v>306</v>
      </c>
      <c r="E20" s="16">
        <v>5</v>
      </c>
      <c r="F20">
        <f t="shared" si="0"/>
        <v>-0.39325825634000289</v>
      </c>
    </row>
    <row r="21" spans="1:6" x14ac:dyDescent="0.3">
      <c r="A21" s="16" t="s">
        <v>307</v>
      </c>
      <c r="B21" s="16" t="s">
        <v>14</v>
      </c>
      <c r="C21" s="16">
        <v>0.1</v>
      </c>
      <c r="D21" s="16" t="s">
        <v>306</v>
      </c>
      <c r="E21" s="16">
        <v>5</v>
      </c>
      <c r="F21">
        <f t="shared" si="0"/>
        <v>-0.32745015023725849</v>
      </c>
    </row>
    <row r="22" spans="1:6" x14ac:dyDescent="0.3">
      <c r="A22" s="16" t="s">
        <v>308</v>
      </c>
      <c r="B22" s="16" t="s">
        <v>14</v>
      </c>
      <c r="C22" s="16">
        <v>0.47</v>
      </c>
      <c r="D22" s="16" t="s">
        <v>306</v>
      </c>
      <c r="E22" s="16">
        <v>5</v>
      </c>
      <c r="F22">
        <f t="shared" si="0"/>
        <v>-0.83954022831992825</v>
      </c>
    </row>
    <row r="23" spans="1:6" x14ac:dyDescent="0.3">
      <c r="A23" s="16" t="s">
        <v>309</v>
      </c>
      <c r="B23" s="16" t="s">
        <v>14</v>
      </c>
      <c r="C23" s="16">
        <v>0.42</v>
      </c>
      <c r="D23" s="16" t="s">
        <v>306</v>
      </c>
      <c r="E23" s="16">
        <v>5</v>
      </c>
      <c r="F23">
        <f t="shared" si="0"/>
        <v>-0.77197096348984562</v>
      </c>
    </row>
    <row r="24" spans="1:6" x14ac:dyDescent="0.3">
      <c r="A24" s="16" t="s">
        <v>310</v>
      </c>
      <c r="B24" s="16" t="s">
        <v>14</v>
      </c>
      <c r="C24" s="16">
        <v>0.25</v>
      </c>
      <c r="D24" s="16" t="s">
        <v>306</v>
      </c>
      <c r="E24" s="16">
        <v>5</v>
      </c>
      <c r="F24">
        <f t="shared" si="0"/>
        <v>-0.54930614433405489</v>
      </c>
    </row>
    <row r="25" spans="1:6" x14ac:dyDescent="0.3">
      <c r="A25" s="16" t="s">
        <v>311</v>
      </c>
      <c r="B25" s="16" t="s">
        <v>14</v>
      </c>
      <c r="C25" s="16">
        <v>0.35</v>
      </c>
      <c r="D25" s="16" t="s">
        <v>306</v>
      </c>
      <c r="E25" s="16">
        <v>5</v>
      </c>
      <c r="F25">
        <f t="shared" si="0"/>
        <v>-0.68013627036501967</v>
      </c>
    </row>
    <row r="26" spans="1:6" x14ac:dyDescent="0.3">
      <c r="A26" s="16" t="s">
        <v>304</v>
      </c>
      <c r="B26" s="16" t="s">
        <v>305</v>
      </c>
      <c r="C26" s="16">
        <v>7.0000000000000007E-2</v>
      </c>
      <c r="D26" s="16" t="s">
        <v>313</v>
      </c>
      <c r="E26" s="16">
        <v>7</v>
      </c>
      <c r="F26">
        <f t="shared" si="0"/>
        <v>-0.27102154744373086</v>
      </c>
    </row>
    <row r="27" spans="1:6" x14ac:dyDescent="0.3">
      <c r="A27" s="16" t="s">
        <v>307</v>
      </c>
      <c r="B27" s="16" t="s">
        <v>305</v>
      </c>
      <c r="C27" s="16">
        <v>0</v>
      </c>
      <c r="D27" s="16" t="s">
        <v>313</v>
      </c>
      <c r="E27" s="16">
        <v>7</v>
      </c>
      <c r="F27">
        <f t="shared" si="0"/>
        <v>0</v>
      </c>
    </row>
    <row r="28" spans="1:6" x14ac:dyDescent="0.3">
      <c r="A28" s="16" t="s">
        <v>308</v>
      </c>
      <c r="B28" s="16" t="s">
        <v>305</v>
      </c>
      <c r="C28" s="16">
        <v>0</v>
      </c>
      <c r="D28" s="16" t="s">
        <v>313</v>
      </c>
      <c r="E28" s="16">
        <v>7</v>
      </c>
      <c r="F28">
        <f t="shared" si="0"/>
        <v>0</v>
      </c>
    </row>
    <row r="29" spans="1:6" x14ac:dyDescent="0.3">
      <c r="A29" s="16" t="s">
        <v>309</v>
      </c>
      <c r="B29" s="16" t="s">
        <v>305</v>
      </c>
      <c r="C29" s="16">
        <v>0</v>
      </c>
      <c r="D29" s="16" t="s">
        <v>313</v>
      </c>
      <c r="E29" s="16">
        <v>7</v>
      </c>
      <c r="F29">
        <f t="shared" si="0"/>
        <v>0</v>
      </c>
    </row>
    <row r="30" spans="1:6" x14ac:dyDescent="0.3">
      <c r="A30" s="16" t="s">
        <v>310</v>
      </c>
      <c r="B30" s="16" t="s">
        <v>305</v>
      </c>
      <c r="C30" s="16">
        <v>0</v>
      </c>
      <c r="D30" s="16" t="s">
        <v>313</v>
      </c>
      <c r="E30" s="16">
        <v>7</v>
      </c>
      <c r="F30">
        <f t="shared" si="0"/>
        <v>0</v>
      </c>
    </row>
    <row r="31" spans="1:6" x14ac:dyDescent="0.3">
      <c r="A31" s="16" t="s">
        <v>311</v>
      </c>
      <c r="B31" s="16" t="s">
        <v>305</v>
      </c>
      <c r="C31" s="16">
        <v>0.25</v>
      </c>
      <c r="D31" s="16" t="s">
        <v>313</v>
      </c>
      <c r="E31" s="16">
        <v>7</v>
      </c>
      <c r="F31">
        <f t="shared" si="0"/>
        <v>-0.54930614433405489</v>
      </c>
    </row>
    <row r="32" spans="1:6" x14ac:dyDescent="0.3">
      <c r="A32" s="16" t="s">
        <v>304</v>
      </c>
      <c r="B32" s="16" t="s">
        <v>312</v>
      </c>
      <c r="C32" s="16">
        <v>0.19</v>
      </c>
      <c r="D32" s="16" t="s">
        <v>313</v>
      </c>
      <c r="E32" s="16">
        <v>7</v>
      </c>
      <c r="F32">
        <f t="shared" si="0"/>
        <v>-0.46714530810326194</v>
      </c>
    </row>
    <row r="33" spans="1:6" x14ac:dyDescent="0.3">
      <c r="A33" s="16" t="s">
        <v>307</v>
      </c>
      <c r="B33" s="16" t="s">
        <v>312</v>
      </c>
      <c r="C33" s="16">
        <v>0.1</v>
      </c>
      <c r="D33" s="16" t="s">
        <v>313</v>
      </c>
      <c r="E33" s="16">
        <v>7</v>
      </c>
      <c r="F33">
        <f t="shared" si="0"/>
        <v>-0.32745015023725849</v>
      </c>
    </row>
    <row r="34" spans="1:6" x14ac:dyDescent="0.3">
      <c r="A34" s="16" t="s">
        <v>308</v>
      </c>
      <c r="B34" s="16" t="s">
        <v>312</v>
      </c>
      <c r="C34" s="16">
        <v>0</v>
      </c>
      <c r="D34" s="16" t="s">
        <v>313</v>
      </c>
      <c r="E34" s="16">
        <v>7</v>
      </c>
      <c r="F34">
        <f t="shared" si="0"/>
        <v>0</v>
      </c>
    </row>
    <row r="35" spans="1:6" x14ac:dyDescent="0.3">
      <c r="A35" s="16" t="s">
        <v>309</v>
      </c>
      <c r="B35" s="16" t="s">
        <v>312</v>
      </c>
      <c r="C35" s="16">
        <v>0.38</v>
      </c>
      <c r="D35" s="16" t="s">
        <v>313</v>
      </c>
      <c r="E35" s="16">
        <v>7</v>
      </c>
      <c r="F35">
        <f t="shared" si="0"/>
        <v>-0.71924496702152174</v>
      </c>
    </row>
    <row r="36" spans="1:6" x14ac:dyDescent="0.3">
      <c r="A36" s="16" t="s">
        <v>310</v>
      </c>
      <c r="B36" s="16" t="s">
        <v>312</v>
      </c>
      <c r="C36" s="16">
        <v>0.19</v>
      </c>
      <c r="D36" s="16" t="s">
        <v>313</v>
      </c>
      <c r="E36" s="16">
        <v>7</v>
      </c>
      <c r="F36">
        <f t="shared" si="0"/>
        <v>-0.46714530810326194</v>
      </c>
    </row>
    <row r="37" spans="1:6" x14ac:dyDescent="0.3">
      <c r="A37" s="16" t="s">
        <v>311</v>
      </c>
      <c r="B37" s="16" t="s">
        <v>312</v>
      </c>
      <c r="C37" s="16">
        <v>0.27</v>
      </c>
      <c r="D37" s="16" t="s">
        <v>313</v>
      </c>
      <c r="E37" s="16">
        <v>7</v>
      </c>
      <c r="F37">
        <f t="shared" si="0"/>
        <v>-0.57581254515011782</v>
      </c>
    </row>
    <row r="38" spans="1:6" x14ac:dyDescent="0.3">
      <c r="A38" s="16" t="s">
        <v>304</v>
      </c>
      <c r="B38" s="16" t="s">
        <v>99</v>
      </c>
      <c r="C38" s="16">
        <v>0.13</v>
      </c>
      <c r="D38" s="16" t="s">
        <v>313</v>
      </c>
      <c r="E38" s="16">
        <v>7</v>
      </c>
      <c r="F38">
        <f t="shared" si="0"/>
        <v>-0.37752383215050744</v>
      </c>
    </row>
    <row r="39" spans="1:6" x14ac:dyDescent="0.3">
      <c r="A39" s="16" t="s">
        <v>307</v>
      </c>
      <c r="B39" s="16" t="s">
        <v>99</v>
      </c>
      <c r="C39" s="16">
        <v>0.16</v>
      </c>
      <c r="D39" s="16" t="s">
        <v>313</v>
      </c>
      <c r="E39" s="16">
        <v>7</v>
      </c>
      <c r="F39">
        <f t="shared" si="0"/>
        <v>-0.42364893019360184</v>
      </c>
    </row>
    <row r="40" spans="1:6" x14ac:dyDescent="0.3">
      <c r="A40" s="16" t="s">
        <v>308</v>
      </c>
      <c r="B40" s="16" t="s">
        <v>99</v>
      </c>
      <c r="C40" s="16">
        <v>0.35</v>
      </c>
      <c r="D40" s="16" t="s">
        <v>313</v>
      </c>
      <c r="E40" s="16">
        <v>7</v>
      </c>
      <c r="F40">
        <f t="shared" si="0"/>
        <v>-0.68013627036501967</v>
      </c>
    </row>
    <row r="41" spans="1:6" x14ac:dyDescent="0.3">
      <c r="A41" s="16" t="s">
        <v>309</v>
      </c>
      <c r="B41" s="16" t="s">
        <v>99</v>
      </c>
      <c r="C41" s="16">
        <v>0.38</v>
      </c>
      <c r="D41" s="16" t="s">
        <v>313</v>
      </c>
      <c r="E41" s="16">
        <v>7</v>
      </c>
      <c r="F41">
        <f t="shared" si="0"/>
        <v>-0.71924496702152174</v>
      </c>
    </row>
    <row r="42" spans="1:6" x14ac:dyDescent="0.3">
      <c r="A42" s="16" t="s">
        <v>310</v>
      </c>
      <c r="B42" s="16" t="s">
        <v>99</v>
      </c>
      <c r="C42" s="16">
        <v>0.2</v>
      </c>
      <c r="D42" s="16" t="s">
        <v>313</v>
      </c>
      <c r="E42" s="16">
        <v>7</v>
      </c>
      <c r="F42">
        <f t="shared" si="0"/>
        <v>-0.48121182505960336</v>
      </c>
    </row>
    <row r="43" spans="1:6" x14ac:dyDescent="0.3">
      <c r="A43" s="16" t="s">
        <v>311</v>
      </c>
      <c r="B43" s="16" t="s">
        <v>99</v>
      </c>
      <c r="C43" s="16">
        <v>0.41</v>
      </c>
      <c r="D43" s="16" t="s">
        <v>313</v>
      </c>
      <c r="E43" s="16">
        <v>7</v>
      </c>
      <c r="F43">
        <f t="shared" si="0"/>
        <v>-0.75870309701652816</v>
      </c>
    </row>
    <row r="44" spans="1:6" x14ac:dyDescent="0.3">
      <c r="A44" s="16" t="s">
        <v>304</v>
      </c>
      <c r="B44" s="16" t="s">
        <v>14</v>
      </c>
      <c r="C44" s="16">
        <v>0.12</v>
      </c>
      <c r="D44" s="16" t="s">
        <v>313</v>
      </c>
      <c r="E44" s="16">
        <v>7</v>
      </c>
      <c r="F44">
        <f t="shared" si="0"/>
        <v>-0.36135859679395771</v>
      </c>
    </row>
    <row r="45" spans="1:6" x14ac:dyDescent="0.3">
      <c r="A45" s="16" t="s">
        <v>307</v>
      </c>
      <c r="B45" s="16" t="s">
        <v>14</v>
      </c>
      <c r="C45" s="16">
        <v>0.15</v>
      </c>
      <c r="D45" s="16" t="s">
        <v>313</v>
      </c>
      <c r="E45" s="16">
        <v>7</v>
      </c>
      <c r="F45">
        <f t="shared" si="0"/>
        <v>-0.40861767640633306</v>
      </c>
    </row>
    <row r="46" spans="1:6" x14ac:dyDescent="0.3">
      <c r="A46" s="16" t="s">
        <v>308</v>
      </c>
      <c r="B46" s="16" t="s">
        <v>14</v>
      </c>
      <c r="C46" s="16">
        <v>0</v>
      </c>
      <c r="D46" s="16" t="s">
        <v>313</v>
      </c>
      <c r="E46" s="16">
        <v>7</v>
      </c>
      <c r="F46">
        <f t="shared" si="0"/>
        <v>0</v>
      </c>
    </row>
    <row r="47" spans="1:6" x14ac:dyDescent="0.3">
      <c r="A47" s="16" t="s">
        <v>309</v>
      </c>
      <c r="B47" s="16" t="s">
        <v>14</v>
      </c>
      <c r="C47" s="16">
        <v>0.37</v>
      </c>
      <c r="D47" s="16" t="s">
        <v>313</v>
      </c>
      <c r="E47" s="16">
        <v>7</v>
      </c>
      <c r="F47">
        <f t="shared" si="0"/>
        <v>-0.70618068494716946</v>
      </c>
    </row>
    <row r="48" spans="1:6" x14ac:dyDescent="0.3">
      <c r="A48" s="16" t="s">
        <v>310</v>
      </c>
      <c r="B48" s="16" t="s">
        <v>14</v>
      </c>
      <c r="C48" s="16">
        <v>0.2</v>
      </c>
      <c r="D48" s="16" t="s">
        <v>313</v>
      </c>
      <c r="E48" s="16">
        <v>7</v>
      </c>
      <c r="F48">
        <f t="shared" si="0"/>
        <v>-0.48121182505960336</v>
      </c>
    </row>
    <row r="49" spans="1:6" x14ac:dyDescent="0.3">
      <c r="A49" s="16" t="s">
        <v>311</v>
      </c>
      <c r="B49" s="16" t="s">
        <v>14</v>
      </c>
      <c r="C49" s="16">
        <v>0.35</v>
      </c>
      <c r="D49" s="16" t="s">
        <v>313</v>
      </c>
      <c r="E49" s="16">
        <v>7</v>
      </c>
      <c r="F49">
        <f t="shared" si="0"/>
        <v>-0.68013627036501967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F16C-B789-48F8-9ABF-77C0B529E67A}">
  <sheetPr>
    <tabColor rgb="FFFF9966"/>
  </sheetPr>
  <dimension ref="A1:L59"/>
  <sheetViews>
    <sheetView workbookViewId="0">
      <selection activeCell="L41" sqref="L41"/>
    </sheetView>
  </sheetViews>
  <sheetFormatPr defaultRowHeight="14.4" x14ac:dyDescent="0.3"/>
  <cols>
    <col min="1" max="1" width="60.77734375" bestFit="1" customWidth="1"/>
    <col min="2" max="2" width="12.77734375" bestFit="1" customWidth="1"/>
    <col min="3" max="3" width="25.5546875" bestFit="1" customWidth="1"/>
    <col min="4" max="4" width="7.6640625" bestFit="1" customWidth="1"/>
    <col min="5" max="7" width="7" bestFit="1" customWidth="1"/>
    <col min="8" max="8" width="30.5546875" bestFit="1" customWidth="1"/>
    <col min="9" max="9" width="6" bestFit="1" customWidth="1"/>
    <col min="10" max="10" width="4" bestFit="1" customWidth="1"/>
    <col min="11" max="12" width="12" bestFit="1" customWidth="1"/>
  </cols>
  <sheetData>
    <row r="1" spans="1:12" x14ac:dyDescent="0.3">
      <c r="A1" s="18" t="s">
        <v>404</v>
      </c>
      <c r="B1" s="18" t="s">
        <v>506</v>
      </c>
      <c r="C1" s="18" t="s">
        <v>405</v>
      </c>
      <c r="D1" s="19" t="s">
        <v>406</v>
      </c>
      <c r="E1" s="19" t="s">
        <v>407</v>
      </c>
      <c r="F1" s="19" t="s">
        <v>408</v>
      </c>
      <c r="G1" s="19" t="s">
        <v>409</v>
      </c>
      <c r="H1" s="19" t="s">
        <v>410</v>
      </c>
      <c r="I1" s="19" t="s">
        <v>411</v>
      </c>
      <c r="J1" s="19" t="s">
        <v>251</v>
      </c>
      <c r="K1" s="19" t="s">
        <v>412</v>
      </c>
      <c r="L1" s="19" t="s">
        <v>413</v>
      </c>
    </row>
    <row r="2" spans="1:12" ht="28.8" x14ac:dyDescent="0.3">
      <c r="A2" s="20" t="s">
        <v>414</v>
      </c>
      <c r="B2" s="20" t="s">
        <v>507</v>
      </c>
      <c r="C2" s="20" t="s">
        <v>415</v>
      </c>
      <c r="D2" s="16">
        <v>-1.1299999999999999</v>
      </c>
      <c r="E2" s="16">
        <v>0.05</v>
      </c>
      <c r="F2" s="16">
        <v>1.58</v>
      </c>
      <c r="G2" s="16">
        <v>0.08</v>
      </c>
      <c r="H2" s="16" t="s">
        <v>416</v>
      </c>
      <c r="I2" s="16">
        <v>0.97499999999999998</v>
      </c>
      <c r="J2" s="16">
        <v>77</v>
      </c>
      <c r="K2" s="16">
        <f>ATANH(SQRT(I2))</f>
        <v>2.53127748646838</v>
      </c>
      <c r="L2" s="16">
        <f>1/SQRT(J2-3)</f>
        <v>0.11624763874381928</v>
      </c>
    </row>
    <row r="3" spans="1:12" ht="28.8" x14ac:dyDescent="0.3">
      <c r="A3" s="20" t="s">
        <v>417</v>
      </c>
      <c r="B3" s="20" t="s">
        <v>507</v>
      </c>
      <c r="C3" s="20" t="s">
        <v>418</v>
      </c>
      <c r="D3" s="16">
        <v>-1.1299999999999999</v>
      </c>
      <c r="E3" s="16">
        <v>0.26</v>
      </c>
      <c r="F3" s="16">
        <v>1.35</v>
      </c>
      <c r="G3" s="16">
        <v>0.19</v>
      </c>
      <c r="H3" s="16" t="s">
        <v>419</v>
      </c>
      <c r="I3" s="16">
        <v>0.84</v>
      </c>
      <c r="J3" s="16">
        <v>21</v>
      </c>
      <c r="K3" s="16">
        <f t="shared" ref="K3:K29" si="0">ATANH(SQRT(I3))</f>
        <v>1.5667992369724111</v>
      </c>
      <c r="L3" s="16">
        <f t="shared" ref="L3:L31" si="1">1/SQRT(J3-3)</f>
        <v>0.23570226039551587</v>
      </c>
    </row>
    <row r="4" spans="1:12" ht="28.8" x14ac:dyDescent="0.3">
      <c r="A4" s="21" t="s">
        <v>420</v>
      </c>
      <c r="B4" s="20" t="s">
        <v>507</v>
      </c>
      <c r="C4" s="22" t="s">
        <v>421</v>
      </c>
      <c r="D4" s="16">
        <v>-0.6</v>
      </c>
      <c r="E4" s="16">
        <v>0.13</v>
      </c>
      <c r="F4" s="16">
        <v>1.1399999999999999</v>
      </c>
      <c r="G4" s="16">
        <v>0.08</v>
      </c>
      <c r="H4" s="16" t="s">
        <v>422</v>
      </c>
      <c r="I4" s="16">
        <v>0.79</v>
      </c>
      <c r="J4" s="16">
        <v>57</v>
      </c>
      <c r="K4" s="16">
        <f t="shared" si="0"/>
        <v>1.416275874034324</v>
      </c>
      <c r="L4" s="16">
        <f t="shared" si="1"/>
        <v>0.13608276348795434</v>
      </c>
    </row>
    <row r="5" spans="1:12" ht="43.2" x14ac:dyDescent="0.3">
      <c r="A5" s="21" t="s">
        <v>423</v>
      </c>
      <c r="B5" s="20" t="s">
        <v>507</v>
      </c>
      <c r="C5" s="22" t="s">
        <v>424</v>
      </c>
      <c r="D5" s="16">
        <v>-0.46</v>
      </c>
      <c r="E5" s="16">
        <v>0.27</v>
      </c>
      <c r="F5" s="16">
        <v>1.18</v>
      </c>
      <c r="G5" s="16">
        <v>0.2</v>
      </c>
      <c r="H5" s="16" t="s">
        <v>425</v>
      </c>
      <c r="I5" s="16">
        <v>0.86</v>
      </c>
      <c r="J5" s="16">
        <v>24</v>
      </c>
      <c r="K5" s="16">
        <f t="shared" si="0"/>
        <v>1.6392085786876669</v>
      </c>
      <c r="L5" s="16">
        <f t="shared" si="1"/>
        <v>0.21821789023599239</v>
      </c>
    </row>
    <row r="6" spans="1:12" ht="43.2" x14ac:dyDescent="0.3">
      <c r="A6" s="20" t="s">
        <v>426</v>
      </c>
      <c r="B6" s="20" t="s">
        <v>507</v>
      </c>
      <c r="C6" s="20" t="s">
        <v>427</v>
      </c>
      <c r="D6" s="16">
        <v>-0.47</v>
      </c>
      <c r="E6" s="16">
        <v>0.1</v>
      </c>
      <c r="F6" s="16">
        <v>0.93</v>
      </c>
      <c r="G6" s="16">
        <v>0.09</v>
      </c>
      <c r="H6" s="16" t="s">
        <v>428</v>
      </c>
      <c r="I6" s="16">
        <v>0.74</v>
      </c>
      <c r="J6" s="16">
        <v>30</v>
      </c>
      <c r="K6" s="16">
        <f t="shared" si="0"/>
        <v>1.2942383182519015</v>
      </c>
      <c r="L6" s="16">
        <f t="shared" si="1"/>
        <v>0.19245008972987526</v>
      </c>
    </row>
    <row r="7" spans="1:12" ht="28.8" x14ac:dyDescent="0.3">
      <c r="A7" s="20" t="s">
        <v>429</v>
      </c>
      <c r="B7" s="20" t="s">
        <v>507</v>
      </c>
      <c r="C7" s="20" t="s">
        <v>430</v>
      </c>
      <c r="D7" s="16">
        <v>-1.4</v>
      </c>
      <c r="E7" s="16">
        <v>0.42</v>
      </c>
      <c r="F7" s="16">
        <v>1.77</v>
      </c>
      <c r="G7" s="16">
        <v>0.37</v>
      </c>
      <c r="H7" s="16" t="s">
        <v>431</v>
      </c>
      <c r="I7" s="16">
        <v>0.82</v>
      </c>
      <c r="J7" s="16">
        <v>16</v>
      </c>
      <c r="K7" s="16">
        <f t="shared" si="0"/>
        <v>1.5021638670935782</v>
      </c>
      <c r="L7" s="16">
        <f t="shared" si="1"/>
        <v>0.27735009811261457</v>
      </c>
    </row>
    <row r="8" spans="1:12" ht="28.8" x14ac:dyDescent="0.3">
      <c r="A8" s="22" t="s">
        <v>432</v>
      </c>
      <c r="B8" s="20" t="s">
        <v>507</v>
      </c>
      <c r="C8" s="20" t="s">
        <v>433</v>
      </c>
      <c r="D8" s="16">
        <v>-1.79</v>
      </c>
      <c r="E8" s="16">
        <v>0.9</v>
      </c>
      <c r="F8" s="16">
        <v>1.4</v>
      </c>
      <c r="G8" s="16">
        <v>0.5</v>
      </c>
      <c r="H8" s="16" t="s">
        <v>434</v>
      </c>
      <c r="I8" s="16">
        <v>0.74</v>
      </c>
      <c r="J8" s="16">
        <v>36</v>
      </c>
      <c r="K8" s="16">
        <f t="shared" si="0"/>
        <v>1.2942383182519015</v>
      </c>
      <c r="L8" s="16">
        <f t="shared" si="1"/>
        <v>0.17407765595569785</v>
      </c>
    </row>
    <row r="9" spans="1:12" ht="28.8" x14ac:dyDescent="0.3">
      <c r="A9" s="20" t="s">
        <v>435</v>
      </c>
      <c r="B9" s="20" t="s">
        <v>507</v>
      </c>
      <c r="C9" s="20" t="s">
        <v>436</v>
      </c>
      <c r="D9" s="16">
        <v>-1.95</v>
      </c>
      <c r="E9" s="16">
        <v>0.16</v>
      </c>
      <c r="F9" s="16">
        <v>1.08</v>
      </c>
      <c r="G9" s="16">
        <v>0.06</v>
      </c>
      <c r="H9" s="16" t="s">
        <v>437</v>
      </c>
      <c r="I9" s="16">
        <v>0.78</v>
      </c>
      <c r="J9" s="16">
        <v>96</v>
      </c>
      <c r="K9" s="16">
        <f t="shared" si="0"/>
        <v>1.3900236254960241</v>
      </c>
      <c r="L9" s="16">
        <f t="shared" si="1"/>
        <v>0.10369516947304253</v>
      </c>
    </row>
    <row r="10" spans="1:12" ht="43.2" x14ac:dyDescent="0.3">
      <c r="A10" s="20" t="s">
        <v>438</v>
      </c>
      <c r="B10" s="20" t="s">
        <v>507</v>
      </c>
      <c r="C10" s="20" t="s">
        <v>439</v>
      </c>
      <c r="D10" s="16">
        <v>-1.06</v>
      </c>
      <c r="E10" s="16">
        <v>0.57999999999999996</v>
      </c>
      <c r="F10" s="16">
        <v>1.28</v>
      </c>
      <c r="G10" s="16">
        <v>0.24</v>
      </c>
      <c r="H10" s="16" t="s">
        <v>440</v>
      </c>
      <c r="I10" s="16">
        <v>0.84</v>
      </c>
      <c r="J10" s="16">
        <v>15</v>
      </c>
      <c r="K10" s="16">
        <f t="shared" si="0"/>
        <v>1.5667992369724111</v>
      </c>
      <c r="L10" s="16">
        <f t="shared" si="1"/>
        <v>0.28867513459481292</v>
      </c>
    </row>
    <row r="11" spans="1:12" ht="28.8" x14ac:dyDescent="0.3">
      <c r="A11" s="20" t="s">
        <v>441</v>
      </c>
      <c r="B11" s="20" t="s">
        <v>507</v>
      </c>
      <c r="C11" s="20" t="s">
        <v>442</v>
      </c>
      <c r="D11" s="16">
        <v>-0.2</v>
      </c>
      <c r="E11" s="16">
        <v>0.12</v>
      </c>
      <c r="F11" s="16">
        <v>0.76</v>
      </c>
      <c r="G11" s="16">
        <v>7.0000000000000007E-2</v>
      </c>
      <c r="H11" s="16" t="s">
        <v>443</v>
      </c>
      <c r="I11" s="16">
        <v>0.69</v>
      </c>
      <c r="J11" s="16">
        <v>52</v>
      </c>
      <c r="K11" s="16">
        <f t="shared" si="0"/>
        <v>1.1902693518354839</v>
      </c>
      <c r="L11" s="16">
        <f t="shared" si="1"/>
        <v>0.14285714285714285</v>
      </c>
    </row>
    <row r="12" spans="1:12" ht="43.2" x14ac:dyDescent="0.3">
      <c r="A12" s="20" t="s">
        <v>444</v>
      </c>
      <c r="B12" s="20" t="s">
        <v>507</v>
      </c>
      <c r="C12" s="20" t="s">
        <v>445</v>
      </c>
      <c r="D12" s="16">
        <v>-0.68</v>
      </c>
      <c r="E12" s="16">
        <v>0.25</v>
      </c>
      <c r="F12" s="16">
        <v>1.1200000000000001</v>
      </c>
      <c r="G12" s="16">
        <v>0.15</v>
      </c>
      <c r="H12" s="16" t="s">
        <v>446</v>
      </c>
      <c r="I12" s="16">
        <v>0.67</v>
      </c>
      <c r="J12" s="16">
        <v>29</v>
      </c>
      <c r="K12" s="16">
        <f t="shared" si="0"/>
        <v>1.1523626965757028</v>
      </c>
      <c r="L12" s="16">
        <f t="shared" si="1"/>
        <v>0.19611613513818404</v>
      </c>
    </row>
    <row r="13" spans="1:12" ht="28.8" x14ac:dyDescent="0.3">
      <c r="A13" s="20" t="s">
        <v>447</v>
      </c>
      <c r="B13" s="20" t="s">
        <v>507</v>
      </c>
      <c r="C13" s="20" t="s">
        <v>448</v>
      </c>
      <c r="D13" s="16">
        <v>-0.89500000000000002</v>
      </c>
      <c r="E13" s="16">
        <v>0.15</v>
      </c>
      <c r="F13" s="16">
        <v>1.33</v>
      </c>
      <c r="G13" s="16">
        <v>0.1</v>
      </c>
      <c r="H13" s="16" t="s">
        <v>449</v>
      </c>
      <c r="I13" s="16">
        <v>0.9</v>
      </c>
      <c r="J13" s="16">
        <v>23</v>
      </c>
      <c r="K13" s="16">
        <f t="shared" si="0"/>
        <v>1.8184464592320666</v>
      </c>
      <c r="L13" s="16">
        <f t="shared" si="1"/>
        <v>0.22360679774997896</v>
      </c>
    </row>
    <row r="14" spans="1:12" ht="28.8" x14ac:dyDescent="0.3">
      <c r="A14" s="20" t="s">
        <v>450</v>
      </c>
      <c r="B14" s="20" t="s">
        <v>507</v>
      </c>
      <c r="C14" s="20" t="s">
        <v>451</v>
      </c>
      <c r="D14" s="16">
        <v>-0.24</v>
      </c>
      <c r="E14" s="16">
        <v>0.32</v>
      </c>
      <c r="F14" s="16">
        <v>1.03</v>
      </c>
      <c r="G14" s="16">
        <v>0.17</v>
      </c>
      <c r="H14" s="16" t="s">
        <v>452</v>
      </c>
      <c r="I14" s="16">
        <v>0.51</v>
      </c>
      <c r="J14" s="16">
        <v>33</v>
      </c>
      <c r="K14" s="16">
        <f t="shared" si="0"/>
        <v>0.89558809952997576</v>
      </c>
      <c r="L14" s="16">
        <f t="shared" si="1"/>
        <v>0.18257418583505536</v>
      </c>
    </row>
    <row r="15" spans="1:12" ht="28.8" x14ac:dyDescent="0.3">
      <c r="A15" s="20" t="s">
        <v>453</v>
      </c>
      <c r="B15" s="20" t="s">
        <v>507</v>
      </c>
      <c r="C15" s="20" t="s">
        <v>454</v>
      </c>
      <c r="D15" s="16">
        <v>-0.22</v>
      </c>
      <c r="E15" s="16">
        <v>0.13</v>
      </c>
      <c r="F15" s="16">
        <v>0.81</v>
      </c>
      <c r="G15" s="16">
        <v>0.09</v>
      </c>
      <c r="H15" s="16" t="s">
        <v>455</v>
      </c>
      <c r="I15" s="16">
        <v>0.42</v>
      </c>
      <c r="J15" s="16">
        <v>115</v>
      </c>
      <c r="K15" s="16">
        <f t="shared" si="0"/>
        <v>0.77197096348984562</v>
      </c>
      <c r="L15" s="16">
        <f t="shared" si="1"/>
        <v>9.4491118252306799E-2</v>
      </c>
    </row>
    <row r="16" spans="1:12" ht="28.8" x14ac:dyDescent="0.3">
      <c r="A16" s="20" t="s">
        <v>453</v>
      </c>
      <c r="B16" s="20" t="s">
        <v>507</v>
      </c>
      <c r="C16" s="20" t="s">
        <v>456</v>
      </c>
      <c r="D16" s="16">
        <v>-0.52100000000000002</v>
      </c>
      <c r="E16" s="16">
        <v>0.15</v>
      </c>
      <c r="F16" s="16">
        <v>1</v>
      </c>
      <c r="G16" s="16">
        <v>0.09</v>
      </c>
      <c r="H16" s="16" t="s">
        <v>457</v>
      </c>
      <c r="I16" s="16">
        <v>0.71</v>
      </c>
      <c r="J16" s="16">
        <v>48</v>
      </c>
      <c r="K16" s="16">
        <f t="shared" si="0"/>
        <v>1.2301229240212821</v>
      </c>
      <c r="L16" s="16">
        <f t="shared" si="1"/>
        <v>0.14907119849998599</v>
      </c>
    </row>
    <row r="17" spans="1:12" ht="28.8" x14ac:dyDescent="0.3">
      <c r="A17" s="20" t="s">
        <v>453</v>
      </c>
      <c r="B17" s="20" t="s">
        <v>507</v>
      </c>
      <c r="C17" s="20" t="s">
        <v>456</v>
      </c>
      <c r="D17" s="16">
        <v>-0.24299999999999999</v>
      </c>
      <c r="E17" s="16">
        <v>0.05</v>
      </c>
      <c r="F17" s="16">
        <v>0.82199999999999995</v>
      </c>
      <c r="G17" s="16">
        <v>0.05</v>
      </c>
      <c r="H17" s="16" t="s">
        <v>458</v>
      </c>
      <c r="I17" s="16">
        <v>0.86</v>
      </c>
      <c r="J17" s="16">
        <v>41</v>
      </c>
      <c r="K17" s="16">
        <f t="shared" si="0"/>
        <v>1.6392085786876669</v>
      </c>
      <c r="L17" s="16">
        <f t="shared" si="1"/>
        <v>0.16222142113076254</v>
      </c>
    </row>
    <row r="18" spans="1:12" ht="28.8" x14ac:dyDescent="0.3">
      <c r="A18" s="20" t="s">
        <v>453</v>
      </c>
      <c r="B18" s="20" t="s">
        <v>507</v>
      </c>
      <c r="C18" s="20" t="s">
        <v>454</v>
      </c>
      <c r="D18" s="16">
        <v>-0.43</v>
      </c>
      <c r="E18" s="16">
        <v>0.04</v>
      </c>
      <c r="F18" s="16">
        <v>1.0620000000000001</v>
      </c>
      <c r="G18" s="16">
        <v>0.04</v>
      </c>
      <c r="H18" s="16" t="s">
        <v>459</v>
      </c>
      <c r="I18" s="16">
        <v>0.77</v>
      </c>
      <c r="J18" s="16">
        <v>201</v>
      </c>
      <c r="K18" s="16">
        <f t="shared" si="0"/>
        <v>1.3647771928738179</v>
      </c>
      <c r="L18" s="16">
        <f t="shared" si="1"/>
        <v>7.1066905451870152E-2</v>
      </c>
    </row>
    <row r="19" spans="1:12" ht="28.8" x14ac:dyDescent="0.3">
      <c r="A19" s="20" t="s">
        <v>453</v>
      </c>
      <c r="B19" s="20" t="s">
        <v>507</v>
      </c>
      <c r="C19" s="20" t="s">
        <v>454</v>
      </c>
      <c r="D19" s="16">
        <v>-0.501</v>
      </c>
      <c r="E19" s="16">
        <v>0.15</v>
      </c>
      <c r="F19" s="16">
        <v>1.081</v>
      </c>
      <c r="G19" s="16">
        <v>0.09</v>
      </c>
      <c r="H19" s="16" t="s">
        <v>460</v>
      </c>
      <c r="I19" s="16">
        <v>0.56999999999999995</v>
      </c>
      <c r="J19" s="16">
        <v>109</v>
      </c>
      <c r="K19" s="16">
        <f t="shared" si="0"/>
        <v>0.9844444581328875</v>
      </c>
      <c r="L19" s="16">
        <f t="shared" si="1"/>
        <v>9.7128586235726413E-2</v>
      </c>
    </row>
    <row r="20" spans="1:12" ht="28.8" x14ac:dyDescent="0.3">
      <c r="A20" s="20" t="s">
        <v>453</v>
      </c>
      <c r="B20" s="20" t="s">
        <v>507</v>
      </c>
      <c r="C20" s="20" t="s">
        <v>456</v>
      </c>
      <c r="D20" s="16">
        <v>-0.28299999999999997</v>
      </c>
      <c r="E20" s="16">
        <v>0.05</v>
      </c>
      <c r="F20" s="16">
        <v>0.745</v>
      </c>
      <c r="G20" s="16">
        <v>0.06</v>
      </c>
      <c r="H20" s="16" t="s">
        <v>461</v>
      </c>
      <c r="I20" s="16">
        <v>0.5</v>
      </c>
      <c r="J20" s="16">
        <v>146</v>
      </c>
      <c r="K20" s="16">
        <f t="shared" si="0"/>
        <v>0.88137358701954305</v>
      </c>
      <c r="L20" s="16">
        <f t="shared" si="1"/>
        <v>8.3624201000709081E-2</v>
      </c>
    </row>
    <row r="21" spans="1:12" ht="28.8" x14ac:dyDescent="0.3">
      <c r="A21" s="20" t="s">
        <v>453</v>
      </c>
      <c r="B21" s="20" t="s">
        <v>507</v>
      </c>
      <c r="C21" s="20" t="s">
        <v>454</v>
      </c>
      <c r="D21" s="16">
        <f>-0.561</f>
        <v>-0.56100000000000005</v>
      </c>
      <c r="E21" s="16">
        <v>0.04</v>
      </c>
      <c r="F21" s="16">
        <v>1.125</v>
      </c>
      <c r="G21" s="16">
        <v>0.03</v>
      </c>
      <c r="H21" s="16" t="s">
        <v>462</v>
      </c>
      <c r="I21" s="16">
        <v>0.77</v>
      </c>
      <c r="J21" s="16">
        <v>334</v>
      </c>
      <c r="K21" s="16">
        <f t="shared" si="0"/>
        <v>1.3647771928738179</v>
      </c>
      <c r="L21" s="16">
        <f t="shared" si="1"/>
        <v>5.4964970992931267E-2</v>
      </c>
    </row>
    <row r="22" spans="1:12" ht="28.8" x14ac:dyDescent="0.3">
      <c r="A22" s="20" t="s">
        <v>453</v>
      </c>
      <c r="B22" s="20" t="s">
        <v>507</v>
      </c>
      <c r="C22" s="20" t="s">
        <v>454</v>
      </c>
      <c r="D22" s="16">
        <v>-0.59499999999999997</v>
      </c>
      <c r="E22" s="16">
        <v>0.1</v>
      </c>
      <c r="F22" s="16">
        <v>1.1499999999999999</v>
      </c>
      <c r="G22" s="16">
        <v>0.06</v>
      </c>
      <c r="H22" s="16" t="s">
        <v>463</v>
      </c>
      <c r="I22" s="16">
        <v>0.74</v>
      </c>
      <c r="J22" s="16">
        <v>114</v>
      </c>
      <c r="K22" s="16">
        <f t="shared" si="0"/>
        <v>1.2942383182519015</v>
      </c>
      <c r="L22" s="16">
        <f t="shared" si="1"/>
        <v>9.4915799575249898E-2</v>
      </c>
    </row>
    <row r="23" spans="1:12" ht="28.8" x14ac:dyDescent="0.3">
      <c r="A23" s="20" t="s">
        <v>464</v>
      </c>
      <c r="B23" s="20" t="s">
        <v>507</v>
      </c>
      <c r="C23" s="20" t="s">
        <v>465</v>
      </c>
      <c r="D23" s="16">
        <v>-0.53</v>
      </c>
      <c r="E23" s="16">
        <v>0.17</v>
      </c>
      <c r="F23" s="16">
        <v>1.05</v>
      </c>
      <c r="G23" s="16">
        <v>0.08</v>
      </c>
      <c r="H23" s="16" t="s">
        <v>466</v>
      </c>
      <c r="I23" s="16">
        <v>0.76</v>
      </c>
      <c r="J23" s="16">
        <v>54</v>
      </c>
      <c r="K23" s="16">
        <f t="shared" si="0"/>
        <v>1.3404479147189159</v>
      </c>
      <c r="L23" s="16">
        <f t="shared" si="1"/>
        <v>0.14002800840280097</v>
      </c>
    </row>
    <row r="24" spans="1:12" ht="28.8" x14ac:dyDescent="0.3">
      <c r="A24" s="20" t="s">
        <v>467</v>
      </c>
      <c r="B24" s="20" t="s">
        <v>507</v>
      </c>
      <c r="C24" s="20" t="s">
        <v>468</v>
      </c>
      <c r="D24" s="16">
        <v>-0.22</v>
      </c>
      <c r="E24" s="16">
        <v>0.12</v>
      </c>
      <c r="F24" s="16">
        <v>0.82</v>
      </c>
      <c r="G24" s="16">
        <v>0.05</v>
      </c>
      <c r="H24" s="16" t="s">
        <v>469</v>
      </c>
      <c r="I24" s="16">
        <v>0.6</v>
      </c>
      <c r="J24" s="16">
        <v>188</v>
      </c>
      <c r="K24" s="16">
        <f t="shared" si="0"/>
        <v>1.0317185344477804</v>
      </c>
      <c r="L24" s="16">
        <f t="shared" si="1"/>
        <v>7.3521462209380772E-2</v>
      </c>
    </row>
    <row r="25" spans="1:12" x14ac:dyDescent="0.3">
      <c r="A25" s="20" t="s">
        <v>470</v>
      </c>
      <c r="B25" s="20" t="s">
        <v>507</v>
      </c>
      <c r="C25" s="20" t="s">
        <v>471</v>
      </c>
      <c r="D25" s="16">
        <v>-0.39</v>
      </c>
      <c r="E25" s="16">
        <v>8.5000000000000006E-2</v>
      </c>
      <c r="F25" s="16">
        <v>0.874</v>
      </c>
      <c r="G25" s="16">
        <v>0.05</v>
      </c>
      <c r="H25" s="16" t="s">
        <v>472</v>
      </c>
      <c r="I25" s="16">
        <v>0.69</v>
      </c>
      <c r="J25" s="16">
        <v>133</v>
      </c>
      <c r="K25" s="16">
        <f t="shared" si="0"/>
        <v>1.1902693518354839</v>
      </c>
      <c r="L25" s="16">
        <f t="shared" si="1"/>
        <v>8.7705801930702931E-2</v>
      </c>
    </row>
    <row r="26" spans="1:12" ht="43.2" x14ac:dyDescent="0.3">
      <c r="A26" s="20" t="s">
        <v>473</v>
      </c>
      <c r="B26" s="20" t="s">
        <v>507</v>
      </c>
      <c r="C26" s="20" t="s">
        <v>474</v>
      </c>
      <c r="D26" s="16">
        <v>-2.25</v>
      </c>
      <c r="E26" s="16">
        <v>0.24</v>
      </c>
      <c r="F26" s="16">
        <v>1.68</v>
      </c>
      <c r="G26" s="16">
        <v>0.1</v>
      </c>
      <c r="H26" s="16" t="s">
        <v>475</v>
      </c>
      <c r="I26" s="16">
        <v>0.9</v>
      </c>
      <c r="J26" s="16">
        <v>31</v>
      </c>
      <c r="K26" s="16">
        <f t="shared" si="0"/>
        <v>1.8184464592320666</v>
      </c>
      <c r="L26" s="16">
        <f t="shared" si="1"/>
        <v>0.1889822365046136</v>
      </c>
    </row>
    <row r="27" spans="1:12" ht="28.8" x14ac:dyDescent="0.3">
      <c r="A27" s="20" t="s">
        <v>476</v>
      </c>
      <c r="B27" s="20" t="s">
        <v>507</v>
      </c>
      <c r="C27" s="20" t="s">
        <v>477</v>
      </c>
      <c r="D27" s="16">
        <v>-0.31</v>
      </c>
      <c r="E27" s="16">
        <v>0.09</v>
      </c>
      <c r="F27" s="16">
        <v>1.21</v>
      </c>
      <c r="G27" s="16">
        <v>0.13</v>
      </c>
      <c r="H27" s="16" t="s">
        <v>478</v>
      </c>
      <c r="I27" s="16">
        <v>0.6</v>
      </c>
      <c r="J27" s="16">
        <v>62</v>
      </c>
      <c r="K27" s="16">
        <f t="shared" si="0"/>
        <v>1.0317185344477804</v>
      </c>
      <c r="L27" s="16">
        <f t="shared" si="1"/>
        <v>0.13018891098082389</v>
      </c>
    </row>
    <row r="28" spans="1:12" ht="43.2" x14ac:dyDescent="0.3">
      <c r="A28" s="20" t="s">
        <v>479</v>
      </c>
      <c r="B28" s="20" t="s">
        <v>507</v>
      </c>
      <c r="C28" s="20" t="s">
        <v>480</v>
      </c>
      <c r="D28" s="16">
        <v>-0.96589999999999998</v>
      </c>
      <c r="E28" s="16">
        <v>0.19359999999999999</v>
      </c>
      <c r="F28" s="16">
        <v>1.5750999999999999</v>
      </c>
      <c r="G28" s="16">
        <v>0.17519999999999999</v>
      </c>
      <c r="H28" s="16" t="s">
        <v>481</v>
      </c>
      <c r="I28" s="16">
        <v>0.8</v>
      </c>
      <c r="J28" s="16">
        <v>22</v>
      </c>
      <c r="K28" s="16">
        <f t="shared" si="0"/>
        <v>1.4436354751788101</v>
      </c>
      <c r="L28" s="16">
        <f t="shared" si="1"/>
        <v>0.22941573387056174</v>
      </c>
    </row>
    <row r="29" spans="1:12" ht="43.2" x14ac:dyDescent="0.3">
      <c r="A29" s="20" t="s">
        <v>482</v>
      </c>
      <c r="B29" s="20" t="s">
        <v>507</v>
      </c>
      <c r="C29" s="20" t="s">
        <v>483</v>
      </c>
      <c r="D29" s="16">
        <v>-0.74760000000000004</v>
      </c>
      <c r="E29" s="16">
        <v>0.1032</v>
      </c>
      <c r="F29" s="16">
        <v>1.3895999999999999</v>
      </c>
      <c r="G29" s="16">
        <v>0.11119999999999999</v>
      </c>
      <c r="H29" s="16" t="s">
        <v>484</v>
      </c>
      <c r="I29" s="16">
        <v>0.68</v>
      </c>
      <c r="J29" s="16">
        <v>74</v>
      </c>
      <c r="K29" s="16">
        <f t="shared" si="0"/>
        <v>1.1710895044041825</v>
      </c>
      <c r="L29" s="16">
        <f t="shared" si="1"/>
        <v>0.11867816581938533</v>
      </c>
    </row>
    <row r="30" spans="1:12" ht="43.2" x14ac:dyDescent="0.3">
      <c r="A30" s="20" t="s">
        <v>485</v>
      </c>
      <c r="B30" s="20" t="s">
        <v>507</v>
      </c>
      <c r="C30" s="16" t="s">
        <v>486</v>
      </c>
      <c r="D30" s="16">
        <v>-0.19159999999999999</v>
      </c>
      <c r="E30" s="16">
        <v>0.3281</v>
      </c>
      <c r="F30" s="16">
        <v>1.0390999999999999</v>
      </c>
      <c r="G30" s="16">
        <v>0.14360000000000001</v>
      </c>
      <c r="H30" s="16" t="s">
        <v>487</v>
      </c>
      <c r="I30" s="16">
        <v>0.41</v>
      </c>
      <c r="J30" s="16">
        <v>76</v>
      </c>
      <c r="K30" s="16">
        <f t="shared" ref="K30:K36" si="2">ATANH(SQRT(I30))</f>
        <v>0.75870309701652816</v>
      </c>
      <c r="L30" s="16">
        <f t="shared" si="1"/>
        <v>0.11704114719613057</v>
      </c>
    </row>
    <row r="31" spans="1:12" ht="28.8" x14ac:dyDescent="0.3">
      <c r="A31" s="20" t="s">
        <v>488</v>
      </c>
      <c r="B31" s="20" t="s">
        <v>507</v>
      </c>
      <c r="C31" s="20" t="s">
        <v>489</v>
      </c>
      <c r="D31" s="16">
        <v>-1.1506000000000001</v>
      </c>
      <c r="E31" s="16">
        <v>0.24349999999999999</v>
      </c>
      <c r="F31" s="16">
        <v>1.3993</v>
      </c>
      <c r="G31" s="16">
        <v>0.1411</v>
      </c>
      <c r="H31" s="16" t="s">
        <v>490</v>
      </c>
      <c r="I31" s="16">
        <v>0.6</v>
      </c>
      <c r="J31" s="16">
        <v>68</v>
      </c>
      <c r="K31" s="16">
        <f t="shared" si="2"/>
        <v>1.0317185344477804</v>
      </c>
      <c r="L31" s="16">
        <f t="shared" si="1"/>
        <v>0.12403473458920847</v>
      </c>
    </row>
    <row r="32" spans="1:12" ht="28.8" x14ac:dyDescent="0.3">
      <c r="A32" s="20" t="s">
        <v>491</v>
      </c>
      <c r="B32" s="20" t="s">
        <v>505</v>
      </c>
      <c r="C32" s="16" t="s">
        <v>492</v>
      </c>
      <c r="D32" s="23">
        <v>1.19</v>
      </c>
      <c r="E32" s="16">
        <v>0.11</v>
      </c>
      <c r="F32" s="23">
        <v>0.31</v>
      </c>
      <c r="G32" s="23">
        <v>0.05</v>
      </c>
      <c r="H32" s="16" t="s">
        <v>493</v>
      </c>
      <c r="I32" s="16">
        <v>0.45</v>
      </c>
      <c r="J32" s="16">
        <v>44</v>
      </c>
      <c r="K32" s="16">
        <f t="shared" si="2"/>
        <v>0.81223325962408077</v>
      </c>
      <c r="L32" s="16">
        <f>1/SQRT(J32-3)</f>
        <v>0.15617376188860607</v>
      </c>
    </row>
    <row r="33" spans="1:12" ht="28.8" x14ac:dyDescent="0.3">
      <c r="A33" s="20" t="s">
        <v>494</v>
      </c>
      <c r="B33" s="20" t="s">
        <v>505</v>
      </c>
      <c r="C33" s="16" t="s">
        <v>495</v>
      </c>
      <c r="D33" s="23">
        <v>0.2</v>
      </c>
      <c r="E33" s="16">
        <v>0.08</v>
      </c>
      <c r="F33" s="23">
        <v>0.36</v>
      </c>
      <c r="G33" s="23">
        <v>0.11</v>
      </c>
      <c r="H33" s="16" t="s">
        <v>496</v>
      </c>
      <c r="I33" s="16">
        <v>0.32</v>
      </c>
      <c r="J33" s="16">
        <v>70</v>
      </c>
      <c r="K33" s="16">
        <f t="shared" si="2"/>
        <v>0.64115493973028204</v>
      </c>
      <c r="L33" s="16">
        <f>1/SQRT(J33-3)</f>
        <v>0.12216944435630522</v>
      </c>
    </row>
    <row r="34" spans="1:12" ht="28.8" x14ac:dyDescent="0.3">
      <c r="A34" s="24" t="s">
        <v>497</v>
      </c>
      <c r="B34" s="20" t="s">
        <v>505</v>
      </c>
      <c r="C34" s="16" t="s">
        <v>498</v>
      </c>
      <c r="D34" s="23">
        <v>0.49</v>
      </c>
      <c r="E34" s="16">
        <v>0.22</v>
      </c>
      <c r="F34" s="23">
        <v>0.91</v>
      </c>
      <c r="G34" s="23">
        <v>0.14000000000000001</v>
      </c>
      <c r="H34" s="16" t="s">
        <v>499</v>
      </c>
      <c r="I34" s="16">
        <v>0.55000000000000004</v>
      </c>
      <c r="J34" s="16">
        <v>33</v>
      </c>
      <c r="K34" s="16">
        <f t="shared" si="2"/>
        <v>0.95406947580665302</v>
      </c>
      <c r="L34" s="16">
        <f>1/SQRT(J34-3)</f>
        <v>0.18257418583505536</v>
      </c>
    </row>
    <row r="35" spans="1:12" ht="43.2" x14ac:dyDescent="0.3">
      <c r="A35" s="20" t="s">
        <v>500</v>
      </c>
      <c r="B35" s="20" t="s">
        <v>505</v>
      </c>
      <c r="C35" s="16" t="s">
        <v>480</v>
      </c>
      <c r="D35" s="23">
        <v>-0.89</v>
      </c>
      <c r="E35" s="16">
        <v>0.28999999999999998</v>
      </c>
      <c r="F35" s="23">
        <v>1.92</v>
      </c>
      <c r="G35" s="23">
        <v>0.26</v>
      </c>
      <c r="H35" s="16" t="s">
        <v>501</v>
      </c>
      <c r="I35" s="16">
        <v>0.7</v>
      </c>
      <c r="J35" s="16">
        <v>23</v>
      </c>
      <c r="K35" s="16">
        <f t="shared" si="2"/>
        <v>1.2099351213359459</v>
      </c>
      <c r="L35" s="16">
        <f>1/SQRT(J35-3)</f>
        <v>0.22360679774997896</v>
      </c>
    </row>
    <row r="36" spans="1:12" ht="28.8" x14ac:dyDescent="0.3">
      <c r="A36" s="20" t="s">
        <v>502</v>
      </c>
      <c r="B36" s="20" t="s">
        <v>505</v>
      </c>
      <c r="C36" s="16" t="s">
        <v>503</v>
      </c>
      <c r="D36" s="23">
        <v>-13.1181</v>
      </c>
      <c r="E36" s="16">
        <v>3.8788</v>
      </c>
      <c r="F36" s="23">
        <v>2.0306999999999999</v>
      </c>
      <c r="G36" s="23">
        <v>0.34989999999999999</v>
      </c>
      <c r="H36" s="16" t="s">
        <v>504</v>
      </c>
      <c r="I36" s="16">
        <v>0.74</v>
      </c>
      <c r="J36" s="16">
        <v>14</v>
      </c>
      <c r="K36" s="16">
        <f t="shared" si="2"/>
        <v>1.2942383182519015</v>
      </c>
      <c r="L36" s="16">
        <f>1/SQRT(J36-3)</f>
        <v>0.30151134457776363</v>
      </c>
    </row>
    <row r="37" spans="1:12" x14ac:dyDescent="0.3">
      <c r="C37" s="20"/>
    </row>
    <row r="38" spans="1:12" x14ac:dyDescent="0.3">
      <c r="C38" s="20"/>
    </row>
    <row r="39" spans="1:12" x14ac:dyDescent="0.3">
      <c r="C39" s="20"/>
    </row>
    <row r="40" spans="1:12" x14ac:dyDescent="0.3">
      <c r="C40" s="20"/>
    </row>
    <row r="41" spans="1:12" x14ac:dyDescent="0.3">
      <c r="C41" s="20"/>
    </row>
    <row r="42" spans="1:12" x14ac:dyDescent="0.3">
      <c r="C42" s="20"/>
    </row>
    <row r="43" spans="1:12" x14ac:dyDescent="0.3">
      <c r="C43" s="20"/>
    </row>
    <row r="44" spans="1:12" x14ac:dyDescent="0.3">
      <c r="C44" s="20"/>
    </row>
    <row r="45" spans="1:12" x14ac:dyDescent="0.3">
      <c r="C45" s="20"/>
    </row>
    <row r="46" spans="1:12" x14ac:dyDescent="0.3">
      <c r="C46" s="20"/>
    </row>
    <row r="47" spans="1:12" x14ac:dyDescent="0.3">
      <c r="C47" s="20"/>
    </row>
    <row r="48" spans="1:12" x14ac:dyDescent="0.3">
      <c r="C48" s="20"/>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Readme_Data</vt:lpstr>
      <vt:lpstr>Priors</vt:lpstr>
      <vt:lpstr>Table1</vt:lpstr>
      <vt:lpstr>Table2</vt:lpstr>
      <vt:lpstr>Table3</vt:lpstr>
      <vt:lpstr>Table4</vt:lpstr>
      <vt:lpstr>Table5</vt:lpstr>
      <vt:lpstr>Table6</vt:lpstr>
      <vt:lpstr>SD_prior</vt:lpstr>
      <vt:lpstr>Readme_priors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Wim Kaijser</cp:lastModifiedBy>
  <cp:lastPrinted>2024-11-08T16:23:51Z</cp:lastPrinted>
  <dcterms:created xsi:type="dcterms:W3CDTF">2020-02-12T13:42:18Z</dcterms:created>
  <dcterms:modified xsi:type="dcterms:W3CDTF">2025-02-25T16:54:10Z</dcterms:modified>
</cp:coreProperties>
</file>