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FA39E1FD-795E-4D2C-8E2B-C3FE32EF8FA1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1" i="1" l="1"/>
  <c r="M51" i="1"/>
  <c r="L51" i="1"/>
  <c r="K51" i="1"/>
  <c r="J51" i="1"/>
  <c r="I51" i="1"/>
  <c r="H51" i="1"/>
  <c r="G51" i="1"/>
  <c r="F51" i="1"/>
  <c r="E51" i="1"/>
  <c r="D51" i="1"/>
  <c r="C51" i="1"/>
  <c r="B51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P13" i="1"/>
  <c r="P46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P41" i="1"/>
  <c r="P40" i="1"/>
  <c r="M41" i="1"/>
  <c r="L41" i="1"/>
  <c r="K41" i="1"/>
  <c r="J41" i="1"/>
  <c r="I41" i="1"/>
  <c r="H41" i="1"/>
  <c r="G41" i="1"/>
  <c r="F41" i="1"/>
  <c r="E41" i="1"/>
  <c r="D41" i="1"/>
  <c r="C41" i="1"/>
  <c r="B41" i="1"/>
  <c r="N41" i="1"/>
  <c r="P32" i="1"/>
  <c r="P34" i="1" s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P27" i="1"/>
  <c r="Q24" i="1"/>
  <c r="P24" i="1"/>
  <c r="P10" i="1"/>
  <c r="Q10" i="1"/>
  <c r="R10" i="1"/>
  <c r="N28" i="1"/>
  <c r="M28" i="1"/>
  <c r="K28" i="1"/>
  <c r="J28" i="1"/>
  <c r="I28" i="1"/>
  <c r="H28" i="1"/>
  <c r="G28" i="1"/>
  <c r="F28" i="1"/>
  <c r="E28" i="1"/>
  <c r="D28" i="1"/>
  <c r="C28" i="1"/>
  <c r="N27" i="1"/>
  <c r="R27" i="1" s="1"/>
  <c r="M27" i="1"/>
  <c r="L27" i="1"/>
  <c r="K27" i="1"/>
  <c r="J27" i="1"/>
  <c r="I27" i="1"/>
  <c r="H27" i="1"/>
  <c r="G27" i="1"/>
  <c r="F27" i="1"/>
  <c r="E27" i="1"/>
  <c r="D27" i="1"/>
  <c r="C27" i="1"/>
  <c r="B28" i="1"/>
  <c r="B27" i="1"/>
  <c r="R23" i="1"/>
  <c r="Q23" i="1"/>
  <c r="P23" i="1"/>
  <c r="R20" i="1"/>
  <c r="Q20" i="1"/>
  <c r="P20" i="1"/>
  <c r="M21" i="1"/>
  <c r="L21" i="1"/>
  <c r="R21" i="1" s="1"/>
  <c r="K21" i="1"/>
  <c r="J21" i="1"/>
  <c r="I21" i="1"/>
  <c r="H21" i="1"/>
  <c r="G21" i="1"/>
  <c r="F21" i="1"/>
  <c r="E21" i="1"/>
  <c r="D21" i="1"/>
  <c r="C21" i="1"/>
  <c r="M20" i="1"/>
  <c r="L20" i="1"/>
  <c r="K20" i="1"/>
  <c r="J20" i="1"/>
  <c r="I20" i="1"/>
  <c r="H20" i="1"/>
  <c r="G20" i="1"/>
  <c r="F20" i="1"/>
  <c r="E20" i="1"/>
  <c r="D20" i="1"/>
  <c r="C20" i="1"/>
  <c r="B20" i="1"/>
  <c r="B21" i="1"/>
  <c r="R9" i="1"/>
  <c r="Q9" i="1"/>
  <c r="P9" i="1"/>
  <c r="R8" i="1"/>
  <c r="Q8" i="1"/>
  <c r="P8" i="1"/>
  <c r="P7" i="1"/>
  <c r="Q7" i="1"/>
  <c r="R7" i="1"/>
  <c r="P21" i="1" l="1"/>
  <c r="P28" i="1" s="1"/>
  <c r="L28" i="1"/>
  <c r="Q21" i="1"/>
  <c r="R28" i="1"/>
  <c r="P6" i="1"/>
  <c r="Q6" i="1"/>
  <c r="R6" i="1"/>
  <c r="R5" i="1"/>
  <c r="Q5" i="1"/>
  <c r="P5" i="1"/>
  <c r="R4" i="1"/>
  <c r="Q4" i="1"/>
  <c r="P4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<sst xmlns="http://schemas.openxmlformats.org/spreadsheetml/2006/main" count="48" uniqueCount="43">
  <si>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</si>
  <si>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</si>
  <si>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</si>
  <si>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</si>
  <si>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</si>
  <si>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</si>
  <si>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</si>
  <si>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</si>
  <si>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</si>
  <si>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</si>
  <si>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Number of interactions</t>
  </si>
  <si>
    <t>Summe</t>
  </si>
  <si>
    <t>Median</t>
  </si>
  <si>
    <t>Arithmetische Mittel</t>
  </si>
  <si>
    <t>Number of relations</t>
  </si>
  <si>
    <t>A11</t>
  </si>
  <si>
    <t>A12</t>
  </si>
  <si>
    <t>A13</t>
  </si>
  <si>
    <t>Number of Serverless Functions</t>
  </si>
  <si>
    <t>Number of Data Storages</t>
  </si>
  <si>
    <t>Http gateways</t>
  </si>
  <si>
    <t>Number of Queues</t>
  </si>
  <si>
    <t>Relations</t>
  </si>
  <si>
    <t>External Third party interactions</t>
  </si>
  <si>
    <t>Internal Service interactions</t>
  </si>
  <si>
    <t>Interactions</t>
  </si>
  <si>
    <t>Coverage percent relations all resources</t>
  </si>
  <si>
    <t>Coverage percent interactions all resources</t>
  </si>
  <si>
    <t>Covered relations all resources</t>
  </si>
  <si>
    <t>Covered interactions all resources</t>
  </si>
  <si>
    <t>Other internal services</t>
  </si>
  <si>
    <t>AllRelations</t>
  </si>
  <si>
    <t>Interactions Covered by Relations</t>
  </si>
  <si>
    <t>Coverage</t>
  </si>
  <si>
    <t>defs</t>
  </si>
  <si>
    <t>uses</t>
  </si>
  <si>
    <t>Coverage percent interactions</t>
  </si>
  <si>
    <t>AllDefs</t>
  </si>
  <si>
    <t>AllResources</t>
  </si>
  <si>
    <t>AllDefUse</t>
  </si>
  <si>
    <t>Interactions AllUses not covered</t>
  </si>
  <si>
    <t>Interactions AllDefs not covered</t>
  </si>
  <si>
    <t>Testing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</si>
</sst>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topLeftCell="A19" zoomScale="85" zoomScaleNormal="85" workbookViewId="0">
      <selection activeCell="B51" sqref="B51:N51"/>
    </sheetView>
  </sheetViews>
  <sheetFormatPr defaultColWidth="9.140625" defaultRowHeight="15" x14ac:dyDescent="0.25"/>
  <cols>
    <col min="1" max="1" width="38.28515625" customWidth="1"/>
    <col min="2" max="3" width="20.7109375" customWidth="1"/>
    <col min="16" max="16" width="9.85546875" customWidth="1"/>
    <col min="18" max="18" width="19.28515625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15</v>
      </c>
      <c r="M1" s="1" t="s">
        <v>16</v>
      </c>
      <c r="N1" s="1" t="s">
        <v>17</v>
      </c>
      <c r="P1" t="s">
        <v>11</v>
      </c>
      <c r="Q1" t="s">
        <v>12</v>
      </c>
      <c r="R1" t="s">
        <v>13</v>
      </c>
    </row>
    <row r="2" spans="1:18" x14ac:dyDescent="0.25">
      <c r="A2" t="s">
        <v>18</v>
      </c>
      <c r="B2">
        <v>5</v>
      </c>
      <c r="C2">
        <v>11</v>
      </c>
      <c r="D2">
        <v>6</v>
      </c>
      <c r="E2">
        <v>13</v>
      </c>
      <c r="F2">
        <v>4</v>
      </c>
      <c r="G2">
        <v>6</v>
      </c>
      <c r="H2">
        <v>3</v>
      </c>
      <c r="I2">
        <v>3</v>
      </c>
      <c r="J2">
        <v>2</v>
      </c>
      <c r="K2">
        <v>6</v>
      </c>
      <c r="L2">
        <v>15</v>
      </c>
      <c r="M2">
        <v>6</v>
      </c>
      <c r="N2">
        <v>19</v>
      </c>
      <c r="P2">
        <f t="shared" ref="P2:P7" si="0">SUM(B2:N2)</f>
        <v>99</v>
      </c>
      <c r="Q2">
        <f t="shared" ref="Q2:Q7" si="1">MEDIAN((B2:N2))</f>
        <v>6</v>
      </c>
      <c r="R2">
        <f t="shared" ref="R2:R7" si="2">AVERAGE(B2:N2)</f>
        <v>7.615384615384615</v>
      </c>
    </row>
    <row r="3" spans="1:18" x14ac:dyDescent="0.25">
      <c r="A3" t="s">
        <v>19</v>
      </c>
      <c r="B3">
        <v>2</v>
      </c>
      <c r="C3">
        <v>2</v>
      </c>
      <c r="D3">
        <v>1</v>
      </c>
      <c r="E3">
        <v>3</v>
      </c>
      <c r="F3">
        <v>1</v>
      </c>
      <c r="G3">
        <v>2</v>
      </c>
      <c r="H3">
        <v>1</v>
      </c>
      <c r="I3">
        <v>1</v>
      </c>
      <c r="J3">
        <v>1</v>
      </c>
      <c r="K3">
        <v>1</v>
      </c>
      <c r="L3">
        <v>2</v>
      </c>
      <c r="M3">
        <v>2</v>
      </c>
      <c r="N3">
        <v>3</v>
      </c>
      <c r="P3">
        <f t="shared" si="0"/>
        <v>22</v>
      </c>
      <c r="Q3">
        <f t="shared" si="1"/>
        <v>2</v>
      </c>
      <c r="R3">
        <f t="shared" si="2"/>
        <v>1.6923076923076923</v>
      </c>
    </row>
    <row r="4" spans="1:18" x14ac:dyDescent="0.25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0</v>
      </c>
      <c r="M4">
        <v>2</v>
      </c>
      <c r="N4">
        <v>0</v>
      </c>
      <c r="P4">
        <f t="shared" si="0"/>
        <v>4</v>
      </c>
      <c r="Q4">
        <f t="shared" si="1"/>
        <v>0</v>
      </c>
      <c r="R4">
        <f t="shared" si="2"/>
        <v>0.30769230769230771</v>
      </c>
    </row>
    <row r="5" spans="1:18" x14ac:dyDescent="0.25">
      <c r="A5" t="s">
        <v>20</v>
      </c>
      <c r="B5">
        <v>3</v>
      </c>
      <c r="C5">
        <v>10</v>
      </c>
      <c r="D5">
        <v>6</v>
      </c>
      <c r="E5">
        <v>12</v>
      </c>
      <c r="F5">
        <v>4</v>
      </c>
      <c r="G5">
        <v>5</v>
      </c>
      <c r="H5">
        <v>2</v>
      </c>
      <c r="I5">
        <v>1</v>
      </c>
      <c r="J5">
        <v>0</v>
      </c>
      <c r="K5">
        <v>5</v>
      </c>
      <c r="L5">
        <v>15</v>
      </c>
      <c r="M5">
        <v>3</v>
      </c>
      <c r="N5">
        <v>19</v>
      </c>
      <c r="P5">
        <f t="shared" si="0"/>
        <v>85</v>
      </c>
      <c r="Q5">
        <f t="shared" si="1"/>
        <v>5</v>
      </c>
      <c r="R5">
        <f t="shared" si="2"/>
        <v>6.5384615384615383</v>
      </c>
    </row>
    <row r="6" spans="1:18" x14ac:dyDescent="0.25">
      <c r="A6" t="s">
        <v>22</v>
      </c>
      <c r="B6">
        <v>7</v>
      </c>
      <c r="C6">
        <v>10</v>
      </c>
      <c r="D6">
        <v>5</v>
      </c>
      <c r="E6">
        <v>24</v>
      </c>
      <c r="F6">
        <v>4</v>
      </c>
      <c r="G6">
        <v>7</v>
      </c>
      <c r="H6">
        <v>4</v>
      </c>
      <c r="I6">
        <v>4</v>
      </c>
      <c r="J6">
        <v>4</v>
      </c>
      <c r="K6">
        <v>6</v>
      </c>
      <c r="L6">
        <v>17</v>
      </c>
      <c r="M6">
        <v>12</v>
      </c>
      <c r="N6">
        <v>56</v>
      </c>
      <c r="P6">
        <f t="shared" si="0"/>
        <v>160</v>
      </c>
      <c r="Q6">
        <f t="shared" si="1"/>
        <v>7</v>
      </c>
      <c r="R6">
        <f t="shared" si="2"/>
        <v>12.307692307692308</v>
      </c>
    </row>
    <row r="7" spans="1:18" x14ac:dyDescent="0.25">
      <c r="A7" t="s">
        <v>25</v>
      </c>
      <c r="B7">
        <v>7</v>
      </c>
      <c r="C7">
        <v>13</v>
      </c>
      <c r="D7">
        <v>5</v>
      </c>
      <c r="E7">
        <v>36</v>
      </c>
      <c r="F7">
        <v>4</v>
      </c>
      <c r="G7">
        <v>7</v>
      </c>
      <c r="H7">
        <v>5</v>
      </c>
      <c r="I7">
        <v>7</v>
      </c>
      <c r="J7">
        <v>5</v>
      </c>
      <c r="K7">
        <v>7</v>
      </c>
      <c r="L7">
        <v>18</v>
      </c>
      <c r="M7">
        <v>15</v>
      </c>
      <c r="N7">
        <v>82</v>
      </c>
      <c r="P7">
        <f t="shared" si="0"/>
        <v>211</v>
      </c>
      <c r="Q7">
        <f t="shared" si="1"/>
        <v>7</v>
      </c>
      <c r="R7">
        <f t="shared" si="2"/>
        <v>16.23076923076923</v>
      </c>
    </row>
    <row r="8" spans="1:18" x14ac:dyDescent="0.25">
      <c r="A8" t="s">
        <v>23</v>
      </c>
      <c r="B8">
        <v>2</v>
      </c>
      <c r="C8">
        <v>0</v>
      </c>
      <c r="D8">
        <v>1</v>
      </c>
      <c r="E8">
        <v>0</v>
      </c>
      <c r="F8">
        <v>0</v>
      </c>
      <c r="G8">
        <v>2</v>
      </c>
      <c r="H8">
        <v>0</v>
      </c>
      <c r="I8">
        <v>1</v>
      </c>
      <c r="J8">
        <v>2</v>
      </c>
      <c r="K8">
        <v>2</v>
      </c>
      <c r="L8">
        <v>1</v>
      </c>
      <c r="M8">
        <v>0</v>
      </c>
      <c r="N8">
        <v>0</v>
      </c>
      <c r="P8">
        <f t="shared" ref="P8:P10" si="3">SUM(B8:N8)</f>
        <v>11</v>
      </c>
      <c r="Q8">
        <f t="shared" ref="Q8:Q10" si="4">MEDIAN((B8:N8))</f>
        <v>1</v>
      </c>
      <c r="R8">
        <f t="shared" ref="R8:R10" si="5">AVERAGE(B8:N8)</f>
        <v>0.84615384615384615</v>
      </c>
    </row>
    <row r="9" spans="1:18" x14ac:dyDescent="0.25">
      <c r="A9" t="s">
        <v>24</v>
      </c>
      <c r="B9">
        <v>0</v>
      </c>
      <c r="C9">
        <v>5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0</v>
      </c>
      <c r="K9">
        <v>4</v>
      </c>
      <c r="L9">
        <v>0</v>
      </c>
      <c r="M9">
        <v>1</v>
      </c>
      <c r="N9">
        <v>0</v>
      </c>
      <c r="P9">
        <f t="shared" si="3"/>
        <v>15</v>
      </c>
      <c r="Q9">
        <f t="shared" si="4"/>
        <v>0</v>
      </c>
      <c r="R9">
        <f t="shared" si="5"/>
        <v>1.1538461538461537</v>
      </c>
    </row>
    <row r="10" spans="1:18" x14ac:dyDescent="0.25">
      <c r="A10" t="s">
        <v>30</v>
      </c>
      <c r="B10">
        <v>0</v>
      </c>
      <c r="C10">
        <v>1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1</v>
      </c>
      <c r="N10">
        <v>0</v>
      </c>
      <c r="P10">
        <f t="shared" si="3"/>
        <v>6</v>
      </c>
      <c r="Q10">
        <f t="shared" si="4"/>
        <v>0</v>
      </c>
      <c r="R10">
        <f t="shared" si="5"/>
        <v>0.46153846153846156</v>
      </c>
    </row>
    <row r="13" spans="1:18" x14ac:dyDescent="0.25">
      <c r="A13" t="s">
        <v>34</v>
      </c>
      <c r="B13">
        <v>5</v>
      </c>
      <c r="C13">
        <v>2</v>
      </c>
      <c r="D13">
        <v>3</v>
      </c>
      <c r="E13">
        <v>19</v>
      </c>
      <c r="F13">
        <v>2</v>
      </c>
      <c r="G13">
        <v>5</v>
      </c>
      <c r="H13">
        <v>2</v>
      </c>
      <c r="I13">
        <v>5</v>
      </c>
      <c r="J13">
        <v>3</v>
      </c>
      <c r="K13">
        <v>1</v>
      </c>
      <c r="L13">
        <v>12</v>
      </c>
      <c r="M13">
        <v>5</v>
      </c>
      <c r="N13">
        <v>13</v>
      </c>
      <c r="P13">
        <f>SUM(B13:N13)</f>
        <v>77</v>
      </c>
    </row>
    <row r="14" spans="1:18" x14ac:dyDescent="0.25">
      <c r="A14" t="s">
        <v>35</v>
      </c>
      <c r="B14">
        <v>2</v>
      </c>
      <c r="C14">
        <v>6</v>
      </c>
      <c r="D14">
        <v>2</v>
      </c>
      <c r="E14">
        <v>12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6</v>
      </c>
      <c r="M14">
        <v>5</v>
      </c>
      <c r="N14">
        <v>43</v>
      </c>
    </row>
    <row r="20" spans="1:18" x14ac:dyDescent="0.25">
      <c r="A20" t="s">
        <v>14</v>
      </c>
      <c r="B20">
        <f>B6</f>
        <v>7</v>
      </c>
      <c r="C20">
        <f t="shared" ref="C20:M20" si="6">C6</f>
        <v>10</v>
      </c>
      <c r="D20">
        <f t="shared" si="6"/>
        <v>5</v>
      </c>
      <c r="E20">
        <f t="shared" si="6"/>
        <v>24</v>
      </c>
      <c r="F20">
        <f t="shared" si="6"/>
        <v>4</v>
      </c>
      <c r="G20">
        <f t="shared" si="6"/>
        <v>7</v>
      </c>
      <c r="H20">
        <f t="shared" si="6"/>
        <v>4</v>
      </c>
      <c r="I20">
        <f t="shared" si="6"/>
        <v>4</v>
      </c>
      <c r="J20">
        <f t="shared" si="6"/>
        <v>4</v>
      </c>
      <c r="K20">
        <f t="shared" si="6"/>
        <v>6</v>
      </c>
      <c r="L20">
        <f t="shared" si="6"/>
        <v>17</v>
      </c>
      <c r="M20">
        <f t="shared" si="6"/>
        <v>12</v>
      </c>
      <c r="N20">
        <v>30</v>
      </c>
      <c r="P20">
        <f t="shared" ref="P20:P21" si="7">SUM(B20:N20)</f>
        <v>134</v>
      </c>
      <c r="Q20">
        <f t="shared" ref="Q20:Q21" si="8">MEDIAN((B20:N20))</f>
        <v>7</v>
      </c>
      <c r="R20">
        <f t="shared" ref="R20:R21" si="9">AVERAGE(B20:N20)</f>
        <v>10.307692307692308</v>
      </c>
    </row>
    <row r="21" spans="1:18" x14ac:dyDescent="0.25">
      <c r="A21" t="s">
        <v>10</v>
      </c>
      <c r="B21">
        <f>B7</f>
        <v>7</v>
      </c>
      <c r="C21">
        <f t="shared" ref="C21:M21" si="10">C7</f>
        <v>13</v>
      </c>
      <c r="D21">
        <f t="shared" si="10"/>
        <v>5</v>
      </c>
      <c r="E21">
        <f t="shared" si="10"/>
        <v>36</v>
      </c>
      <c r="F21">
        <f t="shared" si="10"/>
        <v>4</v>
      </c>
      <c r="G21">
        <f t="shared" si="10"/>
        <v>7</v>
      </c>
      <c r="H21">
        <f t="shared" si="10"/>
        <v>5</v>
      </c>
      <c r="I21">
        <f t="shared" si="10"/>
        <v>7</v>
      </c>
      <c r="J21">
        <f t="shared" si="10"/>
        <v>5</v>
      </c>
      <c r="K21">
        <f t="shared" si="10"/>
        <v>7</v>
      </c>
      <c r="L21">
        <f t="shared" si="10"/>
        <v>18</v>
      </c>
      <c r="M21">
        <f t="shared" si="10"/>
        <v>15</v>
      </c>
      <c r="N21">
        <v>56</v>
      </c>
      <c r="P21">
        <f t="shared" si="7"/>
        <v>185</v>
      </c>
      <c r="Q21">
        <f t="shared" si="8"/>
        <v>7</v>
      </c>
      <c r="R21">
        <f t="shared" si="9"/>
        <v>14.23076923076923</v>
      </c>
    </row>
    <row r="22" spans="1:18" x14ac:dyDescent="0.25">
      <c r="A22" s="2" t="s">
        <v>38</v>
      </c>
    </row>
    <row r="23" spans="1:18" x14ac:dyDescent="0.25">
      <c r="A23" t="s">
        <v>28</v>
      </c>
      <c r="B23">
        <v>2</v>
      </c>
      <c r="C23">
        <v>2</v>
      </c>
      <c r="D23">
        <v>1</v>
      </c>
      <c r="E23">
        <v>4</v>
      </c>
      <c r="F23">
        <v>1</v>
      </c>
      <c r="G23">
        <v>2</v>
      </c>
      <c r="H23">
        <v>1</v>
      </c>
      <c r="I23">
        <v>2</v>
      </c>
      <c r="J23">
        <v>3</v>
      </c>
      <c r="K23">
        <v>3</v>
      </c>
      <c r="L23">
        <v>2</v>
      </c>
      <c r="M23">
        <v>7</v>
      </c>
      <c r="N23">
        <v>3</v>
      </c>
      <c r="P23">
        <f t="shared" ref="P23" si="11">SUM(B23:N23)</f>
        <v>33</v>
      </c>
      <c r="Q23">
        <f t="shared" ref="Q23" si="12">MEDIAN((B23:N23))</f>
        <v>2</v>
      </c>
      <c r="R23">
        <f t="shared" ref="R23" si="13">AVERAGE(B23:N23)</f>
        <v>2.5384615384615383</v>
      </c>
    </row>
    <row r="24" spans="1:18" x14ac:dyDescent="0.25">
      <c r="A24" t="s">
        <v>29</v>
      </c>
      <c r="B24">
        <v>2</v>
      </c>
      <c r="C24">
        <v>2</v>
      </c>
      <c r="D24">
        <v>1</v>
      </c>
      <c r="E24">
        <v>4</v>
      </c>
      <c r="F24">
        <v>1</v>
      </c>
      <c r="G24">
        <v>2</v>
      </c>
      <c r="H24">
        <v>1</v>
      </c>
      <c r="I24">
        <v>2</v>
      </c>
      <c r="J24">
        <v>3</v>
      </c>
      <c r="K24">
        <v>3</v>
      </c>
      <c r="L24">
        <v>2</v>
      </c>
      <c r="M24">
        <v>7</v>
      </c>
      <c r="N24">
        <v>3</v>
      </c>
      <c r="P24">
        <f t="shared" ref="P24" si="14">SUM(B24:N24)</f>
        <v>33</v>
      </c>
      <c r="Q24">
        <f t="shared" ref="Q24" si="15">MEDIAN((B24:N24))</f>
        <v>2</v>
      </c>
    </row>
    <row r="27" spans="1:18" x14ac:dyDescent="0.25">
      <c r="A27" t="s">
        <v>26</v>
      </c>
      <c r="B27">
        <f>B23/B20</f>
        <v>0.2857142857142857</v>
      </c>
      <c r="C27">
        <f t="shared" ref="C27:N27" si="16">C23/C20</f>
        <v>0.2</v>
      </c>
      <c r="D27">
        <f t="shared" si="16"/>
        <v>0.2</v>
      </c>
      <c r="E27">
        <f t="shared" si="16"/>
        <v>0.16666666666666666</v>
      </c>
      <c r="F27">
        <f t="shared" si="16"/>
        <v>0.25</v>
      </c>
      <c r="G27">
        <f t="shared" si="16"/>
        <v>0.2857142857142857</v>
      </c>
      <c r="H27">
        <f t="shared" si="16"/>
        <v>0.25</v>
      </c>
      <c r="I27">
        <f t="shared" si="16"/>
        <v>0.5</v>
      </c>
      <c r="J27">
        <f t="shared" si="16"/>
        <v>0.75</v>
      </c>
      <c r="K27">
        <f t="shared" si="16"/>
        <v>0.5</v>
      </c>
      <c r="L27">
        <f t="shared" si="16"/>
        <v>0.11764705882352941</v>
      </c>
      <c r="M27">
        <f t="shared" si="16"/>
        <v>0.58333333333333337</v>
      </c>
      <c r="N27">
        <f t="shared" si="16"/>
        <v>0.1</v>
      </c>
      <c r="P27">
        <f>P23/P20</f>
        <v>0.2462686567164179</v>
      </c>
      <c r="R27">
        <f>AVERAGE(B27:N27)</f>
        <v>0.32223658694246926</v>
      </c>
    </row>
    <row r="28" spans="1:18" x14ac:dyDescent="0.25">
      <c r="A28" t="s">
        <v>27</v>
      </c>
      <c r="B28">
        <f>B24/B21</f>
        <v>0.2857142857142857</v>
      </c>
      <c r="C28">
        <f t="shared" ref="C28:M28" si="17">C24/C21</f>
        <v>0.15384615384615385</v>
      </c>
      <c r="D28">
        <f t="shared" si="17"/>
        <v>0.2</v>
      </c>
      <c r="E28">
        <f t="shared" si="17"/>
        <v>0.1111111111111111</v>
      </c>
      <c r="F28">
        <f t="shared" si="17"/>
        <v>0.25</v>
      </c>
      <c r="G28">
        <f t="shared" si="17"/>
        <v>0.2857142857142857</v>
      </c>
      <c r="H28">
        <f t="shared" si="17"/>
        <v>0.2</v>
      </c>
      <c r="I28">
        <f t="shared" si="17"/>
        <v>0.2857142857142857</v>
      </c>
      <c r="J28">
        <f t="shared" si="17"/>
        <v>0.6</v>
      </c>
      <c r="K28">
        <f t="shared" si="17"/>
        <v>0.42857142857142855</v>
      </c>
      <c r="L28">
        <f t="shared" si="17"/>
        <v>0.1111111111111111</v>
      </c>
      <c r="M28">
        <f t="shared" si="17"/>
        <v>0.46666666666666667</v>
      </c>
      <c r="N28">
        <f>N24/N21</f>
        <v>5.3571428571428568E-2</v>
      </c>
      <c r="P28">
        <f>P24/P21</f>
        <v>0.17837837837837839</v>
      </c>
      <c r="R28">
        <f t="shared" ref="R28" si="18">AVERAGE(B28:N28)</f>
        <v>0.26400159669390438</v>
      </c>
    </row>
    <row r="31" spans="1:18" x14ac:dyDescent="0.25">
      <c r="A31" s="2" t="s">
        <v>31</v>
      </c>
    </row>
    <row r="32" spans="1:18" x14ac:dyDescent="0.25">
      <c r="A32" t="s">
        <v>32</v>
      </c>
      <c r="B32">
        <v>7</v>
      </c>
      <c r="C32">
        <v>10</v>
      </c>
      <c r="D32">
        <v>5</v>
      </c>
      <c r="E32">
        <v>24</v>
      </c>
      <c r="F32">
        <v>4</v>
      </c>
      <c r="G32">
        <v>7</v>
      </c>
      <c r="H32">
        <v>4</v>
      </c>
      <c r="I32">
        <v>4</v>
      </c>
      <c r="J32">
        <v>4</v>
      </c>
      <c r="K32">
        <v>6</v>
      </c>
      <c r="L32">
        <v>17</v>
      </c>
      <c r="M32">
        <v>13</v>
      </c>
      <c r="N32">
        <v>30</v>
      </c>
      <c r="P32">
        <f>SUM(B32:N32)</f>
        <v>135</v>
      </c>
    </row>
    <row r="34" spans="1:16" x14ac:dyDescent="0.25">
      <c r="A34" t="s">
        <v>33</v>
      </c>
      <c r="B34">
        <f>B32/B7</f>
        <v>1</v>
      </c>
      <c r="C34">
        <f t="shared" ref="C34:P34" si="19">C32/C7</f>
        <v>0.76923076923076927</v>
      </c>
      <c r="D34">
        <f t="shared" si="19"/>
        <v>1</v>
      </c>
      <c r="E34">
        <f t="shared" si="19"/>
        <v>0.66666666666666663</v>
      </c>
      <c r="F34">
        <f t="shared" si="19"/>
        <v>1</v>
      </c>
      <c r="G34">
        <f t="shared" si="19"/>
        <v>1</v>
      </c>
      <c r="H34">
        <f t="shared" si="19"/>
        <v>0.8</v>
      </c>
      <c r="I34">
        <f t="shared" si="19"/>
        <v>0.5714285714285714</v>
      </c>
      <c r="J34">
        <f t="shared" si="19"/>
        <v>0.8</v>
      </c>
      <c r="K34">
        <f t="shared" si="19"/>
        <v>0.8571428571428571</v>
      </c>
      <c r="L34">
        <f t="shared" si="19"/>
        <v>0.94444444444444442</v>
      </c>
      <c r="M34">
        <f t="shared" si="19"/>
        <v>0.8666666666666667</v>
      </c>
      <c r="N34">
        <f t="shared" si="19"/>
        <v>0.36585365853658536</v>
      </c>
      <c r="P34">
        <f t="shared" si="19"/>
        <v>0.6398104265402843</v>
      </c>
    </row>
    <row r="38" spans="1:16" x14ac:dyDescent="0.25">
      <c r="A38" s="2" t="s">
        <v>37</v>
      </c>
    </row>
    <row r="40" spans="1:16" x14ac:dyDescent="0.25">
      <c r="A40" t="s">
        <v>41</v>
      </c>
      <c r="B40">
        <v>0</v>
      </c>
      <c r="C40">
        <v>5</v>
      </c>
      <c r="D40">
        <v>1</v>
      </c>
      <c r="E40">
        <v>14</v>
      </c>
      <c r="F40">
        <v>1</v>
      </c>
      <c r="G40">
        <v>0</v>
      </c>
      <c r="H40">
        <v>1</v>
      </c>
      <c r="I40">
        <v>0</v>
      </c>
      <c r="J40">
        <v>0</v>
      </c>
      <c r="K40">
        <v>5</v>
      </c>
      <c r="L40">
        <v>4</v>
      </c>
      <c r="M40">
        <v>3</v>
      </c>
      <c r="N40">
        <v>41</v>
      </c>
      <c r="P40">
        <f>SUM(B40:N40)</f>
        <v>75</v>
      </c>
    </row>
    <row r="41" spans="1:16" x14ac:dyDescent="0.25">
      <c r="A41" t="s">
        <v>36</v>
      </c>
      <c r="B41">
        <f t="shared" ref="B41:M41" si="20">(B21-B40)/B21</f>
        <v>1</v>
      </c>
      <c r="C41">
        <f t="shared" si="20"/>
        <v>0.61538461538461542</v>
      </c>
      <c r="D41">
        <f t="shared" si="20"/>
        <v>0.8</v>
      </c>
      <c r="E41">
        <f t="shared" si="20"/>
        <v>0.61111111111111116</v>
      </c>
      <c r="F41">
        <f t="shared" si="20"/>
        <v>0.75</v>
      </c>
      <c r="G41">
        <f t="shared" si="20"/>
        <v>1</v>
      </c>
      <c r="H41">
        <f t="shared" si="20"/>
        <v>0.8</v>
      </c>
      <c r="I41">
        <f t="shared" si="20"/>
        <v>1</v>
      </c>
      <c r="J41">
        <f t="shared" si="20"/>
        <v>1</v>
      </c>
      <c r="K41">
        <f t="shared" si="20"/>
        <v>0.2857142857142857</v>
      </c>
      <c r="L41">
        <f t="shared" si="20"/>
        <v>0.77777777777777779</v>
      </c>
      <c r="M41">
        <f t="shared" si="20"/>
        <v>0.8</v>
      </c>
      <c r="N41">
        <f>(N21-N40)/N21</f>
        <v>0.26785714285714285</v>
      </c>
      <c r="P41">
        <f>(P21-P40)/P21</f>
        <v>0.59459459459459463</v>
      </c>
    </row>
    <row r="42" spans="1:16" x14ac:dyDescent="0.25">
      <c r="A42" t="s">
        <v>26</v>
      </c>
    </row>
    <row r="43" spans="1:16" x14ac:dyDescent="0.25">
      <c r="A43" t="s">
        <v>42</v>
      </c>
      <c r="B43">
        <f t="shared" ref="B43:N43" si="21">B13</f>
        <v>5</v>
      </c>
      <c r="C43">
        <f t="shared" si="21"/>
        <v>2</v>
      </c>
      <c r="D43">
        <f t="shared" si="21"/>
        <v>3</v>
      </c>
      <c r="E43">
        <f t="shared" si="21"/>
        <v>19</v>
      </c>
      <c r="F43">
        <f t="shared" si="21"/>
        <v>2</v>
      </c>
      <c r="G43">
        <f t="shared" si="21"/>
        <v>5</v>
      </c>
      <c r="H43">
        <f t="shared" si="21"/>
        <v>2</v>
      </c>
      <c r="I43">
        <f t="shared" si="21"/>
        <v>5</v>
      </c>
      <c r="J43">
        <f t="shared" si="21"/>
        <v>3</v>
      </c>
      <c r="K43">
        <f t="shared" si="21"/>
        <v>1</v>
      </c>
      <c r="L43">
        <f t="shared" si="21"/>
        <v>12</v>
      </c>
      <c r="M43">
        <f t="shared" si="21"/>
        <v>5</v>
      </c>
      <c r="N43">
        <f t="shared" si="21"/>
        <v>13</v>
      </c>
    </row>
    <row r="45" spans="1:16" x14ac:dyDescent="0.25">
      <c r="A45" s="2" t="s">
        <v>39</v>
      </c>
    </row>
    <row r="46" spans="1:16" x14ac:dyDescent="0.25">
      <c r="A46" t="s">
        <v>42</v>
      </c>
      <c r="B46">
        <v>5</v>
      </c>
      <c r="C46">
        <v>7</v>
      </c>
      <c r="D46">
        <v>6</v>
      </c>
      <c r="E46">
        <v>121</v>
      </c>
      <c r="F46">
        <v>4</v>
      </c>
      <c r="G46">
        <v>5</v>
      </c>
      <c r="H46">
        <v>4</v>
      </c>
      <c r="I46">
        <v>5</v>
      </c>
      <c r="J46">
        <v>3</v>
      </c>
      <c r="K46">
        <v>2</v>
      </c>
      <c r="L46">
        <v>38</v>
      </c>
      <c r="M46">
        <v>14</v>
      </c>
      <c r="N46">
        <v>288</v>
      </c>
      <c r="P46">
        <f>SUM(B46:N46)</f>
        <v>502</v>
      </c>
    </row>
    <row r="47" spans="1:16" x14ac:dyDescent="0.25">
      <c r="A47" t="s">
        <v>40</v>
      </c>
      <c r="B47">
        <v>0</v>
      </c>
      <c r="C47">
        <v>4</v>
      </c>
      <c r="D47">
        <v>0</v>
      </c>
      <c r="E47">
        <v>4</v>
      </c>
      <c r="F47">
        <v>0</v>
      </c>
      <c r="G47">
        <v>0</v>
      </c>
      <c r="H47">
        <v>1</v>
      </c>
      <c r="I47">
        <v>0</v>
      </c>
      <c r="J47">
        <v>0</v>
      </c>
      <c r="K47">
        <v>4</v>
      </c>
      <c r="L47">
        <v>0</v>
      </c>
      <c r="M47">
        <v>1</v>
      </c>
      <c r="N47">
        <v>0</v>
      </c>
    </row>
    <row r="48" spans="1:16" x14ac:dyDescent="0.25">
      <c r="A48" t="s">
        <v>36</v>
      </c>
      <c r="B48">
        <f>(B21-B47)/B21</f>
        <v>1</v>
      </c>
      <c r="C48">
        <f t="shared" ref="C48:N48" si="22">(C21-C47)/C21</f>
        <v>0.69230769230769229</v>
      </c>
      <c r="D48">
        <f t="shared" si="22"/>
        <v>1</v>
      </c>
      <c r="E48">
        <f t="shared" si="22"/>
        <v>0.88888888888888884</v>
      </c>
      <c r="F48">
        <f t="shared" si="22"/>
        <v>1</v>
      </c>
      <c r="G48">
        <f t="shared" si="22"/>
        <v>1</v>
      </c>
      <c r="H48">
        <f t="shared" si="22"/>
        <v>0.8</v>
      </c>
      <c r="I48">
        <f t="shared" si="22"/>
        <v>1</v>
      </c>
      <c r="J48">
        <f t="shared" si="22"/>
        <v>1</v>
      </c>
      <c r="K48">
        <f t="shared" si="22"/>
        <v>0.42857142857142855</v>
      </c>
      <c r="L48">
        <f t="shared" si="22"/>
        <v>1</v>
      </c>
      <c r="M48">
        <f t="shared" si="22"/>
        <v>0.93333333333333335</v>
      </c>
      <c r="N48">
        <f t="shared" si="22"/>
        <v>1</v>
      </c>
    </row>
    <row r="50" spans="1:14" x14ac:dyDescent="0.25">
      <c r="A50" s="2" t="s">
        <v>39</v>
      </c>
    </row>
    <row r="51" spans="1:14" x14ac:dyDescent="0.25">
      <c r="A51" t="s">
        <v>42</v>
      </c>
      <c r="B51">
        <f>B13+B14</f>
        <v>7</v>
      </c>
      <c r="C51">
        <f t="shared" ref="C51:N51" si="23">C13+C14</f>
        <v>8</v>
      </c>
      <c r="D51">
        <f t="shared" si="23"/>
        <v>5</v>
      </c>
      <c r="E51">
        <f t="shared" si="23"/>
        <v>31</v>
      </c>
      <c r="F51">
        <f t="shared" si="23"/>
        <v>4</v>
      </c>
      <c r="G51">
        <f t="shared" si="23"/>
        <v>7</v>
      </c>
      <c r="H51">
        <f t="shared" si="23"/>
        <v>4</v>
      </c>
      <c r="I51">
        <f t="shared" si="23"/>
        <v>7</v>
      </c>
      <c r="J51">
        <f t="shared" si="23"/>
        <v>5</v>
      </c>
      <c r="K51">
        <f t="shared" si="23"/>
        <v>3</v>
      </c>
      <c r="L51">
        <f t="shared" si="23"/>
        <v>18</v>
      </c>
      <c r="M51">
        <f t="shared" si="23"/>
        <v>10</v>
      </c>
      <c r="N51">
        <f t="shared" si="23"/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2023-10-26T12:18:36Z</dcterms:modified>
</cp:coreProperties>
</file>