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27" i="1"/>
  <c r="F24" i="1"/>
  <c r="F25" i="1"/>
  <c r="C51" i="1"/>
  <c r="B51" i="1"/>
  <c r="F49" i="1"/>
  <c r="F51" i="1" s="1"/>
  <c r="E49" i="1"/>
  <c r="E51" i="1" s="1"/>
  <c r="G48" i="1"/>
  <c r="E47" i="1"/>
  <c r="B47" i="1"/>
  <c r="E44" i="1"/>
  <c r="B44" i="1"/>
  <c r="F15" i="1"/>
  <c r="B10" i="1"/>
  <c r="B9" i="1"/>
  <c r="B7" i="1"/>
  <c r="A1" i="1"/>
  <c r="E52" i="1" l="1"/>
  <c r="B11" i="1"/>
  <c r="F3" i="1" s="1"/>
  <c r="G51" i="1"/>
  <c r="B12" i="1"/>
  <c r="B15" i="1" s="1"/>
  <c r="G52" i="1"/>
  <c r="F52" i="1"/>
</calcChain>
</file>

<file path=xl/sharedStrings.xml><?xml version="1.0" encoding="utf-8"?>
<sst xmlns="http://schemas.openxmlformats.org/spreadsheetml/2006/main" count="80" uniqueCount="70">
  <si>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</si>
  <si>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</si>
  <si>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</si>
  <si>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</si>
  <si>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</si>
  <si>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</si>
  <si>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</si>
  <si>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</si>
  <si>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</si>
  <si>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</si>
  <si>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</si>
  <si>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</si>
  <si>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포장이사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</si>
  <si>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</si>
  <si>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</si>
  <si>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</si>
  <si>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</si>
  <si>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</si>
  <si>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</si>
  <si>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</si>
  <si>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</si>
  <si>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</si>
  <si>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</si>
  <si>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</si>
  <si>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침구류</t>
    <phoneticPr fontId="2" type="noConversion"/>
  </si>
  <si>
    <t>트롤리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</si>
  <si>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</si>
  <si>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</si>
  <si>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</si>
  <si>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</si>
  <si>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</si>
  <si>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협탁</t>
    <phoneticPr fontId="2" type="noConversion"/>
  </si>
  <si>
    <t>커튼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</si>
  <si>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</si>
  <si>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</si>
  <si>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</si>
  <si>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</si>
  <si>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미니빔</t>
    <phoneticPr fontId="2" type="noConversion"/>
  </si>
  <si>
    <t>수건</t>
    <phoneticPr fontId="2" type="noConversion"/>
  </si>
  <si>
    <t>공과금 정산</t>
    <phoneticPr fontId="2" type="noConversion"/>
  </si>
  <si>
    <t>샤워기, 호스, 필터(6개)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</si>
  <si>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</si>
  <si>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</si>
  <si>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</si>
  <si>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</si>
  <si>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짐싸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</si>
  <si>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</si>
  <si>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</si>
  <si>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</si>
  <si>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물티슈통</t>
    <phoneticPr fontId="2" type="noConversion"/>
  </si>
  <si>
    <t>곽티슈 커버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</si>
  <si>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</si>
  <si>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</si>
  <si>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</si>
  <si>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</si>
  <si>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</si>
  <si>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</si>
  <si>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</si>
  <si>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</si>
  <si>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</si>
  <si>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</si>
  <si>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</si>
  <si>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</si>
  <si>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kt 인터넷 설치</t>
    <phoneticPr fontId="2" type="noConversion"/>
  </si>
  <si>
    <t>손님용 토퍼</t>
    <phoneticPr fontId="2" type="noConversion"/>
  </si>
  <si>
    <t>7만</t>
    <phoneticPr fontId="2" type="noConversion"/>
  </si>
  <si>
    <t>SS</t>
    <phoneticPr fontId="2" type="noConversion"/>
  </si>
  <si>
    <t>수령지</t>
    <phoneticPr fontId="2" type="noConversion"/>
  </si>
  <si>
    <t>포레나</t>
    <phoneticPr fontId="2" type="noConversion"/>
  </si>
  <si>
    <t>신성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</si>
</sst>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13" workbookViewId="0">
      <selection activeCell="I28" sqref="E17:I34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5" style="2" customWidth="1"/>
    <col min="5" max="5" width="12.625" style="4" bestFit="1" customWidth="1"/>
    <col min="6" max="6" width="10.5" style="3" bestFit="1" customWidth="1"/>
    <col min="7" max="7" width="8.625" style="11" bestFit="1" customWidth="1"/>
    <col min="8" max="8" width="20.625" style="3" bestFit="1" customWidth="1"/>
    <col min="9" max="9" width="14.5" style="3" bestFit="1" customWidth="1"/>
    <col min="10" max="10" width="8.625" style="3"/>
    <col min="11" max="11" width="9.625" style="3" bestFit="1" customWidth="1"/>
    <col min="12" max="16384" width="8.625" style="3"/>
  </cols>
  <sheetData>
    <row r="1" spans="1:13" ht="18.75" customHeight="1" x14ac:dyDescent="0.3">
      <c r="A1" s="1">
        <f ca="1">TODAY()</f>
        <v>44925</v>
      </c>
      <c r="B1" s="2"/>
      <c r="E1" s="2"/>
      <c r="F1" s="2"/>
      <c r="H1" s="2"/>
      <c r="I1" s="2"/>
      <c r="J1" s="2"/>
      <c r="K1" s="2"/>
      <c r="L1" s="2"/>
      <c r="M1" s="2"/>
    </row>
    <row r="2" spans="1:13" ht="18.75" customHeight="1" x14ac:dyDescent="0.3">
      <c r="F2" s="4"/>
      <c r="H2" s="4"/>
      <c r="I2" s="4"/>
    </row>
    <row r="3" spans="1:13" ht="18.75" customHeight="1" x14ac:dyDescent="0.3">
      <c r="A3" s="4" t="s">
        <v>0</v>
      </c>
      <c r="B3" s="3">
        <v>87000000</v>
      </c>
      <c r="E3" s="4" t="s">
        <v>18</v>
      </c>
      <c r="F3" s="3">
        <f>B11+F7</f>
        <v>3000000</v>
      </c>
    </row>
    <row r="4" spans="1:13" ht="18.75" customHeight="1" x14ac:dyDescent="0.3">
      <c r="A4" s="4" t="s">
        <v>1</v>
      </c>
      <c r="B4" s="3">
        <v>240000</v>
      </c>
    </row>
    <row r="6" spans="1:13" ht="18.75" customHeight="1" x14ac:dyDescent="0.3">
      <c r="C6" s="2" t="s">
        <v>42</v>
      </c>
      <c r="G6" s="11" t="s">
        <v>42</v>
      </c>
    </row>
    <row r="7" spans="1:13" ht="18.75" customHeight="1" x14ac:dyDescent="0.3">
      <c r="A7" s="5" t="s">
        <v>4</v>
      </c>
      <c r="B7" s="6">
        <f>B3*50%</f>
        <v>43500000</v>
      </c>
      <c r="C7" s="7">
        <v>44592</v>
      </c>
      <c r="D7" s="7"/>
      <c r="E7" s="4" t="s">
        <v>17</v>
      </c>
      <c r="F7" s="3">
        <v>1500000</v>
      </c>
    </row>
    <row r="8" spans="1:13" ht="18.75" customHeight="1" x14ac:dyDescent="0.3">
      <c r="A8" s="5" t="s">
        <v>2</v>
      </c>
      <c r="B8" s="6">
        <v>33300000</v>
      </c>
      <c r="C8" s="7">
        <v>44567</v>
      </c>
      <c r="D8" s="7"/>
      <c r="E8" s="4" t="s">
        <v>15</v>
      </c>
      <c r="F8" s="3">
        <v>1000000</v>
      </c>
      <c r="I8" s="3" t="s">
        <v>63</v>
      </c>
      <c r="J8" s="11">
        <v>44568</v>
      </c>
    </row>
    <row r="9" spans="1:13" ht="18.75" customHeight="1" x14ac:dyDescent="0.3">
      <c r="A9" s="4" t="s">
        <v>3</v>
      </c>
      <c r="B9" s="3">
        <f>(B8*1.4%)/12</f>
        <v>38849.999999999993</v>
      </c>
      <c r="C9" s="7"/>
      <c r="D9" s="7"/>
      <c r="E9" s="4" t="s">
        <v>12</v>
      </c>
      <c r="F9" s="3">
        <v>240000</v>
      </c>
      <c r="G9" s="11">
        <v>44568</v>
      </c>
      <c r="H9" s="3" t="s">
        <v>45</v>
      </c>
    </row>
    <row r="10" spans="1:13" ht="18.75" customHeight="1" x14ac:dyDescent="0.3">
      <c r="A10" s="5" t="s">
        <v>5</v>
      </c>
      <c r="B10" s="6">
        <f>B3*10%</f>
        <v>8700000</v>
      </c>
      <c r="C10" s="7">
        <v>44898</v>
      </c>
      <c r="D10" s="7"/>
      <c r="E10" s="4" t="s">
        <v>11</v>
      </c>
      <c r="F10" s="3">
        <v>180000</v>
      </c>
      <c r="G10" s="11">
        <v>44567</v>
      </c>
      <c r="H10" s="3" t="s">
        <v>44</v>
      </c>
    </row>
    <row r="11" spans="1:13" ht="18.75" customHeight="1" x14ac:dyDescent="0.3">
      <c r="A11" s="4" t="s">
        <v>6</v>
      </c>
      <c r="B11" s="3">
        <f>B3-B7-B8-B10</f>
        <v>1500000</v>
      </c>
      <c r="C11" s="7">
        <v>44567</v>
      </c>
      <c r="D11" s="7"/>
      <c r="E11" s="4" t="s">
        <v>16</v>
      </c>
      <c r="F11" s="3">
        <v>80000</v>
      </c>
      <c r="G11" s="11">
        <v>44568</v>
      </c>
      <c r="H11" s="3" t="s">
        <v>46</v>
      </c>
    </row>
    <row r="12" spans="1:13" ht="18.75" customHeight="1" x14ac:dyDescent="0.3">
      <c r="A12" s="4" t="s">
        <v>10</v>
      </c>
      <c r="B12" s="3">
        <f>(B10+B11+F7)*6%/12</f>
        <v>58500</v>
      </c>
      <c r="C12" s="7"/>
      <c r="D12" s="7"/>
      <c r="E12" s="4" t="s">
        <v>19</v>
      </c>
      <c r="F12" s="3">
        <v>50000</v>
      </c>
      <c r="G12" s="11">
        <v>44568</v>
      </c>
      <c r="H12" s="3" t="s">
        <v>46</v>
      </c>
    </row>
    <row r="13" spans="1:13" ht="18.75" customHeight="1" x14ac:dyDescent="0.3">
      <c r="A13" s="4" t="s">
        <v>7</v>
      </c>
      <c r="B13" s="3">
        <v>80000</v>
      </c>
      <c r="C13" s="7"/>
      <c r="D13" s="7"/>
      <c r="E13" s="4" t="s">
        <v>13</v>
      </c>
      <c r="F13" s="3">
        <v>268400</v>
      </c>
      <c r="G13" s="11">
        <v>44568</v>
      </c>
      <c r="H13" s="3" t="s">
        <v>46</v>
      </c>
    </row>
    <row r="14" spans="1:13" ht="18.75" customHeight="1" x14ac:dyDescent="0.3">
      <c r="A14" s="4" t="s">
        <v>8</v>
      </c>
      <c r="B14" s="3">
        <v>80000</v>
      </c>
      <c r="C14" s="7"/>
      <c r="D14" s="7"/>
      <c r="E14" s="4" t="s">
        <v>39</v>
      </c>
      <c r="F14" s="3">
        <v>50000</v>
      </c>
      <c r="G14" s="11">
        <v>44568</v>
      </c>
      <c r="H14" s="3" t="s">
        <v>47</v>
      </c>
    </row>
    <row r="15" spans="1:13" ht="18.75" customHeight="1" x14ac:dyDescent="0.3">
      <c r="A15" s="4" t="s">
        <v>9</v>
      </c>
      <c r="B15" s="3">
        <f>B4+B9+B13+B14+B12</f>
        <v>497350</v>
      </c>
      <c r="C15" s="7"/>
      <c r="D15" s="7"/>
      <c r="E15" s="4" t="s">
        <v>14</v>
      </c>
      <c r="F15" s="3">
        <f>(F7+F8)-F9-F10-F11-F12-F13-F14</f>
        <v>1631600</v>
      </c>
    </row>
    <row r="16" spans="1:13" s="4" customFormat="1" ht="18.75" customHeight="1" x14ac:dyDescent="0.3">
      <c r="C16" s="2"/>
      <c r="D16" s="2"/>
      <c r="G16" s="11"/>
    </row>
    <row r="17" spans="3:9" ht="18.75" customHeight="1" x14ac:dyDescent="0.3">
      <c r="E17" s="8" t="s">
        <v>20</v>
      </c>
      <c r="F17" s="9">
        <f>F15-F18-F19-F20-F21-F22-F23-F24-F25-F26-F27-F28-F29-F30-F31-F32-F33-F34</f>
        <v>411800</v>
      </c>
      <c r="G17" s="11" t="s">
        <v>43</v>
      </c>
      <c r="H17" s="4" t="s">
        <v>41</v>
      </c>
      <c r="I17" s="4" t="s">
        <v>67</v>
      </c>
    </row>
    <row r="18" spans="3:9" ht="18.75" customHeight="1" x14ac:dyDescent="0.3">
      <c r="E18" s="4" t="s">
        <v>21</v>
      </c>
      <c r="F18" s="3">
        <v>434700</v>
      </c>
      <c r="G18" s="11">
        <v>44921</v>
      </c>
      <c r="H18" s="3" t="s">
        <v>66</v>
      </c>
      <c r="I18" s="4" t="s">
        <v>68</v>
      </c>
    </row>
    <row r="19" spans="3:9" s="4" customFormat="1" ht="18.75" customHeight="1" x14ac:dyDescent="0.3">
      <c r="C19" s="2"/>
      <c r="D19" s="2"/>
      <c r="E19" s="4" t="s">
        <v>23</v>
      </c>
      <c r="F19" s="4">
        <v>269000</v>
      </c>
      <c r="G19" s="11"/>
    </row>
    <row r="20" spans="3:9" ht="18.75" customHeight="1" x14ac:dyDescent="0.3">
      <c r="E20" s="4" t="s">
        <v>24</v>
      </c>
      <c r="I20" s="4"/>
    </row>
    <row r="21" spans="3:9" ht="18.75" customHeight="1" x14ac:dyDescent="0.3">
      <c r="E21" s="4" t="s">
        <v>22</v>
      </c>
      <c r="I21" s="4"/>
    </row>
    <row r="22" spans="3:9" ht="18.75" customHeight="1" x14ac:dyDescent="0.3">
      <c r="E22" s="4" t="s">
        <v>25</v>
      </c>
      <c r="I22" s="4"/>
    </row>
    <row r="23" spans="3:9" ht="18.75" customHeight="1" x14ac:dyDescent="0.3">
      <c r="C23" s="10"/>
      <c r="D23" s="10"/>
      <c r="E23" s="4" t="s">
        <v>26</v>
      </c>
      <c r="G23" s="7"/>
      <c r="I23" s="4"/>
    </row>
    <row r="24" spans="3:9" ht="18.75" customHeight="1" x14ac:dyDescent="0.3">
      <c r="C24" s="10"/>
      <c r="D24" s="10"/>
      <c r="E24" s="4" t="s">
        <v>31</v>
      </c>
      <c r="F24" s="3">
        <f>44900+16000</f>
        <v>60900</v>
      </c>
      <c r="G24" s="7"/>
      <c r="I24" s="4"/>
    </row>
    <row r="25" spans="3:9" ht="18.75" customHeight="1" x14ac:dyDescent="0.3">
      <c r="C25" s="10"/>
      <c r="D25" s="10"/>
      <c r="E25" s="4" t="s">
        <v>27</v>
      </c>
      <c r="F25" s="3">
        <f>117500+11000+25800+6000</f>
        <v>160300</v>
      </c>
      <c r="G25" s="7"/>
      <c r="I25" s="4"/>
    </row>
    <row r="26" spans="3:9" ht="18.75" customHeight="1" x14ac:dyDescent="0.3">
      <c r="C26" s="10"/>
      <c r="D26" s="10"/>
      <c r="E26" s="4" t="s">
        <v>28</v>
      </c>
      <c r="F26" s="3">
        <v>84000</v>
      </c>
      <c r="G26" s="7">
        <v>44925</v>
      </c>
      <c r="H26" s="3" t="s">
        <v>40</v>
      </c>
      <c r="I26" s="4" t="s">
        <v>69</v>
      </c>
    </row>
    <row r="27" spans="3:9" ht="18.75" customHeight="1" x14ac:dyDescent="0.3">
      <c r="E27" s="4" t="s">
        <v>30</v>
      </c>
      <c r="F27" s="3">
        <f>149000+20000</f>
        <v>169000</v>
      </c>
      <c r="I27" s="4"/>
    </row>
    <row r="28" spans="3:9" ht="18.75" customHeight="1" x14ac:dyDescent="0.3">
      <c r="E28" s="4" t="s">
        <v>32</v>
      </c>
      <c r="I28" s="4"/>
    </row>
    <row r="29" spans="3:9" ht="18.75" customHeight="1" x14ac:dyDescent="0.3">
      <c r="E29" s="4" t="s">
        <v>34</v>
      </c>
      <c r="I29" s="4"/>
    </row>
    <row r="30" spans="3:9" ht="18.75" customHeight="1" x14ac:dyDescent="0.3">
      <c r="E30" s="4" t="s">
        <v>48</v>
      </c>
      <c r="I30" s="4"/>
    </row>
    <row r="31" spans="3:9" ht="18.75" customHeight="1" x14ac:dyDescent="0.3">
      <c r="E31" s="4" t="s">
        <v>49</v>
      </c>
      <c r="I31" s="4"/>
    </row>
    <row r="32" spans="3:9" ht="18.75" customHeight="1" x14ac:dyDescent="0.3">
      <c r="E32" s="4" t="s">
        <v>50</v>
      </c>
      <c r="I32" s="4"/>
    </row>
    <row r="33" spans="1:9" ht="18.75" customHeight="1" x14ac:dyDescent="0.3">
      <c r="E33" s="4" t="s">
        <v>51</v>
      </c>
      <c r="I33" s="4"/>
    </row>
    <row r="34" spans="1:9" ht="18.75" customHeight="1" x14ac:dyDescent="0.3">
      <c r="E34" s="4" t="s">
        <v>64</v>
      </c>
      <c r="F34" s="3">
        <v>41900</v>
      </c>
      <c r="I34" s="4"/>
    </row>
    <row r="35" spans="1:9" ht="18.75" customHeight="1" x14ac:dyDescent="0.3">
      <c r="I35" s="4"/>
    </row>
    <row r="36" spans="1:9" ht="18.75" customHeight="1" x14ac:dyDescent="0.3">
      <c r="A36" s="3"/>
      <c r="E36" s="4" t="s">
        <v>29</v>
      </c>
      <c r="F36" s="3">
        <v>299000</v>
      </c>
      <c r="I36" s="4"/>
    </row>
    <row r="37" spans="1:9" ht="18.75" customHeight="1" x14ac:dyDescent="0.3">
      <c r="E37" s="4" t="s">
        <v>33</v>
      </c>
      <c r="G37" s="4"/>
      <c r="I37" s="4"/>
    </row>
    <row r="38" spans="1:9" ht="18.75" customHeight="1" x14ac:dyDescent="0.3">
      <c r="E38" s="4" t="s">
        <v>38</v>
      </c>
      <c r="G38" s="4"/>
      <c r="I38" s="4"/>
    </row>
    <row r="39" spans="1:9" ht="18.75" customHeight="1" x14ac:dyDescent="0.3">
      <c r="E39" s="4" t="s">
        <v>35</v>
      </c>
      <c r="F39" s="3">
        <v>200000</v>
      </c>
      <c r="G39" s="4"/>
      <c r="I39" s="4"/>
    </row>
    <row r="40" spans="1:9" ht="18.75" customHeight="1" x14ac:dyDescent="0.3">
      <c r="E40" s="4" t="s">
        <v>36</v>
      </c>
      <c r="F40" s="3">
        <v>146020</v>
      </c>
      <c r="G40" s="4"/>
      <c r="I40" s="4"/>
    </row>
    <row r="41" spans="1:9" ht="18.75" customHeight="1" x14ac:dyDescent="0.3">
      <c r="E41" s="4" t="s">
        <v>37</v>
      </c>
      <c r="G41" s="4"/>
      <c r="I41" s="4"/>
    </row>
    <row r="42" spans="1:9" ht="18.75" customHeight="1" x14ac:dyDescent="0.3">
      <c r="G42" s="4"/>
    </row>
    <row r="43" spans="1:9" ht="18.75" customHeight="1" x14ac:dyDescent="0.3">
      <c r="G43" s="4"/>
    </row>
    <row r="44" spans="1:9" ht="18.75" customHeight="1" x14ac:dyDescent="0.3">
      <c r="A44" s="12"/>
      <c r="B44" s="13">
        <f>170000-90000</f>
        <v>80000</v>
      </c>
      <c r="C44" s="14"/>
      <c r="D44" s="14"/>
      <c r="E44" s="12">
        <f>170000-70000</f>
        <v>100000</v>
      </c>
      <c r="F44" s="13"/>
      <c r="G44" s="4"/>
    </row>
    <row r="45" spans="1:9" s="4" customFormat="1" ht="18.75" customHeight="1" x14ac:dyDescent="0.3">
      <c r="A45" s="12" t="s">
        <v>61</v>
      </c>
      <c r="B45" s="12" t="s">
        <v>57</v>
      </c>
      <c r="C45" s="14" t="s">
        <v>58</v>
      </c>
      <c r="D45" s="14"/>
      <c r="E45" s="12" t="s">
        <v>57</v>
      </c>
      <c r="F45" s="12" t="s">
        <v>65</v>
      </c>
    </row>
    <row r="46" spans="1:9" s="4" customFormat="1" ht="18.75" customHeight="1" x14ac:dyDescent="0.3">
      <c r="A46" s="12"/>
      <c r="B46" s="12" t="s">
        <v>53</v>
      </c>
      <c r="C46" s="14" t="s">
        <v>52</v>
      </c>
      <c r="D46" s="12"/>
      <c r="E46" s="12" t="s">
        <v>53</v>
      </c>
      <c r="F46" s="14" t="s">
        <v>52</v>
      </c>
    </row>
    <row r="47" spans="1:9" ht="18.75" customHeight="1" x14ac:dyDescent="0.3">
      <c r="A47" s="12" t="s">
        <v>62</v>
      </c>
      <c r="B47" s="13">
        <f>(22000*10%)+22000</f>
        <v>24200</v>
      </c>
      <c r="C47" s="14"/>
      <c r="D47" s="12" t="s">
        <v>62</v>
      </c>
      <c r="E47" s="13">
        <f>(22000*10%)+22000</f>
        <v>24200</v>
      </c>
      <c r="F47" s="13"/>
      <c r="G47" s="4"/>
    </row>
    <row r="48" spans="1:9" ht="18.75" customHeight="1" x14ac:dyDescent="0.3">
      <c r="A48" s="12" t="s">
        <v>56</v>
      </c>
      <c r="B48" s="13"/>
      <c r="C48" s="13">
        <v>19550</v>
      </c>
      <c r="D48" s="12" t="s">
        <v>56</v>
      </c>
      <c r="E48" s="13"/>
      <c r="F48" s="13">
        <v>16250</v>
      </c>
      <c r="G48" s="4">
        <f>F48-8000</f>
        <v>8250</v>
      </c>
    </row>
    <row r="49" spans="1:7" ht="18.75" customHeight="1" x14ac:dyDescent="0.3">
      <c r="A49" s="12" t="s">
        <v>54</v>
      </c>
      <c r="B49" s="13">
        <v>93500</v>
      </c>
      <c r="C49" s="13">
        <v>93500</v>
      </c>
      <c r="D49" s="12" t="s">
        <v>55</v>
      </c>
      <c r="E49" s="13">
        <f>24000+35500+1320</f>
        <v>60820</v>
      </c>
      <c r="F49" s="13">
        <f>24000+35500+1320</f>
        <v>60820</v>
      </c>
      <c r="G49" s="4"/>
    </row>
    <row r="50" spans="1:7" ht="18.75" customHeight="1" thickBot="1" x14ac:dyDescent="0.35">
      <c r="A50" s="12" t="s">
        <v>60</v>
      </c>
      <c r="B50" s="13">
        <v>1100</v>
      </c>
      <c r="C50" s="13"/>
      <c r="D50" s="12" t="s">
        <v>60</v>
      </c>
      <c r="E50" s="13">
        <v>1100</v>
      </c>
      <c r="F50" s="14"/>
      <c r="G50" s="4"/>
    </row>
    <row r="51" spans="1:7" ht="18.75" customHeight="1" thickBot="1" x14ac:dyDescent="0.35">
      <c r="A51" s="12"/>
      <c r="B51" s="15">
        <f>SUM(B47:B50)</f>
        <v>118800</v>
      </c>
      <c r="C51" s="15">
        <f>SUM(C47:C50)</f>
        <v>113050</v>
      </c>
      <c r="D51" s="14"/>
      <c r="E51" s="15">
        <f>SUM(E47:E50)</f>
        <v>86120</v>
      </c>
      <c r="F51" s="15">
        <f>SUM(F47:F50)</f>
        <v>77070</v>
      </c>
      <c r="G51" s="4">
        <f>G48+F49</f>
        <v>69070</v>
      </c>
    </row>
    <row r="52" spans="1:7" ht="18.75" customHeight="1" x14ac:dyDescent="0.3">
      <c r="A52" s="12"/>
      <c r="B52" s="13"/>
      <c r="C52" s="14"/>
      <c r="D52" s="14"/>
      <c r="E52" s="12">
        <f>B51-E51</f>
        <v>32680</v>
      </c>
      <c r="F52" s="13">
        <f>C51-F51</f>
        <v>35980</v>
      </c>
      <c r="G52" s="4">
        <f>C51-G51</f>
        <v>43980</v>
      </c>
    </row>
    <row r="53" spans="1:7" ht="18.75" customHeight="1" x14ac:dyDescent="0.3">
      <c r="A53" s="12"/>
      <c r="B53" s="13"/>
      <c r="C53" s="14"/>
      <c r="D53" s="14"/>
      <c r="E53" s="12"/>
      <c r="F53" s="13"/>
      <c r="G53" s="4"/>
    </row>
    <row r="54" spans="1:7" ht="18.75" customHeight="1" x14ac:dyDescent="0.3">
      <c r="A54" s="12" t="s">
        <v>59</v>
      </c>
      <c r="B54" s="13">
        <v>27500</v>
      </c>
      <c r="C54" s="13">
        <v>27500</v>
      </c>
      <c r="D54" s="12" t="s">
        <v>59</v>
      </c>
      <c r="E54" s="13">
        <v>27500</v>
      </c>
      <c r="F54" s="13">
        <v>27500</v>
      </c>
      <c r="G54" s="4"/>
    </row>
    <row r="55" spans="1:7" ht="18.75" customHeight="1" x14ac:dyDescent="0.3">
      <c r="G55" s="4"/>
    </row>
    <row r="56" spans="1:7" ht="18.75" customHeight="1" x14ac:dyDescent="0.3">
      <c r="G56" s="4"/>
    </row>
    <row r="57" spans="1:7" ht="18.75" customHeight="1" x14ac:dyDescent="0.3">
      <c r="G57" s="4"/>
    </row>
    <row r="58" spans="1:7" ht="18.75" customHeight="1" x14ac:dyDescent="0.3">
      <c r="G58" s="4"/>
    </row>
    <row r="59" spans="1:7" ht="18.75" customHeight="1" x14ac:dyDescent="0.3">
      <c r="G59" s="4"/>
    </row>
    <row r="60" spans="1:7" ht="18.75" customHeight="1" x14ac:dyDescent="0.3">
      <c r="G60" s="4"/>
    </row>
    <row r="61" spans="1:7" ht="18.75" customHeight="1" x14ac:dyDescent="0.3">
      <c r="G61" s="4"/>
    </row>
    <row r="62" spans="1:7" ht="18.75" customHeight="1" x14ac:dyDescent="0.3">
      <c r="G62" s="4"/>
    </row>
    <row r="63" spans="1:7" ht="18.75" customHeight="1" x14ac:dyDescent="0.3">
      <c r="G63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2022-12-30T02:20:46Z</dcterms:modified>
</cp:coreProperties>
</file>