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B62" i="1" l="1"/>
  <c r="B65" i="1"/>
  <c r="B69" i="1"/>
  <c r="C69" i="1"/>
  <c r="H67" i="1" l="1"/>
  <c r="G67" i="1"/>
  <c r="F67" i="1"/>
  <c r="E67" i="1"/>
  <c r="D46" i="1"/>
  <c r="F46" i="1" s="1"/>
  <c r="D45" i="1"/>
  <c r="F29" i="1"/>
  <c r="L15" i="1"/>
  <c r="D43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<sst xmlns="http://schemas.openxmlformats.org/spreadsheetml/2006/main" count="203" uniqueCount="145">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</sst>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3" zoomScale="85" zoomScaleNormal="85" workbookViewId="0">
      <selection activeCell="K31" sqref="K3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44929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144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106</v>
      </c>
      <c r="F9" s="3">
        <v>140000</v>
      </c>
      <c r="G9" s="10">
        <v>44568</v>
      </c>
      <c r="H9" s="12" t="s">
        <v>107</v>
      </c>
      <c r="I9" s="31" t="s">
        <v>115</v>
      </c>
      <c r="J9" s="31"/>
      <c r="K9" s="31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108</v>
      </c>
      <c r="F16" s="3">
        <f>120000</f>
        <v>120000</v>
      </c>
      <c r="G16" s="10">
        <v>44568</v>
      </c>
      <c r="H16" s="12" t="s">
        <v>109</v>
      </c>
    </row>
    <row r="17" spans="1:14" ht="18.75" customHeight="1" x14ac:dyDescent="0.3">
      <c r="C17" s="7"/>
      <c r="D17" s="16"/>
    </row>
    <row r="18" spans="1:14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4" ht="18.75" customHeight="1" x14ac:dyDescent="0.3">
      <c r="E19" s="17" t="s">
        <v>19</v>
      </c>
      <c r="F19" s="8">
        <f>(F15+F16)-SUM(F20:F58)+25</f>
        <v>219650</v>
      </c>
      <c r="G19" s="10" t="s">
        <v>36</v>
      </c>
      <c r="H19" s="11" t="s">
        <v>82</v>
      </c>
      <c r="I19" s="11" t="s">
        <v>104</v>
      </c>
      <c r="J19" s="4" t="s">
        <v>55</v>
      </c>
      <c r="K19" s="11" t="s">
        <v>65</v>
      </c>
      <c r="L19" s="11" t="s">
        <v>34</v>
      </c>
      <c r="M19" s="4" t="s">
        <v>123</v>
      </c>
    </row>
    <row r="20" spans="1:14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6" t="s">
        <v>67</v>
      </c>
      <c r="I20" s="18" t="s">
        <v>62</v>
      </c>
      <c r="J20" s="21" t="s">
        <v>56</v>
      </c>
      <c r="K20" s="22">
        <v>44933</v>
      </c>
      <c r="L20" s="26" t="s">
        <v>90</v>
      </c>
      <c r="M20" s="19"/>
      <c r="N20" s="3" t="s">
        <v>116</v>
      </c>
    </row>
    <row r="21" spans="1:14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6" t="s">
        <v>68</v>
      </c>
      <c r="I21" s="18" t="s">
        <v>61</v>
      </c>
      <c r="J21" s="21" t="s">
        <v>56</v>
      </c>
      <c r="K21" s="22">
        <v>44933</v>
      </c>
      <c r="L21" s="26"/>
      <c r="M21" s="19"/>
      <c r="N21" s="3" t="s">
        <v>140</v>
      </c>
    </row>
    <row r="22" spans="1:14" ht="18.75" customHeight="1" x14ac:dyDescent="0.3">
      <c r="D22" s="4">
        <v>110000</v>
      </c>
      <c r="E22" s="27" t="s">
        <v>85</v>
      </c>
      <c r="H22" s="12" t="s">
        <v>86</v>
      </c>
      <c r="I22" s="11" t="s">
        <v>78</v>
      </c>
      <c r="J22" s="4"/>
      <c r="K22" s="15">
        <v>44568</v>
      </c>
    </row>
    <row r="23" spans="1:14" ht="18.75" customHeight="1" x14ac:dyDescent="0.3">
      <c r="A23" s="3"/>
      <c r="D23" s="3"/>
      <c r="E23" s="11" t="s">
        <v>110</v>
      </c>
      <c r="I23" s="11" t="s">
        <v>42</v>
      </c>
      <c r="J23" s="4" t="s">
        <v>56</v>
      </c>
      <c r="K23" s="15">
        <v>44568</v>
      </c>
    </row>
    <row r="24" spans="1:14" ht="18.75" customHeight="1" x14ac:dyDescent="0.3">
      <c r="A24" s="3"/>
      <c r="D24" s="3">
        <v>309000</v>
      </c>
      <c r="E24" s="28" t="s">
        <v>26</v>
      </c>
      <c r="H24" s="12" t="s">
        <v>81</v>
      </c>
      <c r="I24" s="11" t="s">
        <v>64</v>
      </c>
      <c r="J24" s="4"/>
    </row>
    <row r="25" spans="1:14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6" t="s">
        <v>63</v>
      </c>
      <c r="I25" s="18" t="s">
        <v>64</v>
      </c>
      <c r="J25" s="21" t="s">
        <v>56</v>
      </c>
      <c r="K25" s="22">
        <v>44568</v>
      </c>
      <c r="L25" s="29" t="s">
        <v>89</v>
      </c>
      <c r="M25" s="23"/>
    </row>
    <row r="26" spans="1:14" ht="18.75" customHeight="1" x14ac:dyDescent="0.3">
      <c r="C26" s="2" t="s">
        <v>101</v>
      </c>
      <c r="D26" s="4">
        <v>87900</v>
      </c>
      <c r="E26" s="11" t="s">
        <v>72</v>
      </c>
      <c r="H26" s="12" t="s">
        <v>75</v>
      </c>
      <c r="I26" s="4" t="s">
        <v>64</v>
      </c>
    </row>
    <row r="27" spans="1:14" ht="18.75" customHeight="1" x14ac:dyDescent="0.3">
      <c r="D27" s="4">
        <v>41900</v>
      </c>
      <c r="E27" s="27" t="s">
        <v>53</v>
      </c>
      <c r="H27" s="12" t="s">
        <v>74</v>
      </c>
      <c r="I27" s="4" t="s">
        <v>64</v>
      </c>
      <c r="N27" s="3" t="s">
        <v>139</v>
      </c>
    </row>
    <row r="28" spans="1:14" ht="18.75" customHeight="1" x14ac:dyDescent="0.3">
      <c r="E28" s="11" t="s">
        <v>112</v>
      </c>
      <c r="I28" s="4" t="s">
        <v>64</v>
      </c>
    </row>
    <row r="29" spans="1:14" ht="18.75" customHeight="1" x14ac:dyDescent="0.3">
      <c r="D29" s="4">
        <v>17300</v>
      </c>
      <c r="E29" s="18" t="s">
        <v>125</v>
      </c>
      <c r="F29" s="19">
        <f>D29</f>
        <v>17300</v>
      </c>
      <c r="G29" s="20">
        <v>44926</v>
      </c>
      <c r="H29" s="26" t="s">
        <v>126</v>
      </c>
      <c r="I29" s="21" t="s">
        <v>64</v>
      </c>
      <c r="J29" s="21" t="s">
        <v>111</v>
      </c>
      <c r="K29" s="30">
        <v>0.33333333333333331</v>
      </c>
      <c r="L29" s="26" t="s">
        <v>99</v>
      </c>
      <c r="M29" s="19"/>
      <c r="N29" s="3" t="s">
        <v>129</v>
      </c>
    </row>
    <row r="30" spans="1:14" ht="18.75" customHeight="1" x14ac:dyDescent="0.3">
      <c r="D30" s="4">
        <f>58225+3000</f>
        <v>61225</v>
      </c>
      <c r="E30" s="18" t="s">
        <v>87</v>
      </c>
      <c r="F30" s="19">
        <f>D30</f>
        <v>61225</v>
      </c>
      <c r="G30" s="20">
        <v>44926</v>
      </c>
      <c r="H30" s="26" t="s">
        <v>128</v>
      </c>
      <c r="I30" s="18" t="s">
        <v>119</v>
      </c>
      <c r="J30" s="21" t="s">
        <v>111</v>
      </c>
      <c r="K30" s="30">
        <v>0.25</v>
      </c>
      <c r="L30" s="26" t="s">
        <v>121</v>
      </c>
      <c r="M30" s="19"/>
      <c r="N30" s="3" t="s">
        <v>129</v>
      </c>
    </row>
    <row r="31" spans="1:14" ht="18.75" customHeight="1" x14ac:dyDescent="0.3">
      <c r="D31" s="4">
        <v>97750</v>
      </c>
      <c r="E31" s="18" t="s">
        <v>88</v>
      </c>
      <c r="F31" s="19">
        <f t="shared" ref="F31:F36" si="0">D31</f>
        <v>97750</v>
      </c>
      <c r="G31" s="20">
        <v>44926</v>
      </c>
      <c r="H31" s="26" t="s">
        <v>91</v>
      </c>
      <c r="I31" s="18" t="s">
        <v>119</v>
      </c>
      <c r="J31" s="21" t="s">
        <v>111</v>
      </c>
      <c r="K31" s="18" t="s">
        <v>141</v>
      </c>
      <c r="L31" s="26" t="s">
        <v>120</v>
      </c>
      <c r="M31" s="19"/>
      <c r="N31" s="3" t="s">
        <v>129</v>
      </c>
    </row>
    <row r="32" spans="1:14" ht="18.75" customHeight="1" x14ac:dyDescent="0.3">
      <c r="D32" s="4">
        <v>18700</v>
      </c>
      <c r="E32" s="18" t="s">
        <v>92</v>
      </c>
      <c r="F32" s="19">
        <f t="shared" si="0"/>
        <v>18700</v>
      </c>
      <c r="G32" s="20">
        <v>44926</v>
      </c>
      <c r="H32" s="26" t="s">
        <v>96</v>
      </c>
      <c r="I32" s="18" t="s">
        <v>119</v>
      </c>
      <c r="J32" s="21" t="s">
        <v>111</v>
      </c>
      <c r="K32" s="18" t="s">
        <v>142</v>
      </c>
      <c r="L32" s="26" t="s">
        <v>100</v>
      </c>
      <c r="M32" s="19"/>
      <c r="N32" s="3" t="s">
        <v>129</v>
      </c>
    </row>
    <row r="33" spans="3:14" ht="18.75" customHeight="1" x14ac:dyDescent="0.3">
      <c r="D33" s="4">
        <v>18700</v>
      </c>
      <c r="E33" s="18" t="s">
        <v>93</v>
      </c>
      <c r="F33" s="19">
        <v>18700</v>
      </c>
      <c r="G33" s="20">
        <v>44926</v>
      </c>
      <c r="H33" s="26" t="s">
        <v>97</v>
      </c>
      <c r="I33" s="18" t="s">
        <v>119</v>
      </c>
      <c r="J33" s="21" t="s">
        <v>111</v>
      </c>
      <c r="K33" s="18" t="s">
        <v>141</v>
      </c>
      <c r="L33" s="26" t="s">
        <v>99</v>
      </c>
      <c r="M33" s="19"/>
      <c r="N33" s="3" t="s">
        <v>129</v>
      </c>
    </row>
    <row r="34" spans="3:14" ht="18.75" customHeight="1" x14ac:dyDescent="0.3">
      <c r="D34" s="4">
        <v>17850</v>
      </c>
      <c r="E34" s="18" t="s">
        <v>94</v>
      </c>
      <c r="F34" s="19">
        <v>36550</v>
      </c>
      <c r="G34" s="20">
        <v>44926</v>
      </c>
      <c r="H34" s="26" t="s">
        <v>127</v>
      </c>
      <c r="I34" s="18" t="s">
        <v>119</v>
      </c>
      <c r="J34" s="21" t="s">
        <v>111</v>
      </c>
      <c r="K34" s="18" t="s">
        <v>141</v>
      </c>
      <c r="L34" s="26" t="s">
        <v>100</v>
      </c>
      <c r="M34" s="19"/>
      <c r="N34" s="3" t="s">
        <v>129</v>
      </c>
    </row>
    <row r="35" spans="3:14" ht="18.75" customHeight="1" x14ac:dyDescent="0.3">
      <c r="D35" s="4">
        <v>22000</v>
      </c>
      <c r="E35" s="18" t="s">
        <v>95</v>
      </c>
      <c r="F35" s="19">
        <f t="shared" si="0"/>
        <v>22000</v>
      </c>
      <c r="G35" s="20">
        <v>44926</v>
      </c>
      <c r="H35" s="26" t="s">
        <v>98</v>
      </c>
      <c r="I35" s="18" t="s">
        <v>119</v>
      </c>
      <c r="J35" s="21" t="s">
        <v>111</v>
      </c>
      <c r="K35" s="18" t="s">
        <v>141</v>
      </c>
      <c r="L35" s="26" t="s">
        <v>99</v>
      </c>
      <c r="M35" s="19"/>
      <c r="N35" s="3" t="s">
        <v>129</v>
      </c>
    </row>
    <row r="36" spans="3:14" ht="18.75" customHeight="1" x14ac:dyDescent="0.3">
      <c r="D36" s="4">
        <f>38250+4000</f>
        <v>42250</v>
      </c>
      <c r="E36" s="18" t="s">
        <v>114</v>
      </c>
      <c r="F36" s="19">
        <f t="shared" si="0"/>
        <v>42250</v>
      </c>
      <c r="G36" s="20">
        <v>44926</v>
      </c>
      <c r="H36" s="26" t="s">
        <v>122</v>
      </c>
      <c r="I36" s="18" t="s">
        <v>113</v>
      </c>
      <c r="J36" s="21" t="s">
        <v>111</v>
      </c>
      <c r="K36" s="30">
        <v>0.33333333333333331</v>
      </c>
      <c r="L36" s="26"/>
      <c r="M36" s="19"/>
    </row>
    <row r="37" spans="3:14" ht="18.75" customHeight="1" x14ac:dyDescent="0.3">
      <c r="D37" s="4">
        <v>39900</v>
      </c>
      <c r="E37" s="27" t="s">
        <v>73</v>
      </c>
      <c r="H37" s="12" t="s">
        <v>76</v>
      </c>
      <c r="I37" s="4" t="s">
        <v>23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7" t="s">
        <v>41</v>
      </c>
      <c r="I39" s="4" t="s">
        <v>23</v>
      </c>
    </row>
    <row r="40" spans="3:14" ht="18.75" customHeight="1" x14ac:dyDescent="0.3">
      <c r="D40" s="4">
        <v>99900</v>
      </c>
      <c r="E40" s="27" t="s">
        <v>69</v>
      </c>
      <c r="I40" s="4" t="s">
        <v>23</v>
      </c>
    </row>
    <row r="41" spans="3:14" ht="18.75" customHeight="1" x14ac:dyDescent="0.3">
      <c r="D41" s="4">
        <v>17900</v>
      </c>
      <c r="E41" s="27" t="s">
        <v>70</v>
      </c>
      <c r="I41" s="4" t="s">
        <v>23</v>
      </c>
    </row>
    <row r="42" spans="3:14" ht="18.75" customHeight="1" x14ac:dyDescent="0.3">
      <c r="D42" s="4">
        <v>2500</v>
      </c>
      <c r="E42" s="27" t="s">
        <v>77</v>
      </c>
      <c r="G42" s="4"/>
      <c r="I42" s="11" t="s">
        <v>23</v>
      </c>
    </row>
    <row r="43" spans="3:14" ht="18.75" customHeight="1" x14ac:dyDescent="0.3">
      <c r="C43" s="9"/>
      <c r="D43" s="16">
        <f>117500+11000+36500+6000</f>
        <v>171000</v>
      </c>
      <c r="E43" s="18" t="s">
        <v>24</v>
      </c>
      <c r="F43" s="19">
        <v>130000</v>
      </c>
      <c r="G43" s="20">
        <v>44926</v>
      </c>
      <c r="H43" s="26" t="s">
        <v>124</v>
      </c>
      <c r="I43" s="21" t="s">
        <v>66</v>
      </c>
      <c r="J43" s="21" t="s">
        <v>56</v>
      </c>
      <c r="K43" s="18" t="s">
        <v>134</v>
      </c>
      <c r="L43" s="26"/>
      <c r="M43" s="19"/>
      <c r="N43" s="3" t="s">
        <v>135</v>
      </c>
    </row>
    <row r="44" spans="3:14" ht="18.75" customHeight="1" x14ac:dyDescent="0.3">
      <c r="C44" s="9"/>
      <c r="D44" s="16">
        <f>F44</f>
        <v>70000</v>
      </c>
      <c r="E44" s="18" t="s">
        <v>25</v>
      </c>
      <c r="F44" s="19">
        <v>70000</v>
      </c>
      <c r="G44" s="24">
        <v>44925</v>
      </c>
      <c r="H44" s="26" t="s">
        <v>60</v>
      </c>
      <c r="I44" s="18" t="s">
        <v>66</v>
      </c>
      <c r="J44" s="21" t="s">
        <v>111</v>
      </c>
      <c r="K44" s="30">
        <v>0.33333333333333331</v>
      </c>
      <c r="L44" s="26"/>
      <c r="M44" s="19"/>
    </row>
    <row r="45" spans="3:14" ht="18.75" customHeight="1" x14ac:dyDescent="0.3">
      <c r="C45" s="9"/>
      <c r="D45" s="16">
        <f>48900+14000</f>
        <v>62900</v>
      </c>
      <c r="E45" s="27" t="s">
        <v>84</v>
      </c>
      <c r="G45" s="7"/>
      <c r="H45" s="12" t="s">
        <v>83</v>
      </c>
      <c r="I45" s="11" t="s">
        <v>66</v>
      </c>
    </row>
    <row r="46" spans="3:14" ht="18.75" customHeight="1" x14ac:dyDescent="0.3">
      <c r="D46" s="4">
        <f>99000+12000</f>
        <v>111000</v>
      </c>
      <c r="E46" s="18" t="s">
        <v>27</v>
      </c>
      <c r="F46" s="19">
        <f>D46</f>
        <v>111000</v>
      </c>
      <c r="G46" s="20">
        <v>44928</v>
      </c>
      <c r="H46" s="26" t="s">
        <v>132</v>
      </c>
      <c r="I46" s="18" t="s">
        <v>64</v>
      </c>
      <c r="J46" s="21" t="s">
        <v>56</v>
      </c>
      <c r="K46" s="30">
        <v>0.1111111111111111</v>
      </c>
      <c r="L46" s="26" t="s">
        <v>133</v>
      </c>
      <c r="M46" s="19"/>
      <c r="N46" s="3" t="s">
        <v>143</v>
      </c>
    </row>
    <row r="47" spans="3:14" ht="18.75" customHeight="1" x14ac:dyDescent="0.3">
      <c r="D47" s="3">
        <v>146020</v>
      </c>
      <c r="E47" s="28" t="s">
        <v>31</v>
      </c>
      <c r="G47" s="4"/>
      <c r="J47" s="4"/>
    </row>
    <row r="48" spans="3:14" ht="18.75" customHeight="1" x14ac:dyDescent="0.3">
      <c r="D48" s="4">
        <f>15000+3000</f>
        <v>18000</v>
      </c>
      <c r="E48" s="28" t="s">
        <v>80</v>
      </c>
      <c r="H48" s="12" t="s">
        <v>102</v>
      </c>
      <c r="I48" s="11" t="s">
        <v>103</v>
      </c>
      <c r="J48" s="4"/>
      <c r="L48" s="12" t="s">
        <v>105</v>
      </c>
    </row>
    <row r="49" spans="1:12" ht="18.75" customHeight="1" x14ac:dyDescent="0.3">
      <c r="D49" s="4">
        <v>50000</v>
      </c>
      <c r="E49" s="28" t="s">
        <v>57</v>
      </c>
      <c r="H49" s="12" t="s">
        <v>131</v>
      </c>
      <c r="I49" s="11" t="s">
        <v>113</v>
      </c>
      <c r="J49" s="4"/>
      <c r="L49" s="12" t="s">
        <v>130</v>
      </c>
    </row>
    <row r="50" spans="1:12" ht="18.75" customHeight="1" x14ac:dyDescent="0.3">
      <c r="E50" s="28" t="s">
        <v>138</v>
      </c>
      <c r="H50" s="12" t="s">
        <v>136</v>
      </c>
      <c r="I50" s="11" t="s">
        <v>137</v>
      </c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71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79</v>
      </c>
      <c r="J57" s="4"/>
    </row>
    <row r="58" spans="1:12" ht="18.75" customHeight="1" x14ac:dyDescent="0.3">
      <c r="D58" s="4">
        <v>110000</v>
      </c>
      <c r="E58" s="28" t="s">
        <v>117</v>
      </c>
      <c r="G58" s="4"/>
      <c r="H58" s="12" t="s">
        <v>118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2023-01-03T03:21:59Z</dcterms:modified>
</cp:coreProperties>
</file>