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내장객\"/>
    </mc:Choice>
  </mc:AlternateContent>
  <bookViews>
    <workbookView xWindow="0" yWindow="0" windowWidth="25600" windowHeight="10320"/>
  </bookViews>
  <sheets>
    <sheet name="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E17" i="1"/>
  <c r="H17" i="1" s="1"/>
  <c r="B17" i="1"/>
  <c r="J16" i="1"/>
  <c r="I16" i="1"/>
  <c r="H16" i="1"/>
  <c r="E16" i="1"/>
  <c r="B16" i="1"/>
  <c r="J15" i="1"/>
  <c r="I15" i="1"/>
  <c r="E15" i="1"/>
  <c r="H15" i="1" s="1"/>
  <c r="B15" i="1"/>
  <c r="J14" i="1"/>
  <c r="I14" i="1"/>
  <c r="E14" i="1"/>
  <c r="H14" i="1" s="1"/>
  <c r="B14" i="1"/>
  <c r="J13" i="1"/>
  <c r="I13" i="1"/>
  <c r="E13" i="1"/>
  <c r="H13" i="1" s="1"/>
  <c r="B13" i="1"/>
  <c r="J12" i="1"/>
  <c r="I12" i="1"/>
  <c r="H12" i="1"/>
  <c r="E12" i="1"/>
  <c r="B12" i="1"/>
  <c r="J11" i="1"/>
  <c r="I11" i="1"/>
  <c r="E11" i="1"/>
  <c r="H11" i="1" s="1"/>
  <c r="B11" i="1"/>
  <c r="J10" i="1"/>
  <c r="I10" i="1"/>
  <c r="E10" i="1"/>
  <c r="H10" i="1" s="1"/>
  <c r="B10" i="1"/>
  <c r="J9" i="1"/>
  <c r="I9" i="1"/>
  <c r="E9" i="1"/>
  <c r="H9" i="1" s="1"/>
  <c r="B9" i="1"/>
  <c r="J8" i="1"/>
  <c r="I8" i="1"/>
  <c r="H8" i="1"/>
  <c r="E8" i="1"/>
  <c r="B8" i="1"/>
  <c r="J7" i="1"/>
  <c r="I7" i="1"/>
  <c r="E7" i="1"/>
  <c r="H7" i="1" s="1"/>
  <c r="B7" i="1"/>
  <c r="J6" i="1"/>
  <c r="I6" i="1"/>
  <c r="E6" i="1"/>
  <c r="H6" i="1" s="1"/>
  <c r="B6" i="1"/>
  <c r="B5" i="1" s="1"/>
  <c r="G5" i="1"/>
  <c r="J5" i="1" s="1"/>
  <c r="F5" i="1"/>
  <c r="D5" i="1"/>
  <c r="C5" i="1"/>
  <c r="I5" i="1" s="1"/>
  <c r="E5" i="1" l="1"/>
  <c r="H5" i="1" s="1"/>
</calcChain>
</file>

<file path=xl/sharedStrings.xml><?xml version="1.0" encoding="utf-8"?>
<sst xmlns="http://schemas.openxmlformats.org/spreadsheetml/2006/main" count="29" uniqueCount="26">
  <si>
    <t>2018 골프장 내장객 현황</t>
    <phoneticPr fontId="3" type="noConversion"/>
  </si>
  <si>
    <t>(12.31 기준)</t>
    <phoneticPr fontId="3" type="noConversion"/>
  </si>
  <si>
    <t>구 분</t>
    <phoneticPr fontId="3" type="noConversion"/>
  </si>
  <si>
    <t>2017년</t>
    <phoneticPr fontId="3" type="noConversion"/>
  </si>
  <si>
    <t>2018년</t>
    <phoneticPr fontId="3" type="noConversion"/>
  </si>
  <si>
    <t>전년대비 증감율/명</t>
    <phoneticPr fontId="3" type="noConversion"/>
  </si>
  <si>
    <t>비 고</t>
    <phoneticPr fontId="3" type="noConversion"/>
  </si>
  <si>
    <t>계</t>
    <phoneticPr fontId="3" type="noConversion"/>
  </si>
  <si>
    <t>도외및
외국인</t>
    <phoneticPr fontId="3" type="noConversion"/>
  </si>
  <si>
    <t>도내</t>
    <phoneticPr fontId="3" type="noConversion"/>
  </si>
  <si>
    <t>도내</t>
    <phoneticPr fontId="3" type="noConversion"/>
  </si>
  <si>
    <t>전   체
골프장
내장객</t>
    <phoneticPr fontId="3" type="noConversion"/>
  </si>
  <si>
    <t>도외</t>
    <phoneticPr fontId="3" type="noConversion"/>
  </si>
  <si>
    <t>계(명)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</si>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</sst>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%"/>
    <numFmt numFmtId="178" formatCode="#,##0;[Red]#,##0"/>
  </numFmts>
  <fonts count="12" x14ac:knownFonts="1">
    <font>
      <sz val="11"/>
      <color theme="1"/>
      <name val="맑은 고딕"/>
      <family val="2"/>
      <charset val="129"/>
      <scheme val="minor"/>
    </font>
    <font>
      <u/>
      <sz val="36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28"/>
      <name val="돋움"/>
      <family val="3"/>
      <charset val="129"/>
    </font>
    <font>
      <sz val="20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sz val="11"/>
      <name val="돋움"/>
      <family val="3"/>
      <charset val="129"/>
    </font>
    <font>
      <sz val="14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53">
    <xf numFmtId="0" fontId="0" fillId="0" borderId="0" xfId="0">
      <alignment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7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 wrapText="1"/>
    </xf>
    <xf numFmtId="176" fontId="6" fillId="0" borderId="9" xfId="0" applyNumberFormat="1" applyFont="1" applyFill="1" applyBorder="1" applyAlignment="1">
      <alignment horizontal="center" vertical="center" wrapText="1"/>
    </xf>
    <xf numFmtId="176" fontId="6" fillId="0" borderId="10" xfId="0" applyNumberFormat="1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176" fontId="6" fillId="0" borderId="12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right" vertical="center"/>
    </xf>
    <xf numFmtId="177" fontId="8" fillId="0" borderId="20" xfId="0" applyNumberFormat="1" applyFont="1" applyFill="1" applyBorder="1" applyAlignment="1">
      <alignment horizontal="right" vertical="center"/>
    </xf>
    <xf numFmtId="1" fontId="8" fillId="0" borderId="18" xfId="0" applyNumberFormat="1" applyFont="1" applyFill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6" fontId="7" fillId="0" borderId="23" xfId="0" applyNumberFormat="1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>
      <alignment horizontal="right" vertical="center"/>
    </xf>
    <xf numFmtId="177" fontId="6" fillId="0" borderId="20" xfId="0" applyNumberFormat="1" applyFont="1" applyFill="1" applyBorder="1" applyAlignment="1">
      <alignment horizontal="right" vertical="center"/>
    </xf>
    <xf numFmtId="1" fontId="6" fillId="0" borderId="24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 wrapText="1"/>
    </xf>
    <xf numFmtId="1" fontId="9" fillId="0" borderId="24" xfId="0" applyNumberFormat="1" applyFont="1" applyFill="1" applyBorder="1" applyAlignment="1">
      <alignment horizontal="center" vertical="center"/>
    </xf>
    <xf numFmtId="178" fontId="9" fillId="0" borderId="24" xfId="0" applyNumberFormat="1" applyFont="1" applyFill="1" applyBorder="1" applyAlignment="1">
      <alignment horizontal="center" vertical="center"/>
    </xf>
    <xf numFmtId="176" fontId="7" fillId="0" borderId="21" xfId="1" applyNumberFormat="1" applyFont="1" applyFill="1" applyBorder="1" applyAlignment="1">
      <alignment horizontal="center" vertical="center"/>
    </xf>
    <xf numFmtId="176" fontId="7" fillId="0" borderId="20" xfId="1" applyNumberFormat="1" applyFont="1" applyFill="1" applyBorder="1" applyAlignment="1">
      <alignment horizontal="center" vertical="center"/>
    </xf>
    <xf numFmtId="176" fontId="7" fillId="0" borderId="23" xfId="1" applyNumberFormat="1" applyFont="1" applyFill="1" applyBorder="1" applyAlignment="1">
      <alignment horizontal="center" vertical="center"/>
    </xf>
    <xf numFmtId="176" fontId="7" fillId="0" borderId="24" xfId="1" applyNumberFormat="1" applyFont="1" applyFill="1" applyBorder="1" applyAlignment="1">
      <alignment horizontal="center" vertical="center"/>
    </xf>
    <xf numFmtId="1" fontId="8" fillId="0" borderId="24" xfId="1" applyNumberFormat="1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 wrapText="1"/>
    </xf>
    <xf numFmtId="0" fontId="0" fillId="0" borderId="24" xfId="0" applyBorder="1">
      <alignment vertical="center"/>
    </xf>
    <xf numFmtId="176" fontId="7" fillId="0" borderId="25" xfId="0" applyNumberFormat="1" applyFont="1" applyFill="1" applyBorder="1" applyAlignment="1">
      <alignment horizontal="center" vertical="center"/>
    </xf>
    <xf numFmtId="176" fontId="7" fillId="0" borderId="26" xfId="0" applyNumberFormat="1" applyFont="1" applyFill="1" applyBorder="1" applyAlignment="1">
      <alignment horizontal="center" vertical="center"/>
    </xf>
    <xf numFmtId="176" fontId="7" fillId="0" borderId="27" xfId="0" applyNumberFormat="1" applyFont="1" applyFill="1" applyBorder="1" applyAlignment="1">
      <alignment horizontal="center" vertical="center"/>
    </xf>
    <xf numFmtId="176" fontId="7" fillId="0" borderId="28" xfId="0" applyNumberFormat="1" applyFont="1" applyFill="1" applyBorder="1" applyAlignment="1">
      <alignment horizontal="center" vertical="center"/>
    </xf>
    <xf numFmtId="176" fontId="7" fillId="0" borderId="29" xfId="0" applyNumberFormat="1" applyFont="1" applyFill="1" applyBorder="1" applyAlignment="1">
      <alignment horizontal="center" vertical="center"/>
    </xf>
    <xf numFmtId="177" fontId="8" fillId="0" borderId="30" xfId="0" applyNumberFormat="1" applyFont="1" applyFill="1" applyBorder="1" applyAlignment="1">
      <alignment horizontal="right" vertical="center"/>
    </xf>
    <xf numFmtId="177" fontId="8" fillId="0" borderId="27" xfId="0" applyNumberFormat="1" applyFont="1" applyFill="1" applyBorder="1" applyAlignment="1">
      <alignment horizontal="right" vertical="center"/>
    </xf>
    <xf numFmtId="0" fontId="11" fillId="0" borderId="29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17" sqref="I17"/>
    </sheetView>
  </sheetViews>
  <sheetFormatPr defaultColWidth="0" defaultRowHeight="17.350000000000001" zeroHeight="1" x14ac:dyDescent="0.35"/>
  <cols>
    <col min="1" max="1" width="8.88671875" customWidth="1"/>
    <col min="2" max="3" width="16.21875" bestFit="1" customWidth="1"/>
    <col min="4" max="4" width="13.33203125" bestFit="1" customWidth="1"/>
    <col min="5" max="6" width="16.21875" bestFit="1" customWidth="1"/>
    <col min="7" max="7" width="13.33203125" bestFit="1" customWidth="1"/>
    <col min="8" max="10" width="11.5546875" bestFit="1" customWidth="1"/>
    <col min="11" max="11" width="8.88671875" customWidth="1"/>
    <col min="12" max="16384" width="8.88671875" hidden="1"/>
  </cols>
  <sheetData>
    <row r="1" spans="1:11" ht="46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36" thickBot="1" x14ac:dyDescent="0.4">
      <c r="A2" s="3"/>
      <c r="B2" s="4"/>
      <c r="C2" s="4"/>
      <c r="D2" s="4"/>
      <c r="E2" s="4"/>
      <c r="F2" s="4"/>
      <c r="G2" s="4"/>
      <c r="H2" s="4"/>
      <c r="I2" s="5" t="s">
        <v>1</v>
      </c>
      <c r="J2" s="6"/>
      <c r="K2" s="6"/>
    </row>
    <row r="3" spans="1:11" ht="20" x14ac:dyDescent="0.35">
      <c r="A3" s="7" t="s">
        <v>2</v>
      </c>
      <c r="B3" s="8" t="s">
        <v>3</v>
      </c>
      <c r="C3" s="9"/>
      <c r="D3" s="9"/>
      <c r="E3" s="8" t="s">
        <v>4</v>
      </c>
      <c r="F3" s="9"/>
      <c r="G3" s="10"/>
      <c r="H3" s="9" t="s">
        <v>5</v>
      </c>
      <c r="I3" s="9"/>
      <c r="J3" s="9"/>
      <c r="K3" s="11" t="s">
        <v>6</v>
      </c>
    </row>
    <row r="4" spans="1:11" ht="120.7" thickBot="1" x14ac:dyDescent="0.4">
      <c r="A4" s="12"/>
      <c r="B4" s="13" t="s">
        <v>7</v>
      </c>
      <c r="C4" s="14" t="s">
        <v>8</v>
      </c>
      <c r="D4" s="15" t="s">
        <v>9</v>
      </c>
      <c r="E4" s="13" t="s">
        <v>7</v>
      </c>
      <c r="F4" s="14" t="s">
        <v>8</v>
      </c>
      <c r="G4" s="16" t="s">
        <v>10</v>
      </c>
      <c r="H4" s="17" t="s">
        <v>11</v>
      </c>
      <c r="I4" s="14" t="s">
        <v>12</v>
      </c>
      <c r="J4" s="15" t="s">
        <v>10</v>
      </c>
      <c r="K4" s="18"/>
    </row>
    <row r="5" spans="1:11" ht="20.7" thickTop="1" x14ac:dyDescent="0.35">
      <c r="A5" s="19" t="s">
        <v>13</v>
      </c>
      <c r="B5" s="20">
        <f t="shared" ref="B5:G5" si="0">SUM(B6:B17)</f>
        <v>2167510</v>
      </c>
      <c r="C5" s="21">
        <f t="shared" si="0"/>
        <v>1280191</v>
      </c>
      <c r="D5" s="22">
        <f t="shared" si="0"/>
        <v>887319</v>
      </c>
      <c r="E5" s="20">
        <f t="shared" si="0"/>
        <v>1905864</v>
      </c>
      <c r="F5" s="21">
        <f t="shared" si="0"/>
        <v>1032585</v>
      </c>
      <c r="G5" s="23">
        <f t="shared" si="0"/>
        <v>873279</v>
      </c>
      <c r="H5" s="24">
        <f t="shared" ref="H5:J17" si="1">(E5-B5)/B5</f>
        <v>-0.12071270720780988</v>
      </c>
      <c r="I5" s="25">
        <f t="shared" si="1"/>
        <v>-0.19341332660517063</v>
      </c>
      <c r="J5" s="25">
        <f t="shared" si="1"/>
        <v>-1.5822945299266668E-2</v>
      </c>
      <c r="K5" s="26"/>
    </row>
    <row r="6" spans="1:11" ht="20" x14ac:dyDescent="0.35">
      <c r="A6" s="27" t="s">
        <v>14</v>
      </c>
      <c r="B6" s="28">
        <f t="shared" ref="B6:B17" si="2">C6+D6</f>
        <v>99304</v>
      </c>
      <c r="C6" s="29">
        <v>53519</v>
      </c>
      <c r="D6" s="30">
        <v>45785</v>
      </c>
      <c r="E6" s="28">
        <f t="shared" ref="E6:E17" si="3">F6+G6</f>
        <v>61259</v>
      </c>
      <c r="F6" s="29">
        <v>31550</v>
      </c>
      <c r="G6" s="31">
        <v>29709</v>
      </c>
      <c r="H6" s="32">
        <f t="shared" si="1"/>
        <v>-0.38311649077579957</v>
      </c>
      <c r="I6" s="33">
        <f t="shared" si="1"/>
        <v>-0.41048973261832244</v>
      </c>
      <c r="J6" s="33">
        <f t="shared" si="1"/>
        <v>-0.35111936223654033</v>
      </c>
      <c r="K6" s="34"/>
    </row>
    <row r="7" spans="1:11" ht="20" x14ac:dyDescent="0.35">
      <c r="A7" s="27" t="s">
        <v>15</v>
      </c>
      <c r="B7" s="28">
        <f t="shared" si="2"/>
        <v>108809</v>
      </c>
      <c r="C7" s="29">
        <v>60722</v>
      </c>
      <c r="D7" s="30">
        <v>48087</v>
      </c>
      <c r="E7" s="28">
        <f t="shared" si="3"/>
        <v>64706</v>
      </c>
      <c r="F7" s="29">
        <v>34033</v>
      </c>
      <c r="G7" s="31">
        <v>30673</v>
      </c>
      <c r="H7" s="32">
        <f t="shared" si="1"/>
        <v>-0.40532492716595137</v>
      </c>
      <c r="I7" s="33">
        <f t="shared" si="1"/>
        <v>-0.43952768354138533</v>
      </c>
      <c r="J7" s="33">
        <f t="shared" si="1"/>
        <v>-0.36213529644186576</v>
      </c>
      <c r="K7" s="35"/>
    </row>
    <row r="8" spans="1:11" ht="20" x14ac:dyDescent="0.35">
      <c r="A8" s="27" t="s">
        <v>16</v>
      </c>
      <c r="B8" s="28">
        <f t="shared" si="2"/>
        <v>164547</v>
      </c>
      <c r="C8" s="29">
        <v>96152</v>
      </c>
      <c r="D8" s="30">
        <v>68395</v>
      </c>
      <c r="E8" s="28">
        <f t="shared" si="3"/>
        <v>157425</v>
      </c>
      <c r="F8" s="29">
        <v>84718</v>
      </c>
      <c r="G8" s="31">
        <v>72707</v>
      </c>
      <c r="H8" s="32">
        <f t="shared" si="1"/>
        <v>-4.328246640777407E-2</v>
      </c>
      <c r="I8" s="33">
        <f t="shared" si="1"/>
        <v>-0.11891588318495715</v>
      </c>
      <c r="J8" s="33">
        <f t="shared" si="1"/>
        <v>6.3045544264931641E-2</v>
      </c>
      <c r="K8" s="34"/>
    </row>
    <row r="9" spans="1:11" ht="20" x14ac:dyDescent="0.35">
      <c r="A9" s="27" t="s">
        <v>17</v>
      </c>
      <c r="B9" s="28">
        <f t="shared" si="2"/>
        <v>201831</v>
      </c>
      <c r="C9" s="29">
        <v>123435</v>
      </c>
      <c r="D9" s="30">
        <v>78396</v>
      </c>
      <c r="E9" s="28">
        <f t="shared" si="3"/>
        <v>181869</v>
      </c>
      <c r="F9" s="29">
        <v>101911</v>
      </c>
      <c r="G9" s="31">
        <v>79958</v>
      </c>
      <c r="H9" s="24">
        <f t="shared" si="1"/>
        <v>-9.8904529036669298E-2</v>
      </c>
      <c r="I9" s="25">
        <f t="shared" si="1"/>
        <v>-0.17437517721877913</v>
      </c>
      <c r="J9" s="25">
        <f t="shared" si="1"/>
        <v>1.9924485943160365E-2</v>
      </c>
      <c r="K9" s="36"/>
    </row>
    <row r="10" spans="1:11" ht="20" x14ac:dyDescent="0.35">
      <c r="A10" s="27" t="s">
        <v>18</v>
      </c>
      <c r="B10" s="28">
        <f t="shared" si="2"/>
        <v>238281</v>
      </c>
      <c r="C10" s="29">
        <v>142851</v>
      </c>
      <c r="D10" s="30">
        <v>95430</v>
      </c>
      <c r="E10" s="28">
        <f t="shared" si="3"/>
        <v>207585</v>
      </c>
      <c r="F10" s="29">
        <v>115316</v>
      </c>
      <c r="G10" s="31">
        <v>92269</v>
      </c>
      <c r="H10" s="24">
        <f t="shared" si="1"/>
        <v>-0.12882269253528397</v>
      </c>
      <c r="I10" s="25">
        <f t="shared" si="1"/>
        <v>-0.19275328839140082</v>
      </c>
      <c r="J10" s="25">
        <f t="shared" si="1"/>
        <v>-3.3123755632400713E-2</v>
      </c>
      <c r="K10" s="37"/>
    </row>
    <row r="11" spans="1:11" ht="20" x14ac:dyDescent="0.35">
      <c r="A11" s="27" t="s">
        <v>19</v>
      </c>
      <c r="B11" s="28">
        <f t="shared" si="2"/>
        <v>208349</v>
      </c>
      <c r="C11" s="29">
        <v>121139</v>
      </c>
      <c r="D11" s="30">
        <v>87210</v>
      </c>
      <c r="E11" s="28">
        <f t="shared" si="3"/>
        <v>197349</v>
      </c>
      <c r="F11" s="29">
        <v>107087</v>
      </c>
      <c r="G11" s="31">
        <v>90262</v>
      </c>
      <c r="H11" s="24">
        <f t="shared" si="1"/>
        <v>-5.2796029738563663E-2</v>
      </c>
      <c r="I11" s="25">
        <f t="shared" si="1"/>
        <v>-0.11599897638250274</v>
      </c>
      <c r="J11" s="25">
        <f t="shared" si="1"/>
        <v>3.4995986698773074E-2</v>
      </c>
      <c r="K11" s="36"/>
    </row>
    <row r="12" spans="1:11" ht="20" x14ac:dyDescent="0.35">
      <c r="A12" s="38" t="s">
        <v>20</v>
      </c>
      <c r="B12" s="28">
        <f t="shared" si="2"/>
        <v>175357</v>
      </c>
      <c r="C12" s="39">
        <v>94025</v>
      </c>
      <c r="D12" s="40">
        <v>81332</v>
      </c>
      <c r="E12" s="28">
        <f t="shared" si="3"/>
        <v>158082</v>
      </c>
      <c r="F12" s="39">
        <v>77022</v>
      </c>
      <c r="G12" s="41">
        <v>81060</v>
      </c>
      <c r="H12" s="24">
        <f t="shared" si="1"/>
        <v>-9.8513318544455025E-2</v>
      </c>
      <c r="I12" s="25">
        <f t="shared" si="1"/>
        <v>-0.18083488433927147</v>
      </c>
      <c r="J12" s="25">
        <f t="shared" si="1"/>
        <v>-3.3443171199527863E-3</v>
      </c>
      <c r="K12" s="42"/>
    </row>
    <row r="13" spans="1:11" ht="20" x14ac:dyDescent="0.35">
      <c r="A13" s="27" t="s">
        <v>21</v>
      </c>
      <c r="B13" s="28">
        <f t="shared" si="2"/>
        <v>189544</v>
      </c>
      <c r="C13" s="29">
        <v>100674</v>
      </c>
      <c r="D13" s="30">
        <v>88870</v>
      </c>
      <c r="E13" s="28">
        <f t="shared" si="3"/>
        <v>160568</v>
      </c>
      <c r="F13" s="29">
        <v>80705</v>
      </c>
      <c r="G13" s="31">
        <v>79863</v>
      </c>
      <c r="H13" s="24">
        <f t="shared" si="1"/>
        <v>-0.15287215633309417</v>
      </c>
      <c r="I13" s="25">
        <f t="shared" si="1"/>
        <v>-0.19835310010529034</v>
      </c>
      <c r="J13" s="25">
        <f t="shared" si="1"/>
        <v>-0.10135028693597389</v>
      </c>
      <c r="K13" s="43"/>
    </row>
    <row r="14" spans="1:11" ht="20" x14ac:dyDescent="0.35">
      <c r="A14" s="27" t="s">
        <v>22</v>
      </c>
      <c r="B14" s="28">
        <f t="shared" si="2"/>
        <v>192096</v>
      </c>
      <c r="C14" s="29">
        <v>114819</v>
      </c>
      <c r="D14" s="30">
        <v>77277</v>
      </c>
      <c r="E14" s="28">
        <f t="shared" si="3"/>
        <v>164438</v>
      </c>
      <c r="F14" s="29">
        <v>83618</v>
      </c>
      <c r="G14" s="31">
        <v>80820</v>
      </c>
      <c r="H14" s="24">
        <f t="shared" si="1"/>
        <v>-0.14398009328668998</v>
      </c>
      <c r="I14" s="25">
        <f t="shared" si="1"/>
        <v>-0.27174073977303409</v>
      </c>
      <c r="J14" s="25">
        <f t="shared" si="1"/>
        <v>4.5848053107651693E-2</v>
      </c>
      <c r="K14" s="43"/>
    </row>
    <row r="15" spans="1:11" ht="20" x14ac:dyDescent="0.35">
      <c r="A15" s="27" t="s">
        <v>23</v>
      </c>
      <c r="B15" s="28">
        <f t="shared" si="2"/>
        <v>219140</v>
      </c>
      <c r="C15" s="29">
        <v>136885</v>
      </c>
      <c r="D15" s="30">
        <v>82255</v>
      </c>
      <c r="E15" s="28">
        <f t="shared" si="3"/>
        <v>209764</v>
      </c>
      <c r="F15" s="29">
        <v>122288</v>
      </c>
      <c r="G15" s="31">
        <v>87476</v>
      </c>
      <c r="H15" s="24">
        <f t="shared" si="1"/>
        <v>-4.2785433969152138E-2</v>
      </c>
      <c r="I15" s="25">
        <f t="shared" si="1"/>
        <v>-0.10663695803046352</v>
      </c>
      <c r="J15" s="25">
        <f t="shared" si="1"/>
        <v>6.3473345085405142E-2</v>
      </c>
      <c r="K15" s="44"/>
    </row>
    <row r="16" spans="1:11" ht="20" x14ac:dyDescent="0.35">
      <c r="A16" s="27" t="s">
        <v>24</v>
      </c>
      <c r="B16" s="28">
        <f t="shared" si="2"/>
        <v>233545</v>
      </c>
      <c r="C16" s="29">
        <v>156605</v>
      </c>
      <c r="D16" s="30">
        <v>76940</v>
      </c>
      <c r="E16" s="28">
        <f t="shared" si="3"/>
        <v>211639</v>
      </c>
      <c r="F16" s="29">
        <v>121335</v>
      </c>
      <c r="G16" s="31">
        <v>90304</v>
      </c>
      <c r="H16" s="24">
        <f t="shared" si="1"/>
        <v>-9.3797769166541783E-2</v>
      </c>
      <c r="I16" s="25">
        <f t="shared" si="1"/>
        <v>-0.22521630854698127</v>
      </c>
      <c r="J16" s="25">
        <f t="shared" si="1"/>
        <v>0.17369378736677932</v>
      </c>
      <c r="K16" s="44"/>
    </row>
    <row r="17" spans="1:11" ht="20.7" thickBot="1" x14ac:dyDescent="0.4">
      <c r="A17" s="45" t="s">
        <v>25</v>
      </c>
      <c r="B17" s="46">
        <f t="shared" si="2"/>
        <v>136707</v>
      </c>
      <c r="C17" s="47">
        <v>79365</v>
      </c>
      <c r="D17" s="48">
        <v>57342</v>
      </c>
      <c r="E17" s="46">
        <f t="shared" si="3"/>
        <v>131180</v>
      </c>
      <c r="F17" s="47">
        <v>73002</v>
      </c>
      <c r="G17" s="49">
        <v>58178</v>
      </c>
      <c r="H17" s="50">
        <f t="shared" si="1"/>
        <v>-4.0429531772330607E-2</v>
      </c>
      <c r="I17" s="51">
        <f t="shared" si="1"/>
        <v>-8.0173880173880177E-2</v>
      </c>
      <c r="J17" s="51">
        <f t="shared" si="1"/>
        <v>1.4579191517561299E-2</v>
      </c>
      <c r="K17" s="52"/>
    </row>
  </sheetData>
  <mergeCells count="7">
    <mergeCell ref="A1:K1"/>
    <mergeCell ref="I2:K2"/>
    <mergeCell ref="A3:A4"/>
    <mergeCell ref="B3:D3"/>
    <mergeCell ref="E3:G3"/>
    <mergeCell ref="H3:J3"/>
    <mergeCell ref="K3:K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2019-01-21T04:14:29Z</dcterms:created>
  <dcterms:modified xsi:type="dcterms:W3CDTF">2019-01-21T04:15:35Z</dcterms:modified>
</cp:coreProperties>
</file>