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d.docs.live.net/b7b6fa3d2480fc23/Desktop/PWSkills/Excel/Module 3/Excel Assignment 1/"/>
    </mc:Choice>
  </mc:AlternateContent>
  <xr:revisionPtr revIDLastSave="1" documentId="13_ncr:1_{190A99CD-01B8-44ED-B65C-7AE794BEA273}" xr6:coauthVersionLast="47" xr6:coauthVersionMax="47" xr10:uidLastSave="{040DA817-0EFF-4A1A-A5CA-5EC28081CD91}"/>
  <bookViews>
    <workbookView xWindow="-110" yWindow="-110" windowWidth="19420" windowHeight="10300" xr2:uid="{00000000-000D-0000-FFFF-FFFF00000000}"/>
  </bookViews>
  <sheets>
    <sheet name="Dataset" sheetId="1" r:id="rId1"/>
    <sheet name="PivotTableAverageMonthlyFee" sheetId="2" r:id="rId2"/>
    <sheet name="PivotTableCityMembershipType" sheetId="3" r:id="rId3"/>
    <sheet name=" SegmentProfitabilityDashboard" sheetId="4" r:id="rId4"/>
    <sheet name="CityGenderWiseMemberCount" sheetId="5" r:id="rId5"/>
    <sheet name="MembershipTypeAgeDistribution" sheetId="8" r:id="rId6"/>
  </sheets>
  <definedNames>
    <definedName name="Slicer_City">#N/A</definedName>
    <definedName name="Slicer_Membership_Type">#N/A</definedName>
    <definedName name="Slicer_Referred">#N/A</definedName>
  </definedNames>
  <calcPr calcId="191029" iterateCount="2" iterateDelta="2"/>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GJwS0+B45xNQM+LKEkjyJlcr0UGtKlsJIMlgA/KehTo="/>
    </ext>
  </extLst>
</workbook>
</file>

<file path=xl/calcChain.xml><?xml version="1.0" encoding="utf-8"?>
<calcChain xmlns="http://schemas.openxmlformats.org/spreadsheetml/2006/main">
  <c r="O2" i="1" l="1"/>
  <c r="N2" i="1"/>
  <c r="M2" i="1"/>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L3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L3" i="1"/>
  <c r="L4" i="1"/>
  <c r="L5" i="1"/>
  <c r="L6" i="1"/>
  <c r="L7" i="1"/>
  <c r="L8" i="1"/>
  <c r="L9" i="1"/>
  <c r="L10" i="1"/>
  <c r="L11" i="1"/>
  <c r="L12" i="1"/>
  <c r="L13" i="1"/>
  <c r="L14" i="1"/>
  <c r="L15" i="1"/>
  <c r="L16" i="1"/>
  <c r="L17" i="1"/>
  <c r="L18" i="1"/>
  <c r="L19" i="1"/>
  <c r="L20" i="1"/>
  <c r="L21" i="1"/>
  <c r="L22" i="1"/>
  <c r="L23" i="1"/>
  <c r="L24" i="1"/>
  <c r="L25" i="1"/>
  <c r="L26" i="1"/>
  <c r="L27" i="1"/>
  <c r="L28" i="1"/>
  <c r="L29" i="1"/>
  <c r="L31" i="1"/>
  <c r="L32" i="1"/>
  <c r="L33" i="1"/>
  <c r="L34" i="1"/>
  <c r="L35" i="1"/>
  <c r="L36" i="1"/>
</calcChain>
</file>

<file path=xl/sharedStrings.xml><?xml version="1.0" encoding="utf-8"?>
<sst xmlns="http://schemas.openxmlformats.org/spreadsheetml/2006/main" count="302" uniqueCount="127">
  <si>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</si>
  <si>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</si>
  <si>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</si>
  <si>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</si>
  <si>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</si>
  <si>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</si>
  <si>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</si>
  <si>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</si>
  <si>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</si>
  <si>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</si>
  <si>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</si>
  <si>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</si>
  <si>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</si>
  <si>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</si>
  <si>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</si>
  <si>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</si>
  <si>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</si>
  <si>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</si>
  <si>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</si>
  <si>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</si>
  <si>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</si>
  <si>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</si>
  <si>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</si>
  <si>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</si>
  <si>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</si>
  <si>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</si>
  <si>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</si>
  <si>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</si>
  <si>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</si>
  <si>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</si>
  <si>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</si>
  <si>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</si>
  <si>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</si>
  <si>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</si>
  <si>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</si>
  <si>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</si>
  <si>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</si>
  <si>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</si>
  <si>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</si>
  <si>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</si>
  <si>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</si>
  <si>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</si>
  <si>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</si>
  <si>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</si>
  <si>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</si>
  <si>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</si>
  <si>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</si>
  <si>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</si>
  <si>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</si>
  <si>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</si>
  <si>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</si>
  <si>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</si>
  <si>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</si>
  <si>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</si>
  <si>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</si>
  <si>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</si>
  <si>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</si>
  <si>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</si>
  <si>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</si>
  <si>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</si>
  <si>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</si>
  <si>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</si>
  <si>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</si>
  <si>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</si>
  <si>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</si>
  <si>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</si>
  <si>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</si>
  <si>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</si>
  <si>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</si>
  <si>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</si>
  <si>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</si>
  <si>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</si>
  <si>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</si>
  <si>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</si>
  <si>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</si>
  <si>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</si>
  <si>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</si>
  <si>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</si>
  <si>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</si>
  <si>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</si>
  <si>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</si>
  <si>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</si>
  <si>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</si>
  <si>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</si>
  <si>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</si>
  <si>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</si>
  <si>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</si>
  <si>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</si>
  <si>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</si>
  <si>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</si>
  <si>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</si>
  <si>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</si>
  <si>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</si>
  <si>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</si>
  <si>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</si>
  <si>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</si>
  <si>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</si>
  <si>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</si>
  <si>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</si>
  <si>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</si>
  <si>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</si>
  <si>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</si>
  <si>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</si>
  <si>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</si>
  <si>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</si>
  <si>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</si>
  <si>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</si>
  <si>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Membership_Duration_Months  </t>
  </si>
  <si>
    <t>Referred</t>
  </si>
  <si>
    <t>Row Labels</t>
  </si>
  <si>
    <t>No</t>
  </si>
  <si>
    <t>Yes</t>
  </si>
  <si>
    <t>Grand Total</t>
  </si>
  <si>
    <t>Total_Revenue</t>
  </si>
  <si>
    <t>Member_ID</t>
  </si>
  <si>
    <t>Count of Members</t>
  </si>
  <si>
    <t>Age_Group</t>
  </si>
  <si>
    <t>Adults</t>
  </si>
  <si>
    <t>Seniors</t>
  </si>
  <si>
    <t>Youth</t>
  </si>
  <si>
    <t>Age Groups</t>
  </si>
  <si>
    <t>Membership Types</t>
  </si>
  <si>
    <t>Cities</t>
  </si>
  <si>
    <t>Genders</t>
  </si>
  <si>
    <t>Total Revenue</t>
  </si>
  <si>
    <t>Average Revenue</t>
  </si>
  <si>
    <t>Average Monthly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</si>
</sst>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color theme="3"/>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top"/>
    </xf>
    <xf numFmtId="0" fontId="3" fillId="0" borderId="0" xfId="0" applyFont="1"/>
    <xf numFmtId="164" fontId="4"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applyAlignment="1">
      <alignment horizontal="left" indent="1"/>
    </xf>
    <xf numFmtId="0" fontId="0" fillId="3" borderId="0" xfId="0" applyFill="1"/>
    <xf numFmtId="0" fontId="0" fillId="3" borderId="0" xfId="0" applyFill="1" applyAlignment="1">
      <alignment horizontal="left" indent="2"/>
    </xf>
    <xf numFmtId="0" fontId="0" fillId="3" borderId="0" xfId="0" applyFill="1" applyAlignment="1">
      <alignment horizontal="left"/>
    </xf>
    <xf numFmtId="0" fontId="5" fillId="3" borderId="0" xfId="0" applyFont="1" applyFill="1"/>
    <xf numFmtId="0" fontId="6" fillId="0" borderId="0" xfId="0" applyFont="1"/>
    <xf numFmtId="0" fontId="1" fillId="0" borderId="0" xfId="0" applyFont="1"/>
  </cellXfs>
  <cellStyles count="1">
    <cellStyle name="Normal" xfId="0" builtinId="0"/>
  </cellStyles>
  <dxfs count="57">
    <dxf>
      <fill>
        <patternFill>
          <bgColor theme="5" tint="0.39994506668294322"/>
        </patternFill>
      </fill>
    </dxf>
    <dxf>
      <font>
        <color theme="3"/>
      </font>
    </dxf>
    <dxf>
      <font>
        <color theme="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 SegmentProfitabilityDashboard!PivotTable21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Segment Profitability by City, Membership Type, and Referral Status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12628164443702E-2"/>
          <c:y val="7.4731241258544599E-3"/>
          <c:w val="0.90913540456480735"/>
          <c:h val="0.78717639540545625"/>
        </c:manualLayout>
      </c:layout>
      <c:barChart>
        <c:barDir val="col"/>
        <c:grouping val="clustered"/>
        <c:varyColors val="0"/>
        <c:ser>
          <c:idx val="0"/>
          <c:order val="0"/>
          <c:tx>
            <c:strRef>
              <c:f>' SegmentProfitabilityDashboard'!$C$2</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 SegmentProfitabilityDashboard'!$B$3:$B$51</c:f>
              <c:multiLvlStrCache>
                <c:ptCount val="30"/>
                <c:lvl>
                  <c:pt idx="0">
                    <c:v>Family</c:v>
                  </c:pt>
                  <c:pt idx="1">
                    <c:v>Premium</c:v>
                  </c:pt>
                  <c:pt idx="2">
                    <c:v>Standard</c:v>
                  </c:pt>
                  <c:pt idx="3">
                    <c:v>Basic</c:v>
                  </c:pt>
                  <c:pt idx="4">
                    <c:v>Basic</c:v>
                  </c:pt>
                  <c:pt idx="5">
                    <c:v>Family</c:v>
                  </c:pt>
                  <c:pt idx="6">
                    <c:v>Standard</c:v>
                  </c:pt>
                  <c:pt idx="7">
                    <c:v>Premium</c:v>
                  </c:pt>
                  <c:pt idx="8">
                    <c:v>Standard</c:v>
                  </c:pt>
                  <c:pt idx="9">
                    <c:v>Basic</c:v>
                  </c:pt>
                  <c:pt idx="10">
                    <c:v>Family</c:v>
                  </c:pt>
                  <c:pt idx="11">
                    <c:v>Premium</c:v>
                  </c:pt>
                  <c:pt idx="12">
                    <c:v>Standard</c:v>
                  </c:pt>
                  <c:pt idx="13">
                    <c:v>Basic</c:v>
                  </c:pt>
                  <c:pt idx="14">
                    <c:v>Family</c:v>
                  </c:pt>
                  <c:pt idx="15">
                    <c:v>Premium</c:v>
                  </c:pt>
                  <c:pt idx="16">
                    <c:v>Standard</c:v>
                  </c:pt>
                  <c:pt idx="17">
                    <c:v>Basic</c:v>
                  </c:pt>
                  <c:pt idx="18">
                    <c:v>Family</c:v>
                  </c:pt>
                  <c:pt idx="19">
                    <c:v>Standard</c:v>
                  </c:pt>
                  <c:pt idx="20">
                    <c:v>Standard</c:v>
                  </c:pt>
                  <c:pt idx="21">
                    <c:v>Basic</c:v>
                  </c:pt>
                  <c:pt idx="22">
                    <c:v>Family</c:v>
                  </c:pt>
                  <c:pt idx="23">
                    <c:v>Standard</c:v>
                  </c:pt>
                  <c:pt idx="24">
                    <c:v>Family</c:v>
                  </c:pt>
                  <c:pt idx="25">
                    <c:v>Premium</c:v>
                  </c:pt>
                  <c:pt idx="26">
                    <c:v>Basic</c:v>
                  </c:pt>
                  <c:pt idx="27">
                    <c:v>Standard</c:v>
                  </c:pt>
                  <c:pt idx="28">
                    <c:v>Basic</c:v>
                  </c:pt>
                  <c:pt idx="29">
                    <c:v>Premium</c:v>
                  </c:pt>
                </c:lvl>
                <c:lvl>
                  <c:pt idx="0">
                    <c:v>No</c:v>
                  </c:pt>
                  <c:pt idx="3">
                    <c:v>Yes</c:v>
                  </c:pt>
                  <c:pt idx="4">
                    <c:v>Yes</c:v>
                  </c:pt>
                  <c:pt idx="7">
                    <c:v>No</c:v>
                  </c:pt>
                  <c:pt idx="9">
                    <c:v>No</c:v>
                  </c:pt>
                  <c:pt idx="13">
                    <c:v>Yes</c:v>
                  </c:pt>
                  <c:pt idx="17">
                    <c:v>No</c:v>
                  </c:pt>
                  <c:pt idx="20">
                    <c:v>Yes</c:v>
                  </c:pt>
                  <c:pt idx="21">
                    <c:v>Yes</c:v>
                  </c:pt>
                  <c:pt idx="24">
                    <c:v>No</c:v>
                  </c:pt>
                  <c:pt idx="26">
                    <c:v>No</c:v>
                  </c:pt>
                  <c:pt idx="28">
                    <c:v>Yes</c:v>
                  </c:pt>
                </c:lvl>
                <c:lvl>
                  <c:pt idx="0">
                    <c:v>Delhi</c:v>
                  </c:pt>
                  <c:pt idx="4">
                    <c:v>Bengaluru</c:v>
                  </c:pt>
                  <c:pt idx="9">
                    <c:v>Mumbai</c:v>
                  </c:pt>
                  <c:pt idx="17">
                    <c:v>Hyderabad</c:v>
                  </c:pt>
                  <c:pt idx="21">
                    <c:v>Kolkata</c:v>
                  </c:pt>
                  <c:pt idx="26">
                    <c:v>Pune</c:v>
                  </c:pt>
                </c:lvl>
              </c:multiLvlStrCache>
            </c:multiLvlStrRef>
          </c:cat>
          <c:val>
            <c:numRef>
              <c:f>' SegmentProfitabilityDashboard'!$C$3:$C$51</c:f>
              <c:numCache>
                <c:formatCode>General</c:formatCode>
                <c:ptCount val="30"/>
                <c:pt idx="0">
                  <c:v>35000</c:v>
                </c:pt>
                <c:pt idx="1">
                  <c:v>0</c:v>
                </c:pt>
                <c:pt idx="2">
                  <c:v>0</c:v>
                </c:pt>
                <c:pt idx="3">
                  <c:v>14400</c:v>
                </c:pt>
                <c:pt idx="4">
                  <c:v>4800</c:v>
                </c:pt>
                <c:pt idx="5">
                  <c:v>17500</c:v>
                </c:pt>
                <c:pt idx="6">
                  <c:v>6000</c:v>
                </c:pt>
                <c:pt idx="7">
                  <c:v>16200</c:v>
                </c:pt>
                <c:pt idx="8">
                  <c:v>10800</c:v>
                </c:pt>
                <c:pt idx="9">
                  <c:v>8800</c:v>
                </c:pt>
                <c:pt idx="10">
                  <c:v>0</c:v>
                </c:pt>
                <c:pt idx="11">
                  <c:v>30600</c:v>
                </c:pt>
                <c:pt idx="12">
                  <c:v>14400</c:v>
                </c:pt>
                <c:pt idx="13">
                  <c:v>1600</c:v>
                </c:pt>
                <c:pt idx="14">
                  <c:v>15000</c:v>
                </c:pt>
                <c:pt idx="15">
                  <c:v>3600</c:v>
                </c:pt>
                <c:pt idx="16">
                  <c:v>2400</c:v>
                </c:pt>
                <c:pt idx="17">
                  <c:v>4800</c:v>
                </c:pt>
                <c:pt idx="18">
                  <c:v>0</c:v>
                </c:pt>
                <c:pt idx="19">
                  <c:v>13200</c:v>
                </c:pt>
                <c:pt idx="20">
                  <c:v>10800</c:v>
                </c:pt>
                <c:pt idx="21">
                  <c:v>0</c:v>
                </c:pt>
                <c:pt idx="22">
                  <c:v>5000</c:v>
                </c:pt>
                <c:pt idx="23">
                  <c:v>15600</c:v>
                </c:pt>
                <c:pt idx="24">
                  <c:v>2500</c:v>
                </c:pt>
                <c:pt idx="25">
                  <c:v>9000</c:v>
                </c:pt>
                <c:pt idx="26">
                  <c:v>1600</c:v>
                </c:pt>
                <c:pt idx="27">
                  <c:v>14400</c:v>
                </c:pt>
                <c:pt idx="28">
                  <c:v>0</c:v>
                </c:pt>
                <c:pt idx="29">
                  <c:v>7200</c:v>
                </c:pt>
              </c:numCache>
            </c:numRef>
          </c:val>
          <c:extLst>
            <c:ext xmlns:c16="http://schemas.microsoft.com/office/drawing/2014/chart" uri="{C3380CC4-5D6E-409C-BE32-E72D297353CC}">
              <c16:uniqueId val="{00000000-76A3-4A22-8F2D-20AEA16B1DE0}"/>
            </c:ext>
          </c:extLst>
        </c:ser>
        <c:ser>
          <c:idx val="1"/>
          <c:order val="1"/>
          <c:tx>
            <c:strRef>
              <c:f>' SegmentProfitabilityDashboard'!$D$2</c:f>
              <c:strCache>
                <c:ptCount val="1"/>
                <c:pt idx="0">
                  <c:v>Average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 SegmentProfitabilityDashboard'!$B$3:$B$51</c:f>
              <c:multiLvlStrCache>
                <c:ptCount val="30"/>
                <c:lvl>
                  <c:pt idx="0">
                    <c:v>Family</c:v>
                  </c:pt>
                  <c:pt idx="1">
                    <c:v>Premium</c:v>
                  </c:pt>
                  <c:pt idx="2">
                    <c:v>Standard</c:v>
                  </c:pt>
                  <c:pt idx="3">
                    <c:v>Basic</c:v>
                  </c:pt>
                  <c:pt idx="4">
                    <c:v>Basic</c:v>
                  </c:pt>
                  <c:pt idx="5">
                    <c:v>Family</c:v>
                  </c:pt>
                  <c:pt idx="6">
                    <c:v>Standard</c:v>
                  </c:pt>
                  <c:pt idx="7">
                    <c:v>Premium</c:v>
                  </c:pt>
                  <c:pt idx="8">
                    <c:v>Standard</c:v>
                  </c:pt>
                  <c:pt idx="9">
                    <c:v>Basic</c:v>
                  </c:pt>
                  <c:pt idx="10">
                    <c:v>Family</c:v>
                  </c:pt>
                  <c:pt idx="11">
                    <c:v>Premium</c:v>
                  </c:pt>
                  <c:pt idx="12">
                    <c:v>Standard</c:v>
                  </c:pt>
                  <c:pt idx="13">
                    <c:v>Basic</c:v>
                  </c:pt>
                  <c:pt idx="14">
                    <c:v>Family</c:v>
                  </c:pt>
                  <c:pt idx="15">
                    <c:v>Premium</c:v>
                  </c:pt>
                  <c:pt idx="16">
                    <c:v>Standard</c:v>
                  </c:pt>
                  <c:pt idx="17">
                    <c:v>Basic</c:v>
                  </c:pt>
                  <c:pt idx="18">
                    <c:v>Family</c:v>
                  </c:pt>
                  <c:pt idx="19">
                    <c:v>Standard</c:v>
                  </c:pt>
                  <c:pt idx="20">
                    <c:v>Standard</c:v>
                  </c:pt>
                  <c:pt idx="21">
                    <c:v>Basic</c:v>
                  </c:pt>
                  <c:pt idx="22">
                    <c:v>Family</c:v>
                  </c:pt>
                  <c:pt idx="23">
                    <c:v>Standard</c:v>
                  </c:pt>
                  <c:pt idx="24">
                    <c:v>Family</c:v>
                  </c:pt>
                  <c:pt idx="25">
                    <c:v>Premium</c:v>
                  </c:pt>
                  <c:pt idx="26">
                    <c:v>Basic</c:v>
                  </c:pt>
                  <c:pt idx="27">
                    <c:v>Standard</c:v>
                  </c:pt>
                  <c:pt idx="28">
                    <c:v>Basic</c:v>
                  </c:pt>
                  <c:pt idx="29">
                    <c:v>Premium</c:v>
                  </c:pt>
                </c:lvl>
                <c:lvl>
                  <c:pt idx="0">
                    <c:v>No</c:v>
                  </c:pt>
                  <c:pt idx="3">
                    <c:v>Yes</c:v>
                  </c:pt>
                  <c:pt idx="4">
                    <c:v>Yes</c:v>
                  </c:pt>
                  <c:pt idx="7">
                    <c:v>No</c:v>
                  </c:pt>
                  <c:pt idx="9">
                    <c:v>No</c:v>
                  </c:pt>
                  <c:pt idx="13">
                    <c:v>Yes</c:v>
                  </c:pt>
                  <c:pt idx="17">
                    <c:v>No</c:v>
                  </c:pt>
                  <c:pt idx="20">
                    <c:v>Yes</c:v>
                  </c:pt>
                  <c:pt idx="21">
                    <c:v>Yes</c:v>
                  </c:pt>
                  <c:pt idx="24">
                    <c:v>No</c:v>
                  </c:pt>
                  <c:pt idx="26">
                    <c:v>No</c:v>
                  </c:pt>
                  <c:pt idx="28">
                    <c:v>Yes</c:v>
                  </c:pt>
                </c:lvl>
                <c:lvl>
                  <c:pt idx="0">
                    <c:v>Delhi</c:v>
                  </c:pt>
                  <c:pt idx="4">
                    <c:v>Bengaluru</c:v>
                  </c:pt>
                  <c:pt idx="9">
                    <c:v>Mumbai</c:v>
                  </c:pt>
                  <c:pt idx="17">
                    <c:v>Hyderabad</c:v>
                  </c:pt>
                  <c:pt idx="21">
                    <c:v>Kolkata</c:v>
                  </c:pt>
                  <c:pt idx="26">
                    <c:v>Pune</c:v>
                  </c:pt>
                </c:lvl>
              </c:multiLvlStrCache>
            </c:multiLvlStrRef>
          </c:cat>
          <c:val>
            <c:numRef>
              <c:f>' SegmentProfitabilityDashboard'!$D$3:$D$51</c:f>
              <c:numCache>
                <c:formatCode>General</c:formatCode>
                <c:ptCount val="30"/>
                <c:pt idx="0">
                  <c:v>35000</c:v>
                </c:pt>
                <c:pt idx="1">
                  <c:v>0</c:v>
                </c:pt>
                <c:pt idx="2">
                  <c:v>0</c:v>
                </c:pt>
                <c:pt idx="3">
                  <c:v>14400</c:v>
                </c:pt>
                <c:pt idx="4">
                  <c:v>4800</c:v>
                </c:pt>
                <c:pt idx="5">
                  <c:v>17500</c:v>
                </c:pt>
                <c:pt idx="6">
                  <c:v>6000</c:v>
                </c:pt>
                <c:pt idx="7">
                  <c:v>16200</c:v>
                </c:pt>
                <c:pt idx="8">
                  <c:v>10800</c:v>
                </c:pt>
                <c:pt idx="9">
                  <c:v>4400</c:v>
                </c:pt>
                <c:pt idx="10">
                  <c:v>0</c:v>
                </c:pt>
                <c:pt idx="11">
                  <c:v>30600</c:v>
                </c:pt>
                <c:pt idx="12">
                  <c:v>7200</c:v>
                </c:pt>
                <c:pt idx="13">
                  <c:v>1600</c:v>
                </c:pt>
                <c:pt idx="14">
                  <c:v>15000</c:v>
                </c:pt>
                <c:pt idx="15">
                  <c:v>3600</c:v>
                </c:pt>
                <c:pt idx="16">
                  <c:v>2400</c:v>
                </c:pt>
                <c:pt idx="17">
                  <c:v>4800</c:v>
                </c:pt>
                <c:pt idx="18">
                  <c:v>0</c:v>
                </c:pt>
                <c:pt idx="19">
                  <c:v>13200</c:v>
                </c:pt>
                <c:pt idx="20">
                  <c:v>5400</c:v>
                </c:pt>
                <c:pt idx="21">
                  <c:v>0</c:v>
                </c:pt>
                <c:pt idx="22">
                  <c:v>5000</c:v>
                </c:pt>
                <c:pt idx="23">
                  <c:v>15600</c:v>
                </c:pt>
                <c:pt idx="24">
                  <c:v>2500</c:v>
                </c:pt>
                <c:pt idx="25">
                  <c:v>4500</c:v>
                </c:pt>
                <c:pt idx="26">
                  <c:v>1600</c:v>
                </c:pt>
                <c:pt idx="27">
                  <c:v>7200</c:v>
                </c:pt>
                <c:pt idx="28">
                  <c:v>0</c:v>
                </c:pt>
                <c:pt idx="29">
                  <c:v>7200</c:v>
                </c:pt>
              </c:numCache>
            </c:numRef>
          </c:val>
          <c:extLst>
            <c:ext xmlns:c16="http://schemas.microsoft.com/office/drawing/2014/chart" uri="{C3380CC4-5D6E-409C-BE32-E72D297353CC}">
              <c16:uniqueId val="{00000001-76A3-4A22-8F2D-20AEA16B1DE0}"/>
            </c:ext>
          </c:extLst>
        </c:ser>
        <c:dLbls>
          <c:showLegendKey val="0"/>
          <c:showVal val="0"/>
          <c:showCatName val="0"/>
          <c:showSerName val="0"/>
          <c:showPercent val="0"/>
          <c:showBubbleSize val="0"/>
        </c:dLbls>
        <c:gapWidth val="100"/>
        <c:overlap val="-24"/>
        <c:axId val="1261754144"/>
        <c:axId val="1261753664"/>
      </c:barChart>
      <c:catAx>
        <c:axId val="1261754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Segment Combination</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753664"/>
        <c:crosses val="autoZero"/>
        <c:auto val="1"/>
        <c:lblAlgn val="ctr"/>
        <c:lblOffset val="100"/>
        <c:noMultiLvlLbl val="0"/>
      </c:catAx>
      <c:valAx>
        <c:axId val="1261753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75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104927</xdr:colOff>
      <xdr:row>52</xdr:row>
      <xdr:rowOff>19050</xdr:rowOff>
    </xdr:from>
    <xdr:to>
      <xdr:col>13</xdr:col>
      <xdr:colOff>241906</xdr:colOff>
      <xdr:row>66</xdr:row>
      <xdr:rowOff>3175</xdr:rowOff>
    </xdr:to>
    <mc:AlternateContent xmlns:mc="http://schemas.openxmlformats.org/markup-compatibility/2006" xmlns:a14="http://schemas.microsoft.com/office/drawing/2010/main">
      <mc:Choice Requires="a14">
        <xdr:graphicFrame macro="">
          <xdr:nvGraphicFramePr>
            <xdr:cNvPr id="7" name="Membership_Type">
              <a:extLst>
                <a:ext uri="{FF2B5EF4-FFF2-40B4-BE49-F238E27FC236}">
                  <a16:creationId xmlns:a16="http://schemas.microsoft.com/office/drawing/2014/main" id="{7689A969-5869-4214-7BE3-73B346364846}"/>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8730344" y="9374717"/>
              <a:ext cx="1809145" cy="2502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372533</xdr:colOff>
      <xdr:row>52</xdr:row>
      <xdr:rowOff>32657</xdr:rowOff>
    </xdr:from>
    <xdr:to>
      <xdr:col>9</xdr:col>
      <xdr:colOff>813104</xdr:colOff>
      <xdr:row>66</xdr:row>
      <xdr:rowOff>27365</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B1F4E330-B972-FBAA-3B94-1BEC5A66F62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95533" y="9388324"/>
              <a:ext cx="1858738" cy="2513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544890</xdr:colOff>
      <xdr:row>52</xdr:row>
      <xdr:rowOff>26610</xdr:rowOff>
    </xdr:from>
    <xdr:to>
      <xdr:col>16</xdr:col>
      <xdr:colOff>568477</xdr:colOff>
      <xdr:row>66</xdr:row>
      <xdr:rowOff>1663</xdr:rowOff>
    </xdr:to>
    <mc:AlternateContent xmlns:mc="http://schemas.openxmlformats.org/markup-compatibility/2006" xmlns:a14="http://schemas.microsoft.com/office/drawing/2010/main">
      <mc:Choice Requires="a14">
        <xdr:graphicFrame macro="">
          <xdr:nvGraphicFramePr>
            <xdr:cNvPr id="9" name="Referred">
              <a:extLst>
                <a:ext uri="{FF2B5EF4-FFF2-40B4-BE49-F238E27FC236}">
                  <a16:creationId xmlns:a16="http://schemas.microsoft.com/office/drawing/2014/main" id="{6B495D8E-6B82-D25E-A07E-4EBB37384E03}"/>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10842473" y="9382277"/>
              <a:ext cx="1833337" cy="2493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211665</xdr:colOff>
      <xdr:row>0</xdr:row>
      <xdr:rowOff>162984</xdr:rowOff>
    </xdr:from>
    <xdr:to>
      <xdr:col>39</xdr:col>
      <xdr:colOff>444499</xdr:colOff>
      <xdr:row>50</xdr:row>
      <xdr:rowOff>116417</xdr:rowOff>
    </xdr:to>
    <xdr:graphicFrame macro="">
      <xdr:nvGraphicFramePr>
        <xdr:cNvPr id="10" name="Chart 9">
          <a:extLst>
            <a:ext uri="{FF2B5EF4-FFF2-40B4-BE49-F238E27FC236}">
              <a16:creationId xmlns:a16="http://schemas.microsoft.com/office/drawing/2014/main" id="{78281BCB-8B97-0C2D-3517-276166434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4208912037" createdVersion="8" refreshedVersion="8" minRefreshableVersion="3" recordCount="35" xr:uid="{6F863C5C-EDD6-40F4-B96A-67B2320E4FCE}">
  <cacheSource type="worksheet">
    <worksheetSource ref="A1:N36" sheet="Dataset"/>
  </cacheSource>
  <cacheFields count="14">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42089583332" createdVersion="8" refreshedVersion="8" minRefreshableVersion="3" recordCount="35" xr:uid="{174CEB33-A452-4D1B-9CD0-3E03370A5A51}">
  <cacheSource type="worksheet">
    <worksheetSource ref="B1:N36" sheet="Dataset"/>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42089930555" createdVersion="8" refreshedVersion="8" minRefreshableVersion="3" recordCount="35" xr:uid="{6333DD65-2875-484D-9700-34F2470A10FA}">
  <cacheSource type="worksheet">
    <worksheetSource ref="B1:M36" sheet="Dataset"/>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70495601854" createdVersion="8" refreshedVersion="8" minRefreshableVersion="3" recordCount="35" xr:uid="{96AE6B45-FEFC-42D7-B6E9-C8D6130A9607}">
  <cacheSource type="worksheet">
    <worksheetSource ref="A1:O36" sheet="Dataset"/>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Age_Group" numFmtId="0">
      <sharedItems count="3">
        <s v="Seniors"/>
        <s v="Youth"/>
        <s v="Adults"/>
      </sharedItems>
    </cacheField>
  </cacheFields>
  <extLst>
    <ext xmlns:x14="http://schemas.microsoft.com/office/spreadsheetml/2009/9/main" uri="{725AE2AE-9491-48be-B2B4-4EB974FC3084}">
      <x14:pivotCacheDefinition pivotCacheId="573160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s v="Yes"/>
    <n v="4800"/>
  </r>
  <r>
    <s v="M002"/>
    <s v="Parinaaz Shanker"/>
    <n v="27"/>
    <x v="0"/>
    <x v="0"/>
    <d v="2025-02-26T00:00:00"/>
    <d v="2025-03-24T00:00:00"/>
    <n v="800"/>
    <n v="20"/>
    <x v="1"/>
    <s v="Kiara Kakar"/>
    <n v="0"/>
    <s v="Yes"/>
    <n v="0"/>
  </r>
  <r>
    <s v="M003"/>
    <s v="Aniruddh Batra"/>
    <n v="24"/>
    <x v="0"/>
    <x v="1"/>
    <d v="2023-09-22T00:00:00"/>
    <d v="2024-03-20T00:00:00"/>
    <n v="1200"/>
    <n v="18"/>
    <x v="2"/>
    <s v="Jhanvi Chaudhary"/>
    <n v="6"/>
    <s v="Yes"/>
    <n v="7200"/>
  </r>
  <r>
    <s v="M004"/>
    <s v="Madhup Kapur"/>
    <n v="31"/>
    <x v="1"/>
    <x v="1"/>
    <d v="2024-07-06T00:00:00"/>
    <d v="2024-10-22T00:00:00"/>
    <n v="1200"/>
    <n v="16"/>
    <x v="2"/>
    <s v="Tara Swaminathan"/>
    <n v="3"/>
    <s v="Yes"/>
    <n v="3600"/>
  </r>
  <r>
    <s v="M005"/>
    <s v="Rasha Kakar"/>
    <n v="19"/>
    <x v="0"/>
    <x v="2"/>
    <d v="2023-12-26T00:00:00"/>
    <d v="2024-07-28T00:00:00"/>
    <n v="2500"/>
    <n v="12"/>
    <x v="0"/>
    <s v="Madhav Singh"/>
    <n v="7"/>
    <s v="Yes"/>
    <n v="17500"/>
  </r>
  <r>
    <s v="M006"/>
    <s v="Ehsaan Batra"/>
    <n v="40"/>
    <x v="0"/>
    <x v="0"/>
    <d v="2024-01-26T00:00:00"/>
    <d v="2024-04-10T00:00:00"/>
    <n v="800"/>
    <n v="14"/>
    <x v="3"/>
    <s v="Shray Ramakrishnan"/>
    <n v="2"/>
    <s v="Yes"/>
    <n v="1600"/>
  </r>
  <r>
    <s v="M007"/>
    <s v="Zara Bains"/>
    <n v="41"/>
    <x v="1"/>
    <x v="0"/>
    <d v="2024-10-23T00:00:00"/>
    <d v="2025-01-20T00:00:00"/>
    <n v="800"/>
    <n v="25"/>
    <x v="1"/>
    <m/>
    <n v="2"/>
    <s v="No"/>
    <n v="1600"/>
  </r>
  <r>
    <s v="M008"/>
    <s v="Uthkarsh Baral"/>
    <n v="43"/>
    <x v="0"/>
    <x v="3"/>
    <d v="2024-06-07T00:00:00"/>
    <d v="2024-09-28T00:00:00"/>
    <n v="1800"/>
    <n v="28"/>
    <x v="4"/>
    <m/>
    <n v="3"/>
    <s v="No"/>
    <n v="5400"/>
  </r>
  <r>
    <s v="M009"/>
    <s v="Kashvi Char"/>
    <n v="42"/>
    <x v="0"/>
    <x v="0"/>
    <d v="2024-10-04T00:00:00"/>
    <d v="2024-10-17T00:00:00"/>
    <n v="800"/>
    <n v="3"/>
    <x v="4"/>
    <s v="Nitara Comar"/>
    <n v="0"/>
    <s v="Yes"/>
    <n v="0"/>
  </r>
  <r>
    <s v="M010"/>
    <s v="Dhanush Varma"/>
    <n v="37"/>
    <x v="0"/>
    <x v="1"/>
    <d v="2023-10-03T00:00:00"/>
    <d v="2023-12-20T00:00:00"/>
    <n v="1200"/>
    <n v="29"/>
    <x v="3"/>
    <s v="Ranbir Karan"/>
    <n v="2"/>
    <s v="Yes"/>
    <n v="2400"/>
  </r>
  <r>
    <s v="M011"/>
    <s v="Ishaan Goyal"/>
    <n v="48"/>
    <x v="1"/>
    <x v="1"/>
    <d v="2024-01-06T00:00:00"/>
    <d v="2024-06-16T00:00:00"/>
    <n v="1200"/>
    <n v="13"/>
    <x v="0"/>
    <s v="Rati Sanghvi"/>
    <n v="5"/>
    <s v="Yes"/>
    <n v="6000"/>
  </r>
  <r>
    <s v="M012"/>
    <s v="Mahika Ravi"/>
    <n v="36"/>
    <x v="0"/>
    <x v="1"/>
    <d v="2023-08-16T00:00:00"/>
    <d v="2024-10-03T00:00:00"/>
    <n v="1200"/>
    <n v="19"/>
    <x v="4"/>
    <s v="Ishaan Kashyap"/>
    <n v="13"/>
    <s v="Yes"/>
    <n v="15600"/>
  </r>
  <r>
    <s v="M013"/>
    <s v="Purab Reddy"/>
    <n v="48"/>
    <x v="1"/>
    <x v="3"/>
    <d v="2024-09-21T00:00:00"/>
    <d v="2024-12-15T00:00:00"/>
    <n v="1800"/>
    <n v="22"/>
    <x v="4"/>
    <m/>
    <n v="2"/>
    <s v="No"/>
    <n v="3600"/>
  </r>
  <r>
    <s v="M014"/>
    <s v="Tiya Soni"/>
    <n v="39"/>
    <x v="0"/>
    <x v="1"/>
    <d v="2023-05-19T00:00:00"/>
    <d v="2023-11-12T00:00:00"/>
    <n v="1200"/>
    <n v="28"/>
    <x v="3"/>
    <m/>
    <n v="5"/>
    <s v="No"/>
    <n v="6000"/>
  </r>
  <r>
    <s v="M015"/>
    <s v="Zara Dugar"/>
    <n v="44"/>
    <x v="1"/>
    <x v="0"/>
    <d v="2024-02-11T00:00:00"/>
    <d v="2024-09-05T00:00:00"/>
    <n v="800"/>
    <n v="8"/>
    <x v="2"/>
    <m/>
    <n v="6"/>
    <s v="No"/>
    <n v="4800"/>
  </r>
  <r>
    <s v="M016"/>
    <s v="Lakshit Mander"/>
    <n v="39"/>
    <x v="0"/>
    <x v="2"/>
    <d v="2025-02-14T00:00:00"/>
    <d v="2025-03-16T00:00:00"/>
    <n v="2500"/>
    <n v="14"/>
    <x v="4"/>
    <m/>
    <n v="1"/>
    <s v="No"/>
    <n v="2500"/>
  </r>
  <r>
    <s v="M017"/>
    <s v="Neysa Krish"/>
    <n v="35"/>
    <x v="0"/>
    <x v="1"/>
    <d v="2024-02-07T00:00:00"/>
    <d v="2025-01-28T00:00:00"/>
    <n v="1200"/>
    <n v="25"/>
    <x v="2"/>
    <m/>
    <n v="11"/>
    <s v="No"/>
    <n v="13200"/>
  </r>
  <r>
    <s v="M018"/>
    <s v="Prerak Boase"/>
    <n v="56"/>
    <x v="1"/>
    <x v="2"/>
    <d v="2023-10-14T00:00:00"/>
    <d v="2024-12-23T00:00:00"/>
    <n v="2500"/>
    <n v="13"/>
    <x v="5"/>
    <m/>
    <n v="14"/>
    <s v="No"/>
    <n v="35000"/>
  </r>
  <r>
    <s v="M019"/>
    <s v="Siya Master"/>
    <n v="27"/>
    <x v="1"/>
    <x v="0"/>
    <d v="2024-03-03T00:00:00"/>
    <d v="2025-01-07T00:00:00"/>
    <n v="800"/>
    <n v="26"/>
    <x v="3"/>
    <m/>
    <n v="10"/>
    <s v="No"/>
    <n v="8000"/>
  </r>
  <r>
    <s v="M020"/>
    <s v="Madhup Biswas"/>
    <n v="28"/>
    <x v="0"/>
    <x v="2"/>
    <d v="2024-05-05T00:00:00"/>
    <d v="2024-11-12T00:00:00"/>
    <n v="2500"/>
    <n v="21"/>
    <x v="3"/>
    <s v="Tanya Bajwa"/>
    <n v="6"/>
    <s v="Yes"/>
    <n v="15000"/>
  </r>
  <r>
    <s v="M021"/>
    <s v="Indrans Ratti"/>
    <n v="57"/>
    <x v="1"/>
    <x v="3"/>
    <d v="2023-08-08T00:00:00"/>
    <d v="2025-01-17T00:00:00"/>
    <n v="1800"/>
    <n v="19"/>
    <x v="3"/>
    <m/>
    <n v="17"/>
    <s v="No"/>
    <n v="30600"/>
  </r>
  <r>
    <s v="M022"/>
    <s v="Kimaya Balay"/>
    <n v="26"/>
    <x v="1"/>
    <x v="3"/>
    <d v="2024-01-29T00:00:00"/>
    <d v="2024-11-20T00:00:00"/>
    <n v="1800"/>
    <n v="5"/>
    <x v="0"/>
    <m/>
    <n v="9"/>
    <s v="No"/>
    <n v="16200"/>
  </r>
  <r>
    <s v="M023"/>
    <s v="Eva Dass"/>
    <n v="48"/>
    <x v="0"/>
    <x v="3"/>
    <d v="2024-06-08T00:00:00"/>
    <d v="2024-06-12T00:00:00"/>
    <n v="1800"/>
    <n v="18"/>
    <x v="5"/>
    <m/>
    <n v="0"/>
    <s v="No"/>
    <n v="0"/>
  </r>
  <r>
    <s v="M024"/>
    <s v="Pihu Wali"/>
    <n v="25"/>
    <x v="1"/>
    <x v="1"/>
    <d v="2024-05-27T00:00:00"/>
    <d v="2025-03-14T00:00:00"/>
    <n v="1200"/>
    <n v="6"/>
    <x v="0"/>
    <m/>
    <n v="9"/>
    <s v="No"/>
    <n v="10800"/>
  </r>
  <r>
    <s v="M025"/>
    <s v="Tiya Rege"/>
    <n v="53"/>
    <x v="0"/>
    <x v="3"/>
    <d v="2023-12-26T00:00:00"/>
    <d v="2024-03-21T00:00:00"/>
    <n v="1800"/>
    <n v="17"/>
    <x v="3"/>
    <s v="Adira Brar"/>
    <n v="2"/>
    <s v="Yes"/>
    <n v="3600"/>
  </r>
  <r>
    <s v="M026"/>
    <s v="Aarav Sen"/>
    <n v="42"/>
    <x v="1"/>
    <x v="1"/>
    <d v="2025-02-14T00:00:00"/>
    <d v="2025-03-11T00:00:00"/>
    <n v="1200"/>
    <n v="3"/>
    <x v="5"/>
    <m/>
    <n v="0"/>
    <s v="No"/>
    <n v="0"/>
  </r>
  <r>
    <s v="M027"/>
    <s v="Dishani Bera"/>
    <n v="24"/>
    <x v="0"/>
    <x v="2"/>
    <d v="2025-02-10T00:00:00"/>
    <d v="2025-03-10T00:00:00"/>
    <n v="2500"/>
    <n v="28"/>
    <x v="3"/>
    <m/>
    <n v="0"/>
    <s v="No"/>
    <n v="0"/>
  </r>
  <r>
    <s v="M028"/>
    <s v="Indrans Grover"/>
    <n v="53"/>
    <x v="0"/>
    <x v="1"/>
    <d v="2024-11-18T00:00:00"/>
    <d v="2024-12-19T00:00:00"/>
    <n v="1200"/>
    <n v="23"/>
    <x v="1"/>
    <m/>
    <n v="1"/>
    <s v="No"/>
    <n v="1200"/>
  </r>
  <r>
    <s v="M029"/>
    <s v="Kismat Edwin"/>
    <n v="29"/>
    <x v="1"/>
    <x v="2"/>
    <d v="2024-04-19T00:00:00"/>
    <d v="2024-04-26T00:00:00"/>
    <n v="2500"/>
    <n v="8"/>
    <x v="2"/>
    <m/>
    <n v="0"/>
    <s v="No"/>
    <n v="0"/>
  </r>
  <r>
    <s v="M030"/>
    <s v="Taran Vyas"/>
    <n v="31"/>
    <x v="1"/>
    <x v="2"/>
    <d v="2025-01-10T00:00:00"/>
    <d v="2025-03-29T00:00:00"/>
    <n v="2500"/>
    <n v="23"/>
    <x v="4"/>
    <s v="Nakul Balakrishnan"/>
    <n v="2"/>
    <s v="Yes"/>
    <n v="5000"/>
  </r>
  <r>
    <s v="M031"/>
    <s v="Jiya Baral"/>
    <n v="52"/>
    <x v="1"/>
    <x v="0"/>
    <d v="2023-06-11T00:00:00"/>
    <d v="2024-12-30T00:00:00"/>
    <n v="800"/>
    <n v="9"/>
    <x v="5"/>
    <s v="Darshit Sidhu"/>
    <n v="18"/>
    <s v="Yes"/>
    <n v="14400"/>
  </r>
  <r>
    <s v="M032"/>
    <s v="Gokul Sahni"/>
    <n v="20"/>
    <x v="0"/>
    <x v="1"/>
    <d v="2024-04-09T00:00:00"/>
    <d v="2024-11-08T00:00:00"/>
    <n v="1200"/>
    <n v="2"/>
    <x v="3"/>
    <m/>
    <n v="7"/>
    <s v="No"/>
    <n v="8400"/>
  </r>
  <r>
    <s v="M033"/>
    <s v="Prerak Lalla"/>
    <n v="22"/>
    <x v="0"/>
    <x v="0"/>
    <d v="2025-02-11T00:00:00"/>
    <d v="2025-03-24T00:00:00"/>
    <n v="800"/>
    <n v="30"/>
    <x v="3"/>
    <m/>
    <n v="1"/>
    <s v="No"/>
    <n v="800"/>
  </r>
  <r>
    <s v="M034"/>
    <s v="Hrishita Shroff"/>
    <n v="23"/>
    <x v="0"/>
    <x v="3"/>
    <d v="2024-10-23T00:00:00"/>
    <d v="2025-03-05T00:00:00"/>
    <n v="1800"/>
    <n v="23"/>
    <x v="1"/>
    <s v="Riya Dugal"/>
    <n v="4"/>
    <s v="Yes"/>
    <n v="7200"/>
  </r>
  <r>
    <s v="M035"/>
    <s v="Oorja Sachar"/>
    <n v="27"/>
    <x v="1"/>
    <x v="1"/>
    <d v="2024-01-21T00:00:00"/>
    <d v="2024-12-26T00:00:00"/>
    <n v="1200"/>
    <n v="27"/>
    <x v="1"/>
    <m/>
    <n v="11"/>
    <s v="No"/>
    <n v="132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d v="2023-11-05T00:00:00"/>
    <d v="2024-05-13T00:00:00"/>
    <n v="800"/>
    <n v="25"/>
    <x v="0"/>
    <s v="Hiran Shan"/>
    <n v="6"/>
    <s v="Yes"/>
    <n v="4800"/>
  </r>
  <r>
    <s v="Parinaaz Shanker"/>
    <n v="27"/>
    <s v="Male"/>
    <x v="0"/>
    <d v="2025-02-26T00:00:00"/>
    <d v="2025-03-24T00:00:00"/>
    <n v="800"/>
    <n v="20"/>
    <x v="1"/>
    <s v="Kiara Kakar"/>
    <n v="0"/>
    <s v="Yes"/>
    <n v="0"/>
  </r>
  <r>
    <s v="Aniruddh Batra"/>
    <n v="24"/>
    <s v="Male"/>
    <x v="1"/>
    <d v="2023-09-22T00:00:00"/>
    <d v="2024-03-20T00:00:00"/>
    <n v="1200"/>
    <n v="18"/>
    <x v="2"/>
    <s v="Jhanvi Chaudhary"/>
    <n v="6"/>
    <s v="Yes"/>
    <n v="7200"/>
  </r>
  <r>
    <s v="Madhup Kapur"/>
    <n v="31"/>
    <s v="Female"/>
    <x v="1"/>
    <d v="2024-07-06T00:00:00"/>
    <d v="2024-10-22T00:00:00"/>
    <n v="1200"/>
    <n v="16"/>
    <x v="2"/>
    <s v="Tara Swaminathan"/>
    <n v="3"/>
    <s v="Yes"/>
    <n v="3600"/>
  </r>
  <r>
    <s v="Rasha Kakar"/>
    <n v="19"/>
    <s v="Male"/>
    <x v="2"/>
    <d v="2023-12-26T00:00:00"/>
    <d v="2024-07-28T00:00:00"/>
    <n v="2500"/>
    <n v="12"/>
    <x v="0"/>
    <s v="Madhav Singh"/>
    <n v="7"/>
    <s v="Yes"/>
    <n v="17500"/>
  </r>
  <r>
    <s v="Ehsaan Batra"/>
    <n v="40"/>
    <s v="Male"/>
    <x v="0"/>
    <d v="2024-01-26T00:00:00"/>
    <d v="2024-04-10T00:00:00"/>
    <n v="800"/>
    <n v="14"/>
    <x v="3"/>
    <s v="Shray Ramakrishnan"/>
    <n v="2"/>
    <s v="Yes"/>
    <n v="1600"/>
  </r>
  <r>
    <s v="Zara Bains"/>
    <n v="41"/>
    <s v="Female"/>
    <x v="0"/>
    <d v="2024-10-23T00:00:00"/>
    <d v="2025-01-20T00:00:00"/>
    <n v="800"/>
    <n v="25"/>
    <x v="1"/>
    <m/>
    <n v="2"/>
    <s v="No"/>
    <n v="1600"/>
  </r>
  <r>
    <s v="Uthkarsh Baral"/>
    <n v="43"/>
    <s v="Male"/>
    <x v="3"/>
    <d v="2024-06-07T00:00:00"/>
    <d v="2024-09-28T00:00:00"/>
    <n v="1800"/>
    <n v="28"/>
    <x v="4"/>
    <m/>
    <n v="3"/>
    <s v="No"/>
    <n v="5400"/>
  </r>
  <r>
    <s v="Kashvi Char"/>
    <n v="42"/>
    <s v="Male"/>
    <x v="0"/>
    <d v="2024-10-04T00:00:00"/>
    <d v="2024-10-17T00:00:00"/>
    <n v="800"/>
    <n v="3"/>
    <x v="4"/>
    <s v="Nitara Comar"/>
    <n v="0"/>
    <s v="Yes"/>
    <n v="0"/>
  </r>
  <r>
    <s v="Dhanush Varma"/>
    <n v="37"/>
    <s v="Male"/>
    <x v="1"/>
    <d v="2023-10-03T00:00:00"/>
    <d v="2023-12-20T00:00:00"/>
    <n v="1200"/>
    <n v="29"/>
    <x v="3"/>
    <s v="Ranbir Karan"/>
    <n v="2"/>
    <s v="Yes"/>
    <n v="2400"/>
  </r>
  <r>
    <s v="Ishaan Goyal"/>
    <n v="48"/>
    <s v="Female"/>
    <x v="1"/>
    <d v="2024-01-06T00:00:00"/>
    <d v="2024-06-16T00:00:00"/>
    <n v="1200"/>
    <n v="13"/>
    <x v="0"/>
    <s v="Rati Sanghvi"/>
    <n v="5"/>
    <s v="Yes"/>
    <n v="6000"/>
  </r>
  <r>
    <s v="Mahika Ravi"/>
    <n v="36"/>
    <s v="Male"/>
    <x v="1"/>
    <d v="2023-08-16T00:00:00"/>
    <d v="2024-10-03T00:00:00"/>
    <n v="1200"/>
    <n v="19"/>
    <x v="4"/>
    <s v="Ishaan Kashyap"/>
    <n v="13"/>
    <s v="Yes"/>
    <n v="15600"/>
  </r>
  <r>
    <s v="Purab Reddy"/>
    <n v="48"/>
    <s v="Female"/>
    <x v="3"/>
    <d v="2024-09-21T00:00:00"/>
    <d v="2024-12-15T00:00:00"/>
    <n v="1800"/>
    <n v="22"/>
    <x v="4"/>
    <m/>
    <n v="2"/>
    <s v="No"/>
    <n v="3600"/>
  </r>
  <r>
    <s v="Tiya Soni"/>
    <n v="39"/>
    <s v="Male"/>
    <x v="1"/>
    <d v="2023-05-19T00:00:00"/>
    <d v="2023-11-12T00:00:00"/>
    <n v="1200"/>
    <n v="28"/>
    <x v="3"/>
    <m/>
    <n v="5"/>
    <s v="No"/>
    <n v="6000"/>
  </r>
  <r>
    <s v="Zara Dugar"/>
    <n v="44"/>
    <s v="Female"/>
    <x v="0"/>
    <d v="2024-02-11T00:00:00"/>
    <d v="2024-09-05T00:00:00"/>
    <n v="800"/>
    <n v="8"/>
    <x v="2"/>
    <m/>
    <n v="6"/>
    <s v="No"/>
    <n v="4800"/>
  </r>
  <r>
    <s v="Lakshit Mander"/>
    <n v="39"/>
    <s v="Male"/>
    <x v="2"/>
    <d v="2025-02-14T00:00:00"/>
    <d v="2025-03-16T00:00:00"/>
    <n v="2500"/>
    <n v="14"/>
    <x v="4"/>
    <m/>
    <n v="1"/>
    <s v="No"/>
    <n v="2500"/>
  </r>
  <r>
    <s v="Neysa Krish"/>
    <n v="35"/>
    <s v="Male"/>
    <x v="1"/>
    <d v="2024-02-07T00:00:00"/>
    <d v="2025-01-28T00:00:00"/>
    <n v="1200"/>
    <n v="25"/>
    <x v="2"/>
    <m/>
    <n v="11"/>
    <s v="No"/>
    <n v="13200"/>
  </r>
  <r>
    <s v="Prerak Boase"/>
    <n v="56"/>
    <s v="Female"/>
    <x v="2"/>
    <d v="2023-10-14T00:00:00"/>
    <d v="2024-12-23T00:00:00"/>
    <n v="2500"/>
    <n v="13"/>
    <x v="5"/>
    <m/>
    <n v="14"/>
    <s v="No"/>
    <n v="35000"/>
  </r>
  <r>
    <s v="Siya Master"/>
    <n v="27"/>
    <s v="Female"/>
    <x v="0"/>
    <d v="2024-03-03T00:00:00"/>
    <d v="2025-01-07T00:00:00"/>
    <n v="800"/>
    <n v="26"/>
    <x v="3"/>
    <m/>
    <n v="10"/>
    <s v="No"/>
    <n v="8000"/>
  </r>
  <r>
    <s v="Madhup Biswas"/>
    <n v="28"/>
    <s v="Male"/>
    <x v="2"/>
    <d v="2024-05-05T00:00:00"/>
    <d v="2024-11-12T00:00:00"/>
    <n v="2500"/>
    <n v="21"/>
    <x v="3"/>
    <s v="Tanya Bajwa"/>
    <n v="6"/>
    <s v="Yes"/>
    <n v="15000"/>
  </r>
  <r>
    <s v="Indrans Ratti"/>
    <n v="57"/>
    <s v="Female"/>
    <x v="3"/>
    <d v="2023-08-08T00:00:00"/>
    <d v="2025-01-17T00:00:00"/>
    <n v="1800"/>
    <n v="19"/>
    <x v="3"/>
    <m/>
    <n v="17"/>
    <s v="No"/>
    <n v="30600"/>
  </r>
  <r>
    <s v="Kimaya Balay"/>
    <n v="26"/>
    <s v="Female"/>
    <x v="3"/>
    <d v="2024-01-29T00:00:00"/>
    <d v="2024-11-20T00:00:00"/>
    <n v="1800"/>
    <n v="5"/>
    <x v="0"/>
    <m/>
    <n v="9"/>
    <s v="No"/>
    <n v="16200"/>
  </r>
  <r>
    <s v="Eva Dass"/>
    <n v="48"/>
    <s v="Male"/>
    <x v="3"/>
    <d v="2024-06-08T00:00:00"/>
    <d v="2024-06-12T00:00:00"/>
    <n v="1800"/>
    <n v="18"/>
    <x v="5"/>
    <m/>
    <n v="0"/>
    <s v="No"/>
    <n v="0"/>
  </r>
  <r>
    <s v="Pihu Wali"/>
    <n v="25"/>
    <s v="Female"/>
    <x v="1"/>
    <d v="2024-05-27T00:00:00"/>
    <d v="2025-03-14T00:00:00"/>
    <n v="1200"/>
    <n v="6"/>
    <x v="0"/>
    <m/>
    <n v="9"/>
    <s v="No"/>
    <n v="10800"/>
  </r>
  <r>
    <s v="Tiya Rege"/>
    <n v="53"/>
    <s v="Male"/>
    <x v="3"/>
    <d v="2023-12-26T00:00:00"/>
    <d v="2024-03-21T00:00:00"/>
    <n v="1800"/>
    <n v="17"/>
    <x v="3"/>
    <s v="Adira Brar"/>
    <n v="2"/>
    <s v="Yes"/>
    <n v="3600"/>
  </r>
  <r>
    <s v="Aarav Sen"/>
    <n v="42"/>
    <s v="Female"/>
    <x v="1"/>
    <d v="2025-02-14T00:00:00"/>
    <d v="2025-03-11T00:00:00"/>
    <n v="1200"/>
    <n v="3"/>
    <x v="5"/>
    <m/>
    <n v="0"/>
    <s v="No"/>
    <n v="0"/>
  </r>
  <r>
    <s v="Dishani Bera"/>
    <n v="24"/>
    <s v="Male"/>
    <x v="2"/>
    <d v="2025-02-10T00:00:00"/>
    <d v="2025-03-10T00:00:00"/>
    <n v="2500"/>
    <n v="28"/>
    <x v="3"/>
    <m/>
    <n v="0"/>
    <s v="No"/>
    <n v="0"/>
  </r>
  <r>
    <s v="Indrans Grover"/>
    <n v="53"/>
    <s v="Male"/>
    <x v="1"/>
    <d v="2024-11-18T00:00:00"/>
    <d v="2024-12-19T00:00:00"/>
    <n v="1200"/>
    <n v="23"/>
    <x v="1"/>
    <m/>
    <n v="1"/>
    <s v="No"/>
    <n v="1200"/>
  </r>
  <r>
    <s v="Kismat Edwin"/>
    <n v="29"/>
    <s v="Female"/>
    <x v="2"/>
    <d v="2024-04-19T00:00:00"/>
    <d v="2024-04-26T00:00:00"/>
    <n v="2500"/>
    <n v="8"/>
    <x v="2"/>
    <m/>
    <n v="0"/>
    <s v="No"/>
    <n v="0"/>
  </r>
  <r>
    <s v="Taran Vyas"/>
    <n v="31"/>
    <s v="Female"/>
    <x v="2"/>
    <d v="2025-01-10T00:00:00"/>
    <d v="2025-03-29T00:00:00"/>
    <n v="2500"/>
    <n v="23"/>
    <x v="4"/>
    <s v="Nakul Balakrishnan"/>
    <n v="2"/>
    <s v="Yes"/>
    <n v="5000"/>
  </r>
  <r>
    <s v="Jiya Baral"/>
    <n v="52"/>
    <s v="Female"/>
    <x v="0"/>
    <d v="2023-06-11T00:00:00"/>
    <d v="2024-12-30T00:00:00"/>
    <n v="800"/>
    <n v="9"/>
    <x v="5"/>
    <s v="Darshit Sidhu"/>
    <n v="18"/>
    <s v="Yes"/>
    <n v="14400"/>
  </r>
  <r>
    <s v="Gokul Sahni"/>
    <n v="20"/>
    <s v="Male"/>
    <x v="1"/>
    <d v="2024-04-09T00:00:00"/>
    <d v="2024-11-08T00:00:00"/>
    <n v="1200"/>
    <n v="2"/>
    <x v="3"/>
    <m/>
    <n v="7"/>
    <s v="No"/>
    <n v="8400"/>
  </r>
  <r>
    <s v="Prerak Lalla"/>
    <n v="22"/>
    <s v="Male"/>
    <x v="0"/>
    <d v="2025-02-11T00:00:00"/>
    <d v="2025-03-24T00:00:00"/>
    <n v="800"/>
    <n v="30"/>
    <x v="3"/>
    <m/>
    <n v="1"/>
    <s v="No"/>
    <n v="800"/>
  </r>
  <r>
    <s v="Hrishita Shroff"/>
    <n v="23"/>
    <s v="Male"/>
    <x v="3"/>
    <d v="2024-10-23T00:00:00"/>
    <d v="2025-03-05T00:00:00"/>
    <n v="1800"/>
    <n v="23"/>
    <x v="1"/>
    <s v="Riya Dugal"/>
    <n v="4"/>
    <s v="Yes"/>
    <n v="7200"/>
  </r>
  <r>
    <s v="Oorja Sachar"/>
    <n v="27"/>
    <s v="Female"/>
    <x v="1"/>
    <d v="2024-01-21T00:00:00"/>
    <d v="2024-12-26T00:00:00"/>
    <n v="1200"/>
    <n v="27"/>
    <x v="1"/>
    <m/>
    <n v="11"/>
    <s v="No"/>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s v="Basic"/>
    <d v="2023-11-05T00:00:00"/>
    <d v="2024-05-13T00:00:00"/>
    <n v="800"/>
    <n v="25"/>
    <s v="Bengaluru"/>
    <s v="Hiran Shan"/>
    <n v="6"/>
    <x v="0"/>
  </r>
  <r>
    <s v="Parinaaz Shanker"/>
    <n v="27"/>
    <s v="Male"/>
    <s v="Basic"/>
    <d v="2025-02-26T00:00:00"/>
    <d v="2025-03-24T00:00:00"/>
    <n v="800"/>
    <n v="20"/>
    <s v="Pune"/>
    <s v="Kiara Kakar"/>
    <n v="0"/>
    <x v="0"/>
  </r>
  <r>
    <s v="Aniruddh Batra"/>
    <n v="24"/>
    <s v="Male"/>
    <s v="Standard"/>
    <d v="2023-09-22T00:00:00"/>
    <d v="2024-03-20T00:00:00"/>
    <n v="1200"/>
    <n v="18"/>
    <s v="Hyderabad"/>
    <s v="Jhanvi Chaudhary"/>
    <n v="6"/>
    <x v="0"/>
  </r>
  <r>
    <s v="Madhup Kapur"/>
    <n v="31"/>
    <s v="Female"/>
    <s v="Standard"/>
    <d v="2024-07-06T00:00:00"/>
    <d v="2024-10-22T00:00:00"/>
    <n v="1200"/>
    <n v="16"/>
    <s v="Hyderabad"/>
    <s v="Tara Swaminathan"/>
    <n v="3"/>
    <x v="0"/>
  </r>
  <r>
    <s v="Rasha Kakar"/>
    <n v="19"/>
    <s v="Male"/>
    <s v="Family"/>
    <d v="2023-12-26T00:00:00"/>
    <d v="2024-07-28T00:00:00"/>
    <n v="2500"/>
    <n v="12"/>
    <s v="Bengaluru"/>
    <s v="Madhav Singh"/>
    <n v="7"/>
    <x v="0"/>
  </r>
  <r>
    <s v="Ehsaan Batra"/>
    <n v="40"/>
    <s v="Male"/>
    <s v="Basic"/>
    <d v="2024-01-26T00:00:00"/>
    <d v="2024-04-10T00:00:00"/>
    <n v="800"/>
    <n v="14"/>
    <s v="Mumbai"/>
    <s v="Shray Ramakrishnan"/>
    <n v="2"/>
    <x v="0"/>
  </r>
  <r>
    <s v="Zara Bains"/>
    <n v="41"/>
    <s v="Female"/>
    <s v="Basic"/>
    <d v="2024-10-23T00:00:00"/>
    <d v="2025-01-20T00:00:00"/>
    <n v="800"/>
    <n v="25"/>
    <s v="Pune"/>
    <m/>
    <n v="2"/>
    <x v="1"/>
  </r>
  <r>
    <s v="Uthkarsh Baral"/>
    <n v="43"/>
    <s v="Male"/>
    <s v="Premium"/>
    <d v="2024-06-07T00:00:00"/>
    <d v="2024-09-28T00:00:00"/>
    <n v="1800"/>
    <n v="28"/>
    <s v="Kolkata"/>
    <m/>
    <n v="3"/>
    <x v="1"/>
  </r>
  <r>
    <s v="Kashvi Char"/>
    <n v="42"/>
    <s v="Male"/>
    <s v="Basic"/>
    <d v="2024-10-04T00:00:00"/>
    <d v="2024-10-17T00:00:00"/>
    <n v="800"/>
    <n v="3"/>
    <s v="Kolkata"/>
    <s v="Nitara Comar"/>
    <n v="0"/>
    <x v="0"/>
  </r>
  <r>
    <s v="Dhanush Varma"/>
    <n v="37"/>
    <s v="Male"/>
    <s v="Standard"/>
    <d v="2023-10-03T00:00:00"/>
    <d v="2023-12-20T00:00:00"/>
    <n v="1200"/>
    <n v="29"/>
    <s v="Mumbai"/>
    <s v="Ranbir Karan"/>
    <n v="2"/>
    <x v="0"/>
  </r>
  <r>
    <s v="Ishaan Goyal"/>
    <n v="48"/>
    <s v="Female"/>
    <s v="Standard"/>
    <d v="2024-01-06T00:00:00"/>
    <d v="2024-06-16T00:00:00"/>
    <n v="1200"/>
    <n v="13"/>
    <s v="Bengaluru"/>
    <s v="Rati Sanghvi"/>
    <n v="5"/>
    <x v="0"/>
  </r>
  <r>
    <s v="Mahika Ravi"/>
    <n v="36"/>
    <s v="Male"/>
    <s v="Standard"/>
    <d v="2023-08-16T00:00:00"/>
    <d v="2024-10-03T00:00:00"/>
    <n v="1200"/>
    <n v="19"/>
    <s v="Kolkata"/>
    <s v="Ishaan Kashyap"/>
    <n v="13"/>
    <x v="0"/>
  </r>
  <r>
    <s v="Purab Reddy"/>
    <n v="48"/>
    <s v="Female"/>
    <s v="Premium"/>
    <d v="2024-09-21T00:00:00"/>
    <d v="2024-12-15T00:00:00"/>
    <n v="1800"/>
    <n v="22"/>
    <s v="Kolkata"/>
    <m/>
    <n v="2"/>
    <x v="1"/>
  </r>
  <r>
    <s v="Tiya Soni"/>
    <n v="39"/>
    <s v="Male"/>
    <s v="Standard"/>
    <d v="2023-05-19T00:00:00"/>
    <d v="2023-11-12T00:00:00"/>
    <n v="1200"/>
    <n v="28"/>
    <s v="Mumbai"/>
    <m/>
    <n v="5"/>
    <x v="1"/>
  </r>
  <r>
    <s v="Zara Dugar"/>
    <n v="44"/>
    <s v="Female"/>
    <s v="Basic"/>
    <d v="2024-02-11T00:00:00"/>
    <d v="2024-09-05T00:00:00"/>
    <n v="800"/>
    <n v="8"/>
    <s v="Hyderabad"/>
    <m/>
    <n v="6"/>
    <x v="1"/>
  </r>
  <r>
    <s v="Lakshit Mander"/>
    <n v="39"/>
    <s v="Male"/>
    <s v="Family"/>
    <d v="2025-02-14T00:00:00"/>
    <d v="2025-03-16T00:00:00"/>
    <n v="2500"/>
    <n v="14"/>
    <s v="Kolkata"/>
    <m/>
    <n v="1"/>
    <x v="1"/>
  </r>
  <r>
    <s v="Neysa Krish"/>
    <n v="35"/>
    <s v="Male"/>
    <s v="Standard"/>
    <d v="2024-02-07T00:00:00"/>
    <d v="2025-01-28T00:00:00"/>
    <n v="1200"/>
    <n v="25"/>
    <s v="Hyderabad"/>
    <m/>
    <n v="11"/>
    <x v="1"/>
  </r>
  <r>
    <s v="Prerak Boase"/>
    <n v="56"/>
    <s v="Female"/>
    <s v="Family"/>
    <d v="2023-10-14T00:00:00"/>
    <d v="2024-12-23T00:00:00"/>
    <n v="2500"/>
    <n v="13"/>
    <s v="Delhi"/>
    <m/>
    <n v="14"/>
    <x v="1"/>
  </r>
  <r>
    <s v="Siya Master"/>
    <n v="27"/>
    <s v="Female"/>
    <s v="Basic"/>
    <d v="2024-03-03T00:00:00"/>
    <d v="2025-01-07T00:00:00"/>
    <n v="800"/>
    <n v="26"/>
    <s v="Mumbai"/>
    <m/>
    <n v="10"/>
    <x v="1"/>
  </r>
  <r>
    <s v="Madhup Biswas"/>
    <n v="28"/>
    <s v="Male"/>
    <s v="Family"/>
    <d v="2024-05-05T00:00:00"/>
    <d v="2024-11-12T00:00:00"/>
    <n v="2500"/>
    <n v="21"/>
    <s v="Mumbai"/>
    <s v="Tanya Bajwa"/>
    <n v="6"/>
    <x v="0"/>
  </r>
  <r>
    <s v="Indrans Ratti"/>
    <n v="57"/>
    <s v="Female"/>
    <s v="Premium"/>
    <d v="2023-08-08T00:00:00"/>
    <d v="2025-01-17T00:00:00"/>
    <n v="1800"/>
    <n v="19"/>
    <s v="Mumbai"/>
    <m/>
    <n v="17"/>
    <x v="1"/>
  </r>
  <r>
    <s v="Kimaya Balay"/>
    <n v="26"/>
    <s v="Female"/>
    <s v="Premium"/>
    <d v="2024-01-29T00:00:00"/>
    <d v="2024-11-20T00:00:00"/>
    <n v="1800"/>
    <n v="5"/>
    <s v="Bengaluru"/>
    <m/>
    <n v="9"/>
    <x v="1"/>
  </r>
  <r>
    <s v="Eva Dass"/>
    <n v="48"/>
    <s v="Male"/>
    <s v="Premium"/>
    <d v="2024-06-08T00:00:00"/>
    <d v="2024-06-12T00:00:00"/>
    <n v="1800"/>
    <n v="18"/>
    <s v="Delhi"/>
    <m/>
    <n v="0"/>
    <x v="1"/>
  </r>
  <r>
    <s v="Pihu Wali"/>
    <n v="25"/>
    <s v="Female"/>
    <s v="Standard"/>
    <d v="2024-05-27T00:00:00"/>
    <d v="2025-03-14T00:00:00"/>
    <n v="1200"/>
    <n v="6"/>
    <s v="Bengaluru"/>
    <m/>
    <n v="9"/>
    <x v="1"/>
  </r>
  <r>
    <s v="Tiya Rege"/>
    <n v="53"/>
    <s v="Male"/>
    <s v="Premium"/>
    <d v="2023-12-26T00:00:00"/>
    <d v="2024-03-21T00:00:00"/>
    <n v="1800"/>
    <n v="17"/>
    <s v="Mumbai"/>
    <s v="Adira Brar"/>
    <n v="2"/>
    <x v="0"/>
  </r>
  <r>
    <s v="Aarav Sen"/>
    <n v="42"/>
    <s v="Female"/>
    <s v="Standard"/>
    <d v="2025-02-14T00:00:00"/>
    <d v="2025-03-11T00:00:00"/>
    <n v="1200"/>
    <n v="3"/>
    <s v="Delhi"/>
    <m/>
    <n v="0"/>
    <x v="1"/>
  </r>
  <r>
    <s v="Dishani Bera"/>
    <n v="24"/>
    <s v="Male"/>
    <s v="Family"/>
    <d v="2025-02-10T00:00:00"/>
    <d v="2025-03-10T00:00:00"/>
    <n v="2500"/>
    <n v="28"/>
    <s v="Mumbai"/>
    <m/>
    <n v="0"/>
    <x v="1"/>
  </r>
  <r>
    <s v="Indrans Grover"/>
    <n v="53"/>
    <s v="Male"/>
    <s v="Standard"/>
    <d v="2024-11-18T00:00:00"/>
    <d v="2024-12-19T00:00:00"/>
    <n v="1200"/>
    <n v="23"/>
    <s v="Pune"/>
    <m/>
    <n v="1"/>
    <x v="1"/>
  </r>
  <r>
    <s v="Kismat Edwin"/>
    <n v="29"/>
    <s v="Female"/>
    <s v="Family"/>
    <d v="2024-04-19T00:00:00"/>
    <d v="2024-04-26T00:00:00"/>
    <n v="2500"/>
    <n v="8"/>
    <s v="Hyderabad"/>
    <m/>
    <n v="0"/>
    <x v="1"/>
  </r>
  <r>
    <s v="Taran Vyas"/>
    <n v="31"/>
    <s v="Female"/>
    <s v="Family"/>
    <d v="2025-01-10T00:00:00"/>
    <d v="2025-03-29T00:00:00"/>
    <n v="2500"/>
    <n v="23"/>
    <s v="Kolkata"/>
    <s v="Nakul Balakrishnan"/>
    <n v="2"/>
    <x v="0"/>
  </r>
  <r>
    <s v="Jiya Baral"/>
    <n v="52"/>
    <s v="Female"/>
    <s v="Basic"/>
    <d v="2023-06-11T00:00:00"/>
    <d v="2024-12-30T00:00:00"/>
    <n v="800"/>
    <n v="9"/>
    <s v="Delhi"/>
    <s v="Darshit Sidhu"/>
    <n v="18"/>
    <x v="0"/>
  </r>
  <r>
    <s v="Gokul Sahni"/>
    <n v="20"/>
    <s v="Male"/>
    <s v="Standard"/>
    <d v="2024-04-09T00:00:00"/>
    <d v="2024-11-08T00:00:00"/>
    <n v="1200"/>
    <n v="2"/>
    <s v="Mumbai"/>
    <m/>
    <n v="7"/>
    <x v="1"/>
  </r>
  <r>
    <s v="Prerak Lalla"/>
    <n v="22"/>
    <s v="Male"/>
    <s v="Basic"/>
    <d v="2025-02-11T00:00:00"/>
    <d v="2025-03-24T00:00:00"/>
    <n v="800"/>
    <n v="30"/>
    <s v="Mumbai"/>
    <m/>
    <n v="1"/>
    <x v="1"/>
  </r>
  <r>
    <s v="Hrishita Shroff"/>
    <n v="23"/>
    <s v="Male"/>
    <s v="Premium"/>
    <d v="2024-10-23T00:00:00"/>
    <d v="2025-03-05T00:00:00"/>
    <n v="1800"/>
    <n v="23"/>
    <s v="Pune"/>
    <s v="Riya Dugal"/>
    <n v="4"/>
    <x v="0"/>
  </r>
  <r>
    <s v="Oorja Sachar"/>
    <n v="27"/>
    <s v="Female"/>
    <s v="Standard"/>
    <d v="2024-01-21T00:00:00"/>
    <d v="2024-12-26T00:00:00"/>
    <n v="1200"/>
    <n v="27"/>
    <s v="Pune"/>
    <m/>
    <n v="1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6"/>
    <x v="0"/>
    <x v="0"/>
    <x v="0"/>
  </r>
  <r>
    <s v="M002"/>
    <s v="Parinaaz Shanker"/>
    <n v="27"/>
    <s v="Male"/>
    <x v="0"/>
    <d v="2025-02-26T00:00:00"/>
    <d v="2025-03-24T00:00:00"/>
    <n v="800"/>
    <n v="20"/>
    <x v="1"/>
    <s v="Kiara Kakar"/>
    <n v="0"/>
    <x v="0"/>
    <x v="1"/>
    <x v="1"/>
  </r>
  <r>
    <s v="M003"/>
    <s v="Aniruddh Batra"/>
    <n v="24"/>
    <s v="Male"/>
    <x v="1"/>
    <d v="2023-09-22T00:00:00"/>
    <d v="2024-03-20T00:00:00"/>
    <n v="1200"/>
    <n v="18"/>
    <x v="2"/>
    <s v="Jhanvi Chaudhary"/>
    <n v="6"/>
    <x v="0"/>
    <x v="2"/>
    <x v="1"/>
  </r>
  <r>
    <s v="M004"/>
    <s v="Madhup Kapur"/>
    <n v="31"/>
    <s v="Female"/>
    <x v="1"/>
    <d v="2024-07-06T00:00:00"/>
    <d v="2024-10-22T00:00:00"/>
    <n v="1200"/>
    <n v="16"/>
    <x v="2"/>
    <s v="Tara Swaminathan"/>
    <n v="3"/>
    <x v="0"/>
    <x v="3"/>
    <x v="2"/>
  </r>
  <r>
    <s v="M005"/>
    <s v="Rasha Kakar"/>
    <n v="19"/>
    <s v="Male"/>
    <x v="2"/>
    <d v="2023-12-26T00:00:00"/>
    <d v="2024-07-28T00:00:00"/>
    <n v="2500"/>
    <n v="12"/>
    <x v="0"/>
    <s v="Madhav Singh"/>
    <n v="7"/>
    <x v="0"/>
    <x v="4"/>
    <x v="1"/>
  </r>
  <r>
    <s v="M006"/>
    <s v="Ehsaan Batra"/>
    <n v="40"/>
    <s v="Male"/>
    <x v="0"/>
    <d v="2024-01-26T00:00:00"/>
    <d v="2024-04-10T00:00:00"/>
    <n v="800"/>
    <n v="14"/>
    <x v="3"/>
    <s v="Shray Ramakrishnan"/>
    <n v="2"/>
    <x v="0"/>
    <x v="5"/>
    <x v="2"/>
  </r>
  <r>
    <s v="M007"/>
    <s v="Zara Bains"/>
    <n v="41"/>
    <s v="Female"/>
    <x v="0"/>
    <d v="2024-10-23T00:00:00"/>
    <d v="2025-01-20T00:00:00"/>
    <n v="800"/>
    <n v="25"/>
    <x v="1"/>
    <m/>
    <n v="2"/>
    <x v="1"/>
    <x v="5"/>
    <x v="2"/>
  </r>
  <r>
    <s v="M008"/>
    <s v="Uthkarsh Baral"/>
    <n v="43"/>
    <s v="Male"/>
    <x v="3"/>
    <d v="2024-06-07T00:00:00"/>
    <d v="2024-09-28T00:00:00"/>
    <n v="1800"/>
    <n v="28"/>
    <x v="4"/>
    <m/>
    <n v="3"/>
    <x v="1"/>
    <x v="6"/>
    <x v="2"/>
  </r>
  <r>
    <s v="M009"/>
    <s v="Kashvi Char"/>
    <n v="42"/>
    <s v="Male"/>
    <x v="0"/>
    <d v="2024-10-04T00:00:00"/>
    <d v="2024-10-17T00:00:00"/>
    <n v="800"/>
    <n v="3"/>
    <x v="4"/>
    <s v="Nitara Comar"/>
    <n v="0"/>
    <x v="0"/>
    <x v="1"/>
    <x v="2"/>
  </r>
  <r>
    <s v="M010"/>
    <s v="Dhanush Varma"/>
    <n v="37"/>
    <s v="Male"/>
    <x v="1"/>
    <d v="2023-10-03T00:00:00"/>
    <d v="2023-12-20T00:00:00"/>
    <n v="1200"/>
    <n v="29"/>
    <x v="3"/>
    <s v="Ranbir Karan"/>
    <n v="2"/>
    <x v="0"/>
    <x v="7"/>
    <x v="2"/>
  </r>
  <r>
    <s v="M011"/>
    <s v="Ishaan Goyal"/>
    <n v="48"/>
    <s v="Female"/>
    <x v="1"/>
    <d v="2024-01-06T00:00:00"/>
    <d v="2024-06-16T00:00:00"/>
    <n v="1200"/>
    <n v="13"/>
    <x v="0"/>
    <s v="Rati Sanghvi"/>
    <n v="5"/>
    <x v="0"/>
    <x v="8"/>
    <x v="0"/>
  </r>
  <r>
    <s v="M012"/>
    <s v="Mahika Ravi"/>
    <n v="36"/>
    <s v="Male"/>
    <x v="1"/>
    <d v="2023-08-16T00:00:00"/>
    <d v="2024-10-03T00:00:00"/>
    <n v="1200"/>
    <n v="19"/>
    <x v="4"/>
    <s v="Ishaan Kashyap"/>
    <n v="13"/>
    <x v="0"/>
    <x v="9"/>
    <x v="2"/>
  </r>
  <r>
    <s v="M013"/>
    <s v="Purab Reddy"/>
    <n v="48"/>
    <s v="Female"/>
    <x v="3"/>
    <d v="2024-09-21T00:00:00"/>
    <d v="2024-12-15T00:00:00"/>
    <n v="1800"/>
    <n v="22"/>
    <x v="4"/>
    <m/>
    <n v="2"/>
    <x v="1"/>
    <x v="3"/>
    <x v="0"/>
  </r>
  <r>
    <s v="M014"/>
    <s v="Tiya Soni"/>
    <n v="39"/>
    <s v="Male"/>
    <x v="1"/>
    <d v="2023-05-19T00:00:00"/>
    <d v="2023-11-12T00:00:00"/>
    <n v="1200"/>
    <n v="28"/>
    <x v="3"/>
    <m/>
    <n v="5"/>
    <x v="1"/>
    <x v="8"/>
    <x v="2"/>
  </r>
  <r>
    <s v="M015"/>
    <s v="Zara Dugar"/>
    <n v="44"/>
    <s v="Female"/>
    <x v="0"/>
    <d v="2024-02-11T00:00:00"/>
    <d v="2024-09-05T00:00:00"/>
    <n v="800"/>
    <n v="8"/>
    <x v="2"/>
    <m/>
    <n v="6"/>
    <x v="1"/>
    <x v="0"/>
    <x v="2"/>
  </r>
  <r>
    <s v="M016"/>
    <s v="Lakshit Mander"/>
    <n v="39"/>
    <s v="Male"/>
    <x v="2"/>
    <d v="2025-02-14T00:00:00"/>
    <d v="2025-03-16T00:00:00"/>
    <n v="2500"/>
    <n v="14"/>
    <x v="4"/>
    <m/>
    <n v="1"/>
    <x v="1"/>
    <x v="10"/>
    <x v="2"/>
  </r>
  <r>
    <s v="M017"/>
    <s v="Neysa Krish"/>
    <n v="35"/>
    <s v="Male"/>
    <x v="1"/>
    <d v="2024-02-07T00:00:00"/>
    <d v="2025-01-28T00:00:00"/>
    <n v="1200"/>
    <n v="25"/>
    <x v="2"/>
    <m/>
    <n v="11"/>
    <x v="1"/>
    <x v="11"/>
    <x v="2"/>
  </r>
  <r>
    <s v="M018"/>
    <s v="Prerak Boase"/>
    <n v="56"/>
    <s v="Female"/>
    <x v="2"/>
    <d v="2023-10-14T00:00:00"/>
    <d v="2024-12-23T00:00:00"/>
    <n v="2500"/>
    <n v="13"/>
    <x v="5"/>
    <m/>
    <n v="14"/>
    <x v="1"/>
    <x v="12"/>
    <x v="0"/>
  </r>
  <r>
    <s v="M019"/>
    <s v="Siya Master"/>
    <n v="27"/>
    <s v="Female"/>
    <x v="0"/>
    <d v="2024-03-03T00:00:00"/>
    <d v="2025-01-07T00:00:00"/>
    <n v="800"/>
    <n v="26"/>
    <x v="3"/>
    <m/>
    <n v="10"/>
    <x v="1"/>
    <x v="13"/>
    <x v="1"/>
  </r>
  <r>
    <s v="M020"/>
    <s v="Madhup Biswas"/>
    <n v="28"/>
    <s v="Male"/>
    <x v="2"/>
    <d v="2024-05-05T00:00:00"/>
    <d v="2024-11-12T00:00:00"/>
    <n v="2500"/>
    <n v="21"/>
    <x v="3"/>
    <s v="Tanya Bajwa"/>
    <n v="6"/>
    <x v="0"/>
    <x v="14"/>
    <x v="1"/>
  </r>
  <r>
    <s v="M021"/>
    <s v="Indrans Ratti"/>
    <n v="57"/>
    <s v="Female"/>
    <x v="3"/>
    <d v="2023-08-08T00:00:00"/>
    <d v="2025-01-17T00:00:00"/>
    <n v="1800"/>
    <n v="19"/>
    <x v="3"/>
    <m/>
    <n v="17"/>
    <x v="1"/>
    <x v="15"/>
    <x v="0"/>
  </r>
  <r>
    <s v="M022"/>
    <s v="Kimaya Balay"/>
    <n v="26"/>
    <s v="Female"/>
    <x v="3"/>
    <d v="2024-01-29T00:00:00"/>
    <d v="2024-11-20T00:00:00"/>
    <n v="1800"/>
    <n v="5"/>
    <x v="0"/>
    <m/>
    <n v="9"/>
    <x v="1"/>
    <x v="16"/>
    <x v="1"/>
  </r>
  <r>
    <s v="M023"/>
    <s v="Eva Dass"/>
    <n v="48"/>
    <s v="Male"/>
    <x v="3"/>
    <d v="2024-06-08T00:00:00"/>
    <d v="2024-06-12T00:00:00"/>
    <n v="1800"/>
    <n v="18"/>
    <x v="5"/>
    <m/>
    <n v="0"/>
    <x v="1"/>
    <x v="1"/>
    <x v="0"/>
  </r>
  <r>
    <s v="M024"/>
    <s v="Pihu Wali"/>
    <n v="25"/>
    <s v="Female"/>
    <x v="1"/>
    <d v="2024-05-27T00:00:00"/>
    <d v="2025-03-14T00:00:00"/>
    <n v="1200"/>
    <n v="6"/>
    <x v="0"/>
    <m/>
    <n v="9"/>
    <x v="1"/>
    <x v="17"/>
    <x v="1"/>
  </r>
  <r>
    <s v="M025"/>
    <s v="Tiya Rege"/>
    <n v="53"/>
    <s v="Male"/>
    <x v="3"/>
    <d v="2023-12-26T00:00:00"/>
    <d v="2024-03-21T00:00:00"/>
    <n v="1800"/>
    <n v="17"/>
    <x v="3"/>
    <s v="Adira Brar"/>
    <n v="2"/>
    <x v="0"/>
    <x v="3"/>
    <x v="0"/>
  </r>
  <r>
    <s v="M026"/>
    <s v="Aarav Sen"/>
    <n v="42"/>
    <s v="Female"/>
    <x v="1"/>
    <d v="2025-02-14T00:00:00"/>
    <d v="2025-03-11T00:00:00"/>
    <n v="1200"/>
    <n v="3"/>
    <x v="5"/>
    <m/>
    <n v="0"/>
    <x v="1"/>
    <x v="1"/>
    <x v="2"/>
  </r>
  <r>
    <s v="M027"/>
    <s v="Dishani Bera"/>
    <n v="24"/>
    <s v="Male"/>
    <x v="2"/>
    <d v="2025-02-10T00:00:00"/>
    <d v="2025-03-10T00:00:00"/>
    <n v="2500"/>
    <n v="28"/>
    <x v="3"/>
    <m/>
    <n v="0"/>
    <x v="1"/>
    <x v="1"/>
    <x v="1"/>
  </r>
  <r>
    <s v="M028"/>
    <s v="Indrans Grover"/>
    <n v="53"/>
    <s v="Male"/>
    <x v="1"/>
    <d v="2024-11-18T00:00:00"/>
    <d v="2024-12-19T00:00:00"/>
    <n v="1200"/>
    <n v="23"/>
    <x v="1"/>
    <m/>
    <n v="1"/>
    <x v="1"/>
    <x v="18"/>
    <x v="0"/>
  </r>
  <r>
    <s v="M029"/>
    <s v="Kismat Edwin"/>
    <n v="29"/>
    <s v="Female"/>
    <x v="2"/>
    <d v="2024-04-19T00:00:00"/>
    <d v="2024-04-26T00:00:00"/>
    <n v="2500"/>
    <n v="8"/>
    <x v="2"/>
    <m/>
    <n v="0"/>
    <x v="1"/>
    <x v="1"/>
    <x v="1"/>
  </r>
  <r>
    <s v="M030"/>
    <s v="Taran Vyas"/>
    <n v="31"/>
    <s v="Female"/>
    <x v="2"/>
    <d v="2025-01-10T00:00:00"/>
    <d v="2025-03-29T00:00:00"/>
    <n v="2500"/>
    <n v="23"/>
    <x v="4"/>
    <s v="Nakul Balakrishnan"/>
    <n v="2"/>
    <x v="0"/>
    <x v="19"/>
    <x v="2"/>
  </r>
  <r>
    <s v="M031"/>
    <s v="Jiya Baral"/>
    <n v="52"/>
    <s v="Female"/>
    <x v="0"/>
    <d v="2023-06-11T00:00:00"/>
    <d v="2024-12-30T00:00:00"/>
    <n v="800"/>
    <n v="9"/>
    <x v="5"/>
    <s v="Darshit Sidhu"/>
    <n v="18"/>
    <x v="0"/>
    <x v="20"/>
    <x v="0"/>
  </r>
  <r>
    <s v="M032"/>
    <s v="Gokul Sahni"/>
    <n v="20"/>
    <s v="Male"/>
    <x v="1"/>
    <d v="2024-04-09T00:00:00"/>
    <d v="2024-11-08T00:00:00"/>
    <n v="1200"/>
    <n v="2"/>
    <x v="3"/>
    <m/>
    <n v="7"/>
    <x v="1"/>
    <x v="21"/>
    <x v="1"/>
  </r>
  <r>
    <s v="M033"/>
    <s v="Prerak Lalla"/>
    <n v="22"/>
    <s v="Male"/>
    <x v="0"/>
    <d v="2025-02-11T00:00:00"/>
    <d v="2025-03-24T00:00:00"/>
    <n v="800"/>
    <n v="30"/>
    <x v="3"/>
    <m/>
    <n v="1"/>
    <x v="1"/>
    <x v="22"/>
    <x v="1"/>
  </r>
  <r>
    <s v="M034"/>
    <s v="Hrishita Shroff"/>
    <n v="23"/>
    <s v="Male"/>
    <x v="3"/>
    <d v="2024-10-23T00:00:00"/>
    <d v="2025-03-05T00:00:00"/>
    <n v="1800"/>
    <n v="23"/>
    <x v="1"/>
    <s v="Riya Dugal"/>
    <n v="4"/>
    <x v="0"/>
    <x v="2"/>
    <x v="1"/>
  </r>
  <r>
    <s v="M035"/>
    <s v="Oorja Sachar"/>
    <n v="27"/>
    <s v="Female"/>
    <x v="1"/>
    <d v="2024-01-21T00:00:00"/>
    <d v="2024-12-26T00:00:00"/>
    <n v="1200"/>
    <n v="27"/>
    <x v="1"/>
    <m/>
    <n v="11"/>
    <x v="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67EEDE-A373-48F6-914E-999F907C4D2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ferred">
  <location ref="B3:C6" firstHeaderRow="1" firstDataRow="1" firstDataCol="1"/>
  <pivotFields count="12">
    <pivotField showAll="0"/>
    <pivotField showAll="0"/>
    <pivotField showAll="0"/>
    <pivotField showAll="0"/>
    <pivotField numFmtId="164" showAll="0"/>
    <pivotField numFmtId="164" showAll="0"/>
    <pivotField dataField="1" showAll="0"/>
    <pivotField showAll="0"/>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Average Monthly Fee" fld="6" subtotal="average" baseField="11" baseItem="0"/>
  </dataField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45BFE-7A7C-4C66-A8C7-9E42235E7BE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13">
    <pivotField showAll="0"/>
    <pivotField showAll="0"/>
    <pivotField showAll="0"/>
    <pivotField axis="axisRow" showAll="0">
      <items count="5">
        <item h="1" x="0"/>
        <item x="2"/>
        <item x="3"/>
        <item h="1"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2">
    <field x="3"/>
    <field x="8"/>
  </rowFields>
  <rowItems count="13">
    <i>
      <x v="1"/>
    </i>
    <i r="1">
      <x/>
    </i>
    <i r="1">
      <x v="1"/>
    </i>
    <i r="1">
      <x v="2"/>
    </i>
    <i r="1">
      <x v="3"/>
    </i>
    <i r="1">
      <x v="4"/>
    </i>
    <i>
      <x v="2"/>
    </i>
    <i r="1">
      <x/>
    </i>
    <i r="1">
      <x v="1"/>
    </i>
    <i r="1">
      <x v="3"/>
    </i>
    <i r="1">
      <x v="4"/>
    </i>
    <i r="1">
      <x v="5"/>
    </i>
    <i t="grand">
      <x/>
    </i>
  </rowItems>
  <colItems count="1">
    <i/>
  </colItems>
  <dataFields count="1">
    <dataField name="Total Revenue" fld="12" baseField="3" baseItem="1"/>
  </dataField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E628C-7841-4B06-B13C-41F28121C991}" name="PivotTable21" cacheId="3"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2:D51" firstHeaderRow="0" firstDataRow="1" firstDataCol="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sortType="descending">
      <items count="7">
        <item x="0"/>
        <item x="5"/>
        <item x="2"/>
        <item x="4"/>
        <item x="3"/>
        <item x="1"/>
        <item t="default"/>
      </items>
      <autoSortScope>
        <pivotArea dataOnly="0" outline="0" fieldPosition="0">
          <references count="1">
            <reference field="4294967294" count="1" selected="0">
              <x v="1"/>
            </reference>
          </references>
        </pivotArea>
      </autoSortScope>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 showAll="0"/>
  </pivotFields>
  <rowFields count="3">
    <field x="9"/>
    <field x="12"/>
    <field x="4"/>
  </rowFields>
  <rowItems count="49">
    <i>
      <x v="1"/>
    </i>
    <i r="1">
      <x/>
    </i>
    <i r="2">
      <x v="1"/>
    </i>
    <i r="2">
      <x v="2"/>
    </i>
    <i r="2">
      <x v="3"/>
    </i>
    <i r="1">
      <x v="1"/>
    </i>
    <i r="2">
      <x/>
    </i>
    <i>
      <x/>
    </i>
    <i r="1">
      <x v="1"/>
    </i>
    <i r="2">
      <x/>
    </i>
    <i r="2">
      <x v="1"/>
    </i>
    <i r="2">
      <x v="3"/>
    </i>
    <i r="1">
      <x/>
    </i>
    <i r="2">
      <x v="2"/>
    </i>
    <i r="2">
      <x v="3"/>
    </i>
    <i>
      <x v="4"/>
    </i>
    <i r="1">
      <x/>
    </i>
    <i r="2">
      <x/>
    </i>
    <i r="2">
      <x v="1"/>
    </i>
    <i r="2">
      <x v="2"/>
    </i>
    <i r="2">
      <x v="3"/>
    </i>
    <i r="1">
      <x v="1"/>
    </i>
    <i r="2">
      <x/>
    </i>
    <i r="2">
      <x v="1"/>
    </i>
    <i r="2">
      <x v="2"/>
    </i>
    <i r="2">
      <x v="3"/>
    </i>
    <i>
      <x v="2"/>
    </i>
    <i r="1">
      <x/>
    </i>
    <i r="2">
      <x/>
    </i>
    <i r="2">
      <x v="1"/>
    </i>
    <i r="2">
      <x v="3"/>
    </i>
    <i r="1">
      <x v="1"/>
    </i>
    <i r="2">
      <x v="3"/>
    </i>
    <i>
      <x v="3"/>
    </i>
    <i r="1">
      <x v="1"/>
    </i>
    <i r="2">
      <x/>
    </i>
    <i r="2">
      <x v="1"/>
    </i>
    <i r="2">
      <x v="3"/>
    </i>
    <i r="1">
      <x/>
    </i>
    <i r="2">
      <x v="1"/>
    </i>
    <i r="2">
      <x v="2"/>
    </i>
    <i>
      <x v="5"/>
    </i>
    <i r="1">
      <x/>
    </i>
    <i r="2">
      <x/>
    </i>
    <i r="2">
      <x v="3"/>
    </i>
    <i r="1">
      <x v="1"/>
    </i>
    <i r="2">
      <x/>
    </i>
    <i r="2">
      <x v="2"/>
    </i>
    <i t="grand">
      <x/>
    </i>
  </rowItems>
  <colFields count="1">
    <field x="-2"/>
  </colFields>
  <colItems count="2">
    <i>
      <x/>
    </i>
    <i i="1">
      <x v="1"/>
    </i>
  </colItems>
  <dataFields count="2">
    <dataField name="Total Revenue" fld="13" baseField="9" baseItem="0"/>
    <dataField name="Average Revenue" fld="13" subtotal="average" baseField="0" baseItem="0"/>
  </dataFields>
  <formats count="56">
    <format dxfId="56">
      <pivotArea type="all" dataOnly="0" outline="0" fieldPosition="0"/>
    </format>
    <format dxfId="55">
      <pivotArea collapsedLevelsAreSubtotals="1" fieldPosition="0">
        <references count="2">
          <reference field="9" count="1" selected="0">
            <x v="0"/>
          </reference>
          <reference field="12" count="1">
            <x v="0"/>
          </reference>
        </references>
      </pivotArea>
    </format>
    <format dxfId="54">
      <pivotArea collapsedLevelsAreSubtotals="1" fieldPosition="0">
        <references count="3">
          <reference field="4" count="2">
            <x v="2"/>
            <x v="3"/>
          </reference>
          <reference field="9" count="1" selected="0">
            <x v="0"/>
          </reference>
          <reference field="12" count="1" selected="0">
            <x v="0"/>
          </reference>
        </references>
      </pivotArea>
    </format>
    <format dxfId="53">
      <pivotArea collapsedLevelsAreSubtotals="1" fieldPosition="0">
        <references count="2">
          <reference field="9" count="1" selected="0">
            <x v="0"/>
          </reference>
          <reference field="12" count="1">
            <x v="1"/>
          </reference>
        </references>
      </pivotArea>
    </format>
    <format dxfId="52">
      <pivotArea collapsedLevelsAreSubtotals="1" fieldPosition="0">
        <references count="3">
          <reference field="4" count="3">
            <x v="0"/>
            <x v="1"/>
            <x v="3"/>
          </reference>
          <reference field="9" count="1" selected="0">
            <x v="0"/>
          </reference>
          <reference field="12" count="1" selected="0">
            <x v="1"/>
          </reference>
        </references>
      </pivotArea>
    </format>
    <format dxfId="51">
      <pivotArea collapsedLevelsAreSubtotals="1" fieldPosition="0">
        <references count="1">
          <reference field="9" count="1">
            <x v="1"/>
          </reference>
        </references>
      </pivotArea>
    </format>
    <format dxfId="50">
      <pivotArea collapsedLevelsAreSubtotals="1" fieldPosition="0">
        <references count="2">
          <reference field="9" count="1" selected="0">
            <x v="1"/>
          </reference>
          <reference field="12" count="1">
            <x v="0"/>
          </reference>
        </references>
      </pivotArea>
    </format>
    <format dxfId="49">
      <pivotArea collapsedLevelsAreSubtotals="1" fieldPosition="0">
        <references count="3">
          <reference field="4" count="3">
            <x v="1"/>
            <x v="2"/>
            <x v="3"/>
          </reference>
          <reference field="9" count="1" selected="0">
            <x v="1"/>
          </reference>
          <reference field="12" count="1" selected="0">
            <x v="0"/>
          </reference>
        </references>
      </pivotArea>
    </format>
    <format dxfId="48">
      <pivotArea collapsedLevelsAreSubtotals="1" fieldPosition="0">
        <references count="2">
          <reference field="9" count="1" selected="0">
            <x v="1"/>
          </reference>
          <reference field="12" count="1">
            <x v="1"/>
          </reference>
        </references>
      </pivotArea>
    </format>
    <format dxfId="47">
      <pivotArea collapsedLevelsAreSubtotals="1" fieldPosition="0">
        <references count="3">
          <reference field="4" count="1">
            <x v="0"/>
          </reference>
          <reference field="9" count="1" selected="0">
            <x v="1"/>
          </reference>
          <reference field="12" count="1" selected="0">
            <x v="1"/>
          </reference>
        </references>
      </pivotArea>
    </format>
    <format dxfId="46">
      <pivotArea collapsedLevelsAreSubtotals="1" fieldPosition="0">
        <references count="1">
          <reference field="9" count="1">
            <x v="2"/>
          </reference>
        </references>
      </pivotArea>
    </format>
    <format dxfId="45">
      <pivotArea collapsedLevelsAreSubtotals="1" fieldPosition="0">
        <references count="2">
          <reference field="9" count="1" selected="0">
            <x v="2"/>
          </reference>
          <reference field="12" count="1">
            <x v="0"/>
          </reference>
        </references>
      </pivotArea>
    </format>
    <format dxfId="44">
      <pivotArea collapsedLevelsAreSubtotals="1" fieldPosition="0">
        <references count="3">
          <reference field="4" count="3">
            <x v="0"/>
            <x v="1"/>
            <x v="3"/>
          </reference>
          <reference field="9" count="1" selected="0">
            <x v="2"/>
          </reference>
          <reference field="12" count="1" selected="0">
            <x v="0"/>
          </reference>
        </references>
      </pivotArea>
    </format>
    <format dxfId="43">
      <pivotArea collapsedLevelsAreSubtotals="1" fieldPosition="0">
        <references count="2">
          <reference field="9" count="1" selected="0">
            <x v="2"/>
          </reference>
          <reference field="12" count="1">
            <x v="1"/>
          </reference>
        </references>
      </pivotArea>
    </format>
    <format dxfId="42">
      <pivotArea collapsedLevelsAreSubtotals="1" fieldPosition="0">
        <references count="3">
          <reference field="4" count="1">
            <x v="3"/>
          </reference>
          <reference field="9" count="1" selected="0">
            <x v="2"/>
          </reference>
          <reference field="12" count="1" selected="0">
            <x v="1"/>
          </reference>
        </references>
      </pivotArea>
    </format>
    <format dxfId="41">
      <pivotArea collapsedLevelsAreSubtotals="1" fieldPosition="0">
        <references count="1">
          <reference field="9" count="1">
            <x v="3"/>
          </reference>
        </references>
      </pivotArea>
    </format>
    <format dxfId="40">
      <pivotArea collapsedLevelsAreSubtotals="1" fieldPosition="0">
        <references count="2">
          <reference field="9" count="1" selected="0">
            <x v="3"/>
          </reference>
          <reference field="12" count="1">
            <x v="0"/>
          </reference>
        </references>
      </pivotArea>
    </format>
    <format dxfId="39">
      <pivotArea collapsedLevelsAreSubtotals="1" fieldPosition="0">
        <references count="3">
          <reference field="4" count="2">
            <x v="1"/>
            <x v="2"/>
          </reference>
          <reference field="9" count="1" selected="0">
            <x v="3"/>
          </reference>
          <reference field="12" count="1" selected="0">
            <x v="0"/>
          </reference>
        </references>
      </pivotArea>
    </format>
    <format dxfId="38">
      <pivotArea collapsedLevelsAreSubtotals="1" fieldPosition="0">
        <references count="2">
          <reference field="9" count="1" selected="0">
            <x v="3"/>
          </reference>
          <reference field="12" count="1">
            <x v="1"/>
          </reference>
        </references>
      </pivotArea>
    </format>
    <format dxfId="37">
      <pivotArea collapsedLevelsAreSubtotals="1" fieldPosition="0">
        <references count="3">
          <reference field="4" count="3">
            <x v="0"/>
            <x v="1"/>
            <x v="3"/>
          </reference>
          <reference field="9" count="1" selected="0">
            <x v="3"/>
          </reference>
          <reference field="12" count="1" selected="0">
            <x v="1"/>
          </reference>
        </references>
      </pivotArea>
    </format>
    <format dxfId="36">
      <pivotArea collapsedLevelsAreSubtotals="1" fieldPosition="0">
        <references count="1">
          <reference field="9" count="1">
            <x v="4"/>
          </reference>
        </references>
      </pivotArea>
    </format>
    <format dxfId="35">
      <pivotArea collapsedLevelsAreSubtotals="1" fieldPosition="0">
        <references count="2">
          <reference field="9" count="1" selected="0">
            <x v="4"/>
          </reference>
          <reference field="12" count="1">
            <x v="0"/>
          </reference>
        </references>
      </pivotArea>
    </format>
    <format dxfId="34">
      <pivotArea collapsedLevelsAreSubtotals="1" fieldPosition="0">
        <references count="3">
          <reference field="4" count="0"/>
          <reference field="9" count="1" selected="0">
            <x v="4"/>
          </reference>
          <reference field="12" count="1" selected="0">
            <x v="0"/>
          </reference>
        </references>
      </pivotArea>
    </format>
    <format dxfId="33">
      <pivotArea collapsedLevelsAreSubtotals="1" fieldPosition="0">
        <references count="2">
          <reference field="9" count="1" selected="0">
            <x v="4"/>
          </reference>
          <reference field="12" count="1">
            <x v="1"/>
          </reference>
        </references>
      </pivotArea>
    </format>
    <format dxfId="32">
      <pivotArea collapsedLevelsAreSubtotals="1" fieldPosition="0">
        <references count="3">
          <reference field="4" count="0"/>
          <reference field="9" count="1" selected="0">
            <x v="4"/>
          </reference>
          <reference field="12" count="1" selected="0">
            <x v="1"/>
          </reference>
        </references>
      </pivotArea>
    </format>
    <format dxfId="31">
      <pivotArea collapsedLevelsAreSubtotals="1" fieldPosition="0">
        <references count="1">
          <reference field="9" count="1">
            <x v="5"/>
          </reference>
        </references>
      </pivotArea>
    </format>
    <format dxfId="30">
      <pivotArea collapsedLevelsAreSubtotals="1" fieldPosition="0">
        <references count="2">
          <reference field="9" count="1" selected="0">
            <x v="5"/>
          </reference>
          <reference field="12" count="1">
            <x v="0"/>
          </reference>
        </references>
      </pivotArea>
    </format>
    <format dxfId="29">
      <pivotArea collapsedLevelsAreSubtotals="1" fieldPosition="0">
        <references count="3">
          <reference field="4" count="2">
            <x v="0"/>
            <x v="3"/>
          </reference>
          <reference field="9" count="1" selected="0">
            <x v="5"/>
          </reference>
          <reference field="12" count="1" selected="0">
            <x v="0"/>
          </reference>
        </references>
      </pivotArea>
    </format>
    <format dxfId="28">
      <pivotArea collapsedLevelsAreSubtotals="1" fieldPosition="0">
        <references count="2">
          <reference field="9" count="1" selected="0">
            <x v="5"/>
          </reference>
          <reference field="12" count="1">
            <x v="1"/>
          </reference>
        </references>
      </pivotArea>
    </format>
    <format dxfId="27">
      <pivotArea collapsedLevelsAreSubtotals="1" fieldPosition="0">
        <references count="3">
          <reference field="4" count="2">
            <x v="0"/>
            <x v="2"/>
          </reference>
          <reference field="9" count="1" selected="0">
            <x v="5"/>
          </reference>
          <reference field="12" count="1" selected="0">
            <x v="1"/>
          </reference>
        </references>
      </pivotArea>
    </format>
    <format dxfId="26">
      <pivotArea grandRow="1" outline="0" collapsedLevelsAreSubtotals="1" fieldPosition="0"/>
    </format>
    <format dxfId="25">
      <pivotArea outline="0" collapsedLevelsAreSubtotals="1" fieldPosition="0"/>
    </format>
    <format dxfId="24">
      <pivotArea dataOnly="0" labelOnly="1" fieldPosition="0">
        <references count="1">
          <reference field="9" count="0"/>
        </references>
      </pivotArea>
    </format>
    <format dxfId="23">
      <pivotArea dataOnly="0" labelOnly="1" grandRow="1" outline="0" fieldPosition="0"/>
    </format>
    <format dxfId="22">
      <pivotArea dataOnly="0" labelOnly="1" fieldPosition="0">
        <references count="2">
          <reference field="9" count="1" selected="0">
            <x v="0"/>
          </reference>
          <reference field="12" count="0"/>
        </references>
      </pivotArea>
    </format>
    <format dxfId="21">
      <pivotArea dataOnly="0" labelOnly="1" fieldPosition="0">
        <references count="2">
          <reference field="9" count="1" selected="0">
            <x v="1"/>
          </reference>
          <reference field="12" count="0"/>
        </references>
      </pivotArea>
    </format>
    <format dxfId="20">
      <pivotArea dataOnly="0" labelOnly="1" fieldPosition="0">
        <references count="2">
          <reference field="9" count="1" selected="0">
            <x v="2"/>
          </reference>
          <reference field="12" count="0"/>
        </references>
      </pivotArea>
    </format>
    <format dxfId="19">
      <pivotArea dataOnly="0" labelOnly="1" fieldPosition="0">
        <references count="2">
          <reference field="9" count="1" selected="0">
            <x v="3"/>
          </reference>
          <reference field="12" count="0"/>
        </references>
      </pivotArea>
    </format>
    <format dxfId="18">
      <pivotArea dataOnly="0" labelOnly="1" fieldPosition="0">
        <references count="2">
          <reference field="9" count="1" selected="0">
            <x v="4"/>
          </reference>
          <reference field="12" count="0"/>
        </references>
      </pivotArea>
    </format>
    <format dxfId="17">
      <pivotArea dataOnly="0" labelOnly="1" fieldPosition="0">
        <references count="2">
          <reference field="9" count="1" selected="0">
            <x v="5"/>
          </reference>
          <reference field="12" count="0"/>
        </references>
      </pivotArea>
    </format>
    <format dxfId="16">
      <pivotArea dataOnly="0" labelOnly="1" fieldPosition="0">
        <references count="3">
          <reference field="4" count="2">
            <x v="2"/>
            <x v="3"/>
          </reference>
          <reference field="9" count="1" selected="0">
            <x v="0"/>
          </reference>
          <reference field="12" count="1" selected="0">
            <x v="0"/>
          </reference>
        </references>
      </pivotArea>
    </format>
    <format dxfId="15">
      <pivotArea dataOnly="0" labelOnly="1" fieldPosition="0">
        <references count="3">
          <reference field="4" count="3">
            <x v="0"/>
            <x v="1"/>
            <x v="3"/>
          </reference>
          <reference field="9" count="1" selected="0">
            <x v="0"/>
          </reference>
          <reference field="12" count="1" selected="0">
            <x v="1"/>
          </reference>
        </references>
      </pivotArea>
    </format>
    <format dxfId="14">
      <pivotArea dataOnly="0" labelOnly="1" fieldPosition="0">
        <references count="3">
          <reference field="4" count="3">
            <x v="1"/>
            <x v="2"/>
            <x v="3"/>
          </reference>
          <reference field="9" count="1" selected="0">
            <x v="1"/>
          </reference>
          <reference field="12" count="1" selected="0">
            <x v="0"/>
          </reference>
        </references>
      </pivotArea>
    </format>
    <format dxfId="13">
      <pivotArea dataOnly="0" labelOnly="1" fieldPosition="0">
        <references count="3">
          <reference field="4" count="1">
            <x v="0"/>
          </reference>
          <reference field="9" count="1" selected="0">
            <x v="1"/>
          </reference>
          <reference field="12" count="1" selected="0">
            <x v="1"/>
          </reference>
        </references>
      </pivotArea>
    </format>
    <format dxfId="12">
      <pivotArea dataOnly="0" labelOnly="1" fieldPosition="0">
        <references count="3">
          <reference field="4" count="3">
            <x v="0"/>
            <x v="1"/>
            <x v="3"/>
          </reference>
          <reference field="9" count="1" selected="0">
            <x v="2"/>
          </reference>
          <reference field="12" count="1" selected="0">
            <x v="0"/>
          </reference>
        </references>
      </pivotArea>
    </format>
    <format dxfId="11">
      <pivotArea dataOnly="0" labelOnly="1" fieldPosition="0">
        <references count="3">
          <reference field="4" count="1">
            <x v="3"/>
          </reference>
          <reference field="9" count="1" selected="0">
            <x v="2"/>
          </reference>
          <reference field="12" count="1" selected="0">
            <x v="1"/>
          </reference>
        </references>
      </pivotArea>
    </format>
    <format dxfId="10">
      <pivotArea dataOnly="0" labelOnly="1" fieldPosition="0">
        <references count="3">
          <reference field="4" count="2">
            <x v="1"/>
            <x v="2"/>
          </reference>
          <reference field="9" count="1" selected="0">
            <x v="3"/>
          </reference>
          <reference field="12" count="1" selected="0">
            <x v="0"/>
          </reference>
        </references>
      </pivotArea>
    </format>
    <format dxfId="9">
      <pivotArea dataOnly="0" labelOnly="1" fieldPosition="0">
        <references count="3">
          <reference field="4" count="3">
            <x v="0"/>
            <x v="1"/>
            <x v="3"/>
          </reference>
          <reference field="9" count="1" selected="0">
            <x v="3"/>
          </reference>
          <reference field="12" count="1" selected="0">
            <x v="1"/>
          </reference>
        </references>
      </pivotArea>
    </format>
    <format dxfId="8">
      <pivotArea dataOnly="0" labelOnly="1" fieldPosition="0">
        <references count="3">
          <reference field="4" count="0"/>
          <reference field="9" count="1" selected="0">
            <x v="4"/>
          </reference>
          <reference field="12" count="1" selected="0">
            <x v="0"/>
          </reference>
        </references>
      </pivotArea>
    </format>
    <format dxfId="7">
      <pivotArea dataOnly="0" labelOnly="1" fieldPosition="0">
        <references count="3">
          <reference field="4" count="0"/>
          <reference field="9" count="1" selected="0">
            <x v="4"/>
          </reference>
          <reference field="12" count="1" selected="0">
            <x v="1"/>
          </reference>
        </references>
      </pivotArea>
    </format>
    <format dxfId="6">
      <pivotArea dataOnly="0" labelOnly="1" fieldPosition="0">
        <references count="3">
          <reference field="4" count="2">
            <x v="0"/>
            <x v="3"/>
          </reference>
          <reference field="9" count="1" selected="0">
            <x v="5"/>
          </reference>
          <reference field="12" count="1" selected="0">
            <x v="0"/>
          </reference>
        </references>
      </pivotArea>
    </format>
    <format dxfId="5">
      <pivotArea dataOnly="0" labelOnly="1" fieldPosition="0">
        <references count="3">
          <reference field="4" count="2">
            <x v="0"/>
            <x v="2"/>
          </reference>
          <reference field="9" count="1" selected="0">
            <x v="5"/>
          </reference>
          <reference field="12" count="1" selected="0">
            <x v="1"/>
          </reference>
        </references>
      </pivotArea>
    </format>
    <format dxfId="4">
      <pivotArea field="9" type="button" dataOnly="0" labelOnly="1" outline="0" axis="axisRow" fieldPosition="0"/>
    </format>
    <format dxfId="3">
      <pivotArea dataOnly="0" labelOnly="1" outline="0" fieldPosition="0">
        <references count="1">
          <reference field="4294967294" count="2">
            <x v="0"/>
            <x v="1"/>
          </reference>
        </references>
      </pivotArea>
    </format>
    <format dxfId="2">
      <pivotArea field="9" type="button" dataOnly="0" labelOnly="1" outline="0" axis="axisRow" fieldPosition="0"/>
    </format>
    <format dxfId="1">
      <pivotArea dataOnly="0" labelOnly="1" outline="0" fieldPosition="0">
        <references count="1">
          <reference field="4294967294" count="2">
            <x v="0"/>
            <x v="1"/>
          </reference>
        </references>
      </pivotArea>
    </format>
  </formats>
  <chartFormats count="66">
    <chartFormat chart="0" format="0"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4">
          <reference field="4294967294" count="1" selected="0">
            <x v="1"/>
          </reference>
          <reference field="4" count="1" selected="0">
            <x v="0"/>
          </reference>
          <reference field="9" count="1" selected="0">
            <x v="0"/>
          </reference>
          <reference field="12" count="1" selected="0">
            <x v="1"/>
          </reference>
        </references>
      </pivotArea>
    </chartFormat>
    <chartFormat chart="1" format="3" series="1">
      <pivotArea type="data" outline="0" fieldPosition="0">
        <references count="4">
          <reference field="4294967294" count="1" selected="0">
            <x v="1"/>
          </reference>
          <reference field="4" count="1" selected="0">
            <x v="1"/>
          </reference>
          <reference field="9" count="1" selected="0">
            <x v="0"/>
          </reference>
          <reference field="12" count="1" selected="0">
            <x v="1"/>
          </reference>
        </references>
      </pivotArea>
    </chartFormat>
    <chartFormat chart="1" format="4" series="1">
      <pivotArea type="data" outline="0" fieldPosition="0">
        <references count="4">
          <reference field="4294967294" count="1" selected="0">
            <x v="1"/>
          </reference>
          <reference field="4" count="1" selected="0">
            <x v="3"/>
          </reference>
          <reference field="9" count="1" selected="0">
            <x v="0"/>
          </reference>
          <reference field="12" count="1" selected="0">
            <x v="1"/>
          </reference>
        </references>
      </pivotArea>
    </chartFormat>
    <chartFormat chart="1" format="5" series="1">
      <pivotArea type="data" outline="0" fieldPosition="0">
        <references count="4">
          <reference field="4294967294" count="1" selected="0">
            <x v="1"/>
          </reference>
          <reference field="4" count="1" selected="0">
            <x v="1"/>
          </reference>
          <reference field="9" count="1" selected="0">
            <x v="1"/>
          </reference>
          <reference field="12" count="1" selected="0">
            <x v="0"/>
          </reference>
        </references>
      </pivotArea>
    </chartFormat>
    <chartFormat chart="1" format="6" series="1">
      <pivotArea type="data" outline="0" fieldPosition="0">
        <references count="4">
          <reference field="4294967294" count="1" selected="0">
            <x v="1"/>
          </reference>
          <reference field="4" count="1" selected="0">
            <x v="2"/>
          </reference>
          <reference field="9" count="1" selected="0">
            <x v="1"/>
          </reference>
          <reference field="12" count="1" selected="0">
            <x v="0"/>
          </reference>
        </references>
      </pivotArea>
    </chartFormat>
    <chartFormat chart="1" format="7" series="1">
      <pivotArea type="data" outline="0" fieldPosition="0">
        <references count="4">
          <reference field="4294967294" count="1" selected="0">
            <x v="1"/>
          </reference>
          <reference field="4" count="1" selected="0">
            <x v="3"/>
          </reference>
          <reference field="9" count="1" selected="0">
            <x v="1"/>
          </reference>
          <reference field="12" count="1" selected="0">
            <x v="0"/>
          </reference>
        </references>
      </pivotArea>
    </chartFormat>
    <chartFormat chart="1" format="8" series="1">
      <pivotArea type="data" outline="0" fieldPosition="0">
        <references count="4">
          <reference field="4294967294" count="1" selected="0">
            <x v="1"/>
          </reference>
          <reference field="4" count="1" selected="0">
            <x v="0"/>
          </reference>
          <reference field="9" count="1" selected="0">
            <x v="1"/>
          </reference>
          <reference field="12" count="1" selected="0">
            <x v="1"/>
          </reference>
        </references>
      </pivotArea>
    </chartFormat>
    <chartFormat chart="1" format="9" series="1">
      <pivotArea type="data" outline="0" fieldPosition="0">
        <references count="4">
          <reference field="4294967294" count="1" selected="0">
            <x v="1"/>
          </reference>
          <reference field="4" count="1" selected="0">
            <x v="0"/>
          </reference>
          <reference field="9" count="1" selected="0">
            <x v="2"/>
          </reference>
          <reference field="12" count="1" selected="0">
            <x v="0"/>
          </reference>
        </references>
      </pivotArea>
    </chartFormat>
    <chartFormat chart="1" format="10" series="1">
      <pivotArea type="data" outline="0" fieldPosition="0">
        <references count="4">
          <reference field="4294967294" count="1" selected="0">
            <x v="1"/>
          </reference>
          <reference field="4" count="1" selected="0">
            <x v="1"/>
          </reference>
          <reference field="9" count="1" selected="0">
            <x v="2"/>
          </reference>
          <reference field="12" count="1" selected="0">
            <x v="0"/>
          </reference>
        </references>
      </pivotArea>
    </chartFormat>
    <chartFormat chart="1" format="11" series="1">
      <pivotArea type="data" outline="0" fieldPosition="0">
        <references count="4">
          <reference field="4294967294" count="1" selected="0">
            <x v="1"/>
          </reference>
          <reference field="4" count="1" selected="0">
            <x v="3"/>
          </reference>
          <reference field="9" count="1" selected="0">
            <x v="2"/>
          </reference>
          <reference field="12" count="1" selected="0">
            <x v="0"/>
          </reference>
        </references>
      </pivotArea>
    </chartFormat>
    <chartFormat chart="1" format="12" series="1">
      <pivotArea type="data" outline="0" fieldPosition="0">
        <references count="4">
          <reference field="4294967294" count="1" selected="0">
            <x v="1"/>
          </reference>
          <reference field="4" count="1" selected="0">
            <x v="3"/>
          </reference>
          <reference field="9" count="1" selected="0">
            <x v="2"/>
          </reference>
          <reference field="12" count="1" selected="0">
            <x v="1"/>
          </reference>
        </references>
      </pivotArea>
    </chartFormat>
    <chartFormat chart="1" format="13" series="1">
      <pivotArea type="data" outline="0" fieldPosition="0">
        <references count="4">
          <reference field="4294967294" count="1" selected="0">
            <x v="1"/>
          </reference>
          <reference field="4" count="1" selected="0">
            <x v="1"/>
          </reference>
          <reference field="9" count="1" selected="0">
            <x v="3"/>
          </reference>
          <reference field="12" count="1" selected="0">
            <x v="0"/>
          </reference>
        </references>
      </pivotArea>
    </chartFormat>
    <chartFormat chart="1" format="14" series="1">
      <pivotArea type="data" outline="0" fieldPosition="0">
        <references count="4">
          <reference field="4294967294" count="1" selected="0">
            <x v="1"/>
          </reference>
          <reference field="4" count="1" selected="0">
            <x v="2"/>
          </reference>
          <reference field="9" count="1" selected="0">
            <x v="3"/>
          </reference>
          <reference field="12" count="1" selected="0">
            <x v="0"/>
          </reference>
        </references>
      </pivotArea>
    </chartFormat>
    <chartFormat chart="1" format="15" series="1">
      <pivotArea type="data" outline="0" fieldPosition="0">
        <references count="4">
          <reference field="4294967294" count="1" selected="0">
            <x v="1"/>
          </reference>
          <reference field="4" count="1" selected="0">
            <x v="0"/>
          </reference>
          <reference field="9" count="1" selected="0">
            <x v="3"/>
          </reference>
          <reference field="12" count="1" selected="0">
            <x v="1"/>
          </reference>
        </references>
      </pivotArea>
    </chartFormat>
    <chartFormat chart="1" format="16" series="1">
      <pivotArea type="data" outline="0" fieldPosition="0">
        <references count="4">
          <reference field="4294967294" count="1" selected="0">
            <x v="1"/>
          </reference>
          <reference field="4" count="1" selected="0">
            <x v="1"/>
          </reference>
          <reference field="9" count="1" selected="0">
            <x v="3"/>
          </reference>
          <reference field="12" count="1" selected="0">
            <x v="1"/>
          </reference>
        </references>
      </pivotArea>
    </chartFormat>
    <chartFormat chart="1" format="17" series="1">
      <pivotArea type="data" outline="0" fieldPosition="0">
        <references count="4">
          <reference field="4294967294" count="1" selected="0">
            <x v="1"/>
          </reference>
          <reference field="4" count="1" selected="0">
            <x v="3"/>
          </reference>
          <reference field="9" count="1" selected="0">
            <x v="3"/>
          </reference>
          <reference field="12" count="1" selected="0">
            <x v="1"/>
          </reference>
        </references>
      </pivotArea>
    </chartFormat>
    <chartFormat chart="1" format="18" series="1">
      <pivotArea type="data" outline="0" fieldPosition="0">
        <references count="4">
          <reference field="4294967294" count="1" selected="0">
            <x v="1"/>
          </reference>
          <reference field="4" count="1" selected="0">
            <x v="0"/>
          </reference>
          <reference field="9" count="1" selected="0">
            <x v="4"/>
          </reference>
          <reference field="12" count="1" selected="0">
            <x v="0"/>
          </reference>
        </references>
      </pivotArea>
    </chartFormat>
    <chartFormat chart="1" format="19" series="1">
      <pivotArea type="data" outline="0" fieldPosition="0">
        <references count="4">
          <reference field="4294967294" count="1" selected="0">
            <x v="1"/>
          </reference>
          <reference field="4" count="1" selected="0">
            <x v="1"/>
          </reference>
          <reference field="9" count="1" selected="0">
            <x v="4"/>
          </reference>
          <reference field="12" count="1" selected="0">
            <x v="0"/>
          </reference>
        </references>
      </pivotArea>
    </chartFormat>
    <chartFormat chart="1" format="20" series="1">
      <pivotArea type="data" outline="0" fieldPosition="0">
        <references count="4">
          <reference field="4294967294" count="1" selected="0">
            <x v="1"/>
          </reference>
          <reference field="4" count="1" selected="0">
            <x v="2"/>
          </reference>
          <reference field="9" count="1" selected="0">
            <x v="4"/>
          </reference>
          <reference field="12" count="1" selected="0">
            <x v="0"/>
          </reference>
        </references>
      </pivotArea>
    </chartFormat>
    <chartFormat chart="1" format="21" series="1">
      <pivotArea type="data" outline="0" fieldPosition="0">
        <references count="4">
          <reference field="4294967294" count="1" selected="0">
            <x v="1"/>
          </reference>
          <reference field="4" count="1" selected="0">
            <x v="3"/>
          </reference>
          <reference field="9" count="1" selected="0">
            <x v="4"/>
          </reference>
          <reference field="12" count="1" selected="0">
            <x v="0"/>
          </reference>
        </references>
      </pivotArea>
    </chartFormat>
    <chartFormat chart="1" format="22" series="1">
      <pivotArea type="data" outline="0" fieldPosition="0">
        <references count="4">
          <reference field="4294967294" count="1" selected="0">
            <x v="1"/>
          </reference>
          <reference field="4" count="1" selected="0">
            <x v="0"/>
          </reference>
          <reference field="9" count="1" selected="0">
            <x v="4"/>
          </reference>
          <reference field="12" count="1" selected="0">
            <x v="1"/>
          </reference>
        </references>
      </pivotArea>
    </chartFormat>
    <chartFormat chart="1" format="23" series="1">
      <pivotArea type="data" outline="0" fieldPosition="0">
        <references count="4">
          <reference field="4294967294" count="1" selected="0">
            <x v="1"/>
          </reference>
          <reference field="4" count="1" selected="0">
            <x v="1"/>
          </reference>
          <reference field="9" count="1" selected="0">
            <x v="4"/>
          </reference>
          <reference field="12" count="1" selected="0">
            <x v="1"/>
          </reference>
        </references>
      </pivotArea>
    </chartFormat>
    <chartFormat chart="1" format="24" series="1">
      <pivotArea type="data" outline="0" fieldPosition="0">
        <references count="4">
          <reference field="4294967294" count="1" selected="0">
            <x v="1"/>
          </reference>
          <reference field="4" count="1" selected="0">
            <x v="2"/>
          </reference>
          <reference field="9" count="1" selected="0">
            <x v="4"/>
          </reference>
          <reference field="12" count="1" selected="0">
            <x v="1"/>
          </reference>
        </references>
      </pivotArea>
    </chartFormat>
    <chartFormat chart="1" format="25" series="1">
      <pivotArea type="data" outline="0" fieldPosition="0">
        <references count="4">
          <reference field="4294967294" count="1" selected="0">
            <x v="1"/>
          </reference>
          <reference field="4" count="1" selected="0">
            <x v="3"/>
          </reference>
          <reference field="9" count="1" selected="0">
            <x v="4"/>
          </reference>
          <reference field="12" count="1" selected="0">
            <x v="1"/>
          </reference>
        </references>
      </pivotArea>
    </chartFormat>
    <chartFormat chart="1" format="26" series="1">
      <pivotArea type="data" outline="0" fieldPosition="0">
        <references count="4">
          <reference field="4294967294" count="1" selected="0">
            <x v="1"/>
          </reference>
          <reference field="4" count="1" selected="0">
            <x v="0"/>
          </reference>
          <reference field="9" count="1" selected="0">
            <x v="5"/>
          </reference>
          <reference field="12" count="1" selected="0">
            <x v="0"/>
          </reference>
        </references>
      </pivotArea>
    </chartFormat>
    <chartFormat chart="1" format="27" series="1">
      <pivotArea type="data" outline="0" fieldPosition="0">
        <references count="4">
          <reference field="4294967294" count="1" selected="0">
            <x v="1"/>
          </reference>
          <reference field="4" count="1" selected="0">
            <x v="3"/>
          </reference>
          <reference field="9" count="1" selected="0">
            <x v="5"/>
          </reference>
          <reference field="12" count="1" selected="0">
            <x v="0"/>
          </reference>
        </references>
      </pivotArea>
    </chartFormat>
    <chartFormat chart="1" format="28" series="1">
      <pivotArea type="data" outline="0" fieldPosition="0">
        <references count="4">
          <reference field="4294967294" count="1" selected="0">
            <x v="1"/>
          </reference>
          <reference field="4" count="1" selected="0">
            <x v="0"/>
          </reference>
          <reference field="9" count="1" selected="0">
            <x v="5"/>
          </reference>
          <reference field="12" count="1" selected="0">
            <x v="1"/>
          </reference>
        </references>
      </pivotArea>
    </chartFormat>
    <chartFormat chart="1" format="29" series="1">
      <pivotArea type="data" outline="0" fieldPosition="0">
        <references count="4">
          <reference field="4294967294" count="1" selected="0">
            <x v="1"/>
          </reference>
          <reference field="4" count="1" selected="0">
            <x v="2"/>
          </reference>
          <reference field="9" count="1" selected="0">
            <x v="5"/>
          </reference>
          <reference field="12" count="1" selected="0">
            <x v="1"/>
          </reference>
        </references>
      </pivotArea>
    </chartFormat>
    <chartFormat chart="0" format="5" series="1">
      <pivotArea type="data" outline="0" fieldPosition="0">
        <references count="4">
          <reference field="4294967294" count="1" selected="0">
            <x v="1"/>
          </reference>
          <reference field="4" count="1" selected="0">
            <x v="0"/>
          </reference>
          <reference field="9" count="1" selected="0">
            <x v="0"/>
          </reference>
          <reference field="12" count="1" selected="0">
            <x v="1"/>
          </reference>
        </references>
      </pivotArea>
    </chartFormat>
    <chartFormat chart="0" format="6" series="1">
      <pivotArea type="data" outline="0" fieldPosition="0">
        <references count="4">
          <reference field="4294967294" count="1" selected="0">
            <x v="1"/>
          </reference>
          <reference field="4" count="1" selected="0">
            <x v="1"/>
          </reference>
          <reference field="9" count="1" selected="0">
            <x v="0"/>
          </reference>
          <reference field="12" count="1" selected="0">
            <x v="1"/>
          </reference>
        </references>
      </pivotArea>
    </chartFormat>
    <chartFormat chart="0" format="7" series="1">
      <pivotArea type="data" outline="0" fieldPosition="0">
        <references count="4">
          <reference field="4294967294" count="1" selected="0">
            <x v="1"/>
          </reference>
          <reference field="4" count="1" selected="0">
            <x v="3"/>
          </reference>
          <reference field="9" count="1" selected="0">
            <x v="0"/>
          </reference>
          <reference field="12" count="1" selected="0">
            <x v="1"/>
          </reference>
        </references>
      </pivotArea>
    </chartFormat>
    <chartFormat chart="0" format="8" series="1">
      <pivotArea type="data" outline="0" fieldPosition="0">
        <references count="4">
          <reference field="4294967294" count="1" selected="0">
            <x v="1"/>
          </reference>
          <reference field="4" count="1" selected="0">
            <x v="1"/>
          </reference>
          <reference field="9" count="1" selected="0">
            <x v="1"/>
          </reference>
          <reference field="12" count="1" selected="0">
            <x v="0"/>
          </reference>
        </references>
      </pivotArea>
    </chartFormat>
    <chartFormat chart="0" format="9" series="1">
      <pivotArea type="data" outline="0" fieldPosition="0">
        <references count="4">
          <reference field="4294967294" count="1" selected="0">
            <x v="1"/>
          </reference>
          <reference field="4" count="1" selected="0">
            <x v="2"/>
          </reference>
          <reference field="9" count="1" selected="0">
            <x v="1"/>
          </reference>
          <reference field="12" count="1" selected="0">
            <x v="0"/>
          </reference>
        </references>
      </pivotArea>
    </chartFormat>
    <chartFormat chart="0" format="10" series="1">
      <pivotArea type="data" outline="0" fieldPosition="0">
        <references count="4">
          <reference field="4294967294" count="1" selected="0">
            <x v="1"/>
          </reference>
          <reference field="4" count="1" selected="0">
            <x v="3"/>
          </reference>
          <reference field="9" count="1" selected="0">
            <x v="1"/>
          </reference>
          <reference field="12" count="1" selected="0">
            <x v="0"/>
          </reference>
        </references>
      </pivotArea>
    </chartFormat>
    <chartFormat chart="0" format="11" series="1">
      <pivotArea type="data" outline="0" fieldPosition="0">
        <references count="4">
          <reference field="4294967294" count="1" selected="0">
            <x v="1"/>
          </reference>
          <reference field="4" count="1" selected="0">
            <x v="0"/>
          </reference>
          <reference field="9" count="1" selected="0">
            <x v="1"/>
          </reference>
          <reference field="12" count="1" selected="0">
            <x v="1"/>
          </reference>
        </references>
      </pivotArea>
    </chartFormat>
    <chartFormat chart="0" format="12" series="1">
      <pivotArea type="data" outline="0" fieldPosition="0">
        <references count="4">
          <reference field="4294967294" count="1" selected="0">
            <x v="1"/>
          </reference>
          <reference field="4" count="1" selected="0">
            <x v="0"/>
          </reference>
          <reference field="9" count="1" selected="0">
            <x v="2"/>
          </reference>
          <reference field="12" count="1" selected="0">
            <x v="0"/>
          </reference>
        </references>
      </pivotArea>
    </chartFormat>
    <chartFormat chart="0" format="13" series="1">
      <pivotArea type="data" outline="0" fieldPosition="0">
        <references count="4">
          <reference field="4294967294" count="1" selected="0">
            <x v="1"/>
          </reference>
          <reference field="4" count="1" selected="0">
            <x v="1"/>
          </reference>
          <reference field="9" count="1" selected="0">
            <x v="2"/>
          </reference>
          <reference field="12" count="1" selected="0">
            <x v="0"/>
          </reference>
        </references>
      </pivotArea>
    </chartFormat>
    <chartFormat chart="0" format="14" series="1">
      <pivotArea type="data" outline="0" fieldPosition="0">
        <references count="4">
          <reference field="4294967294" count="1" selected="0">
            <x v="1"/>
          </reference>
          <reference field="4" count="1" selected="0">
            <x v="3"/>
          </reference>
          <reference field="9" count="1" selected="0">
            <x v="2"/>
          </reference>
          <reference field="12" count="1" selected="0">
            <x v="0"/>
          </reference>
        </references>
      </pivotArea>
    </chartFormat>
    <chartFormat chart="0" format="15" series="1">
      <pivotArea type="data" outline="0" fieldPosition="0">
        <references count="4">
          <reference field="4294967294" count="1" selected="0">
            <x v="1"/>
          </reference>
          <reference field="4" count="1" selected="0">
            <x v="3"/>
          </reference>
          <reference field="9" count="1" selected="0">
            <x v="2"/>
          </reference>
          <reference field="12" count="1" selected="0">
            <x v="1"/>
          </reference>
        </references>
      </pivotArea>
    </chartFormat>
    <chartFormat chart="0" format="16" series="1">
      <pivotArea type="data" outline="0" fieldPosition="0">
        <references count="4">
          <reference field="4294967294" count="1" selected="0">
            <x v="1"/>
          </reference>
          <reference field="4" count="1" selected="0">
            <x v="1"/>
          </reference>
          <reference field="9" count="1" selected="0">
            <x v="3"/>
          </reference>
          <reference field="12" count="1" selected="0">
            <x v="0"/>
          </reference>
        </references>
      </pivotArea>
    </chartFormat>
    <chartFormat chart="0" format="17" series="1">
      <pivotArea type="data" outline="0" fieldPosition="0">
        <references count="4">
          <reference field="4294967294" count="1" selected="0">
            <x v="1"/>
          </reference>
          <reference field="4" count="1" selected="0">
            <x v="2"/>
          </reference>
          <reference field="9" count="1" selected="0">
            <x v="3"/>
          </reference>
          <reference field="12" count="1" selected="0">
            <x v="0"/>
          </reference>
        </references>
      </pivotArea>
    </chartFormat>
    <chartFormat chart="0" format="18" series="1">
      <pivotArea type="data" outline="0" fieldPosition="0">
        <references count="4">
          <reference field="4294967294" count="1" selected="0">
            <x v="1"/>
          </reference>
          <reference field="4" count="1" selected="0">
            <x v="0"/>
          </reference>
          <reference field="9" count="1" selected="0">
            <x v="3"/>
          </reference>
          <reference field="12" count="1" selected="0">
            <x v="1"/>
          </reference>
        </references>
      </pivotArea>
    </chartFormat>
    <chartFormat chart="0" format="19" series="1">
      <pivotArea type="data" outline="0" fieldPosition="0">
        <references count="4">
          <reference field="4294967294" count="1" selected="0">
            <x v="1"/>
          </reference>
          <reference field="4" count="1" selected="0">
            <x v="1"/>
          </reference>
          <reference field="9" count="1" selected="0">
            <x v="3"/>
          </reference>
          <reference field="12" count="1" selected="0">
            <x v="1"/>
          </reference>
        </references>
      </pivotArea>
    </chartFormat>
    <chartFormat chart="0" format="20" series="1">
      <pivotArea type="data" outline="0" fieldPosition="0">
        <references count="4">
          <reference field="4294967294" count="1" selected="0">
            <x v="1"/>
          </reference>
          <reference field="4" count="1" selected="0">
            <x v="3"/>
          </reference>
          <reference field="9" count="1" selected="0">
            <x v="3"/>
          </reference>
          <reference field="12" count="1" selected="0">
            <x v="1"/>
          </reference>
        </references>
      </pivotArea>
    </chartFormat>
    <chartFormat chart="0" format="21" series="1">
      <pivotArea type="data" outline="0" fieldPosition="0">
        <references count="4">
          <reference field="4294967294" count="1" selected="0">
            <x v="1"/>
          </reference>
          <reference field="4" count="1" selected="0">
            <x v="0"/>
          </reference>
          <reference field="9" count="1" selected="0">
            <x v="4"/>
          </reference>
          <reference field="12" count="1" selected="0">
            <x v="0"/>
          </reference>
        </references>
      </pivotArea>
    </chartFormat>
    <chartFormat chart="0" format="22" series="1">
      <pivotArea type="data" outline="0" fieldPosition="0">
        <references count="4">
          <reference field="4294967294" count="1" selected="0">
            <x v="1"/>
          </reference>
          <reference field="4" count="1" selected="0">
            <x v="1"/>
          </reference>
          <reference field="9" count="1" selected="0">
            <x v="4"/>
          </reference>
          <reference field="12" count="1" selected="0">
            <x v="0"/>
          </reference>
        </references>
      </pivotArea>
    </chartFormat>
    <chartFormat chart="0" format="23" series="1">
      <pivotArea type="data" outline="0" fieldPosition="0">
        <references count="4">
          <reference field="4294967294" count="1" selected="0">
            <x v="1"/>
          </reference>
          <reference field="4" count="1" selected="0">
            <x v="2"/>
          </reference>
          <reference field="9" count="1" selected="0">
            <x v="4"/>
          </reference>
          <reference field="12" count="1" selected="0">
            <x v="0"/>
          </reference>
        </references>
      </pivotArea>
    </chartFormat>
    <chartFormat chart="0" format="24" series="1">
      <pivotArea type="data" outline="0" fieldPosition="0">
        <references count="4">
          <reference field="4294967294" count="1" selected="0">
            <x v="1"/>
          </reference>
          <reference field="4" count="1" selected="0">
            <x v="3"/>
          </reference>
          <reference field="9" count="1" selected="0">
            <x v="4"/>
          </reference>
          <reference field="12" count="1" selected="0">
            <x v="0"/>
          </reference>
        </references>
      </pivotArea>
    </chartFormat>
    <chartFormat chart="0" format="25" series="1">
      <pivotArea type="data" outline="0" fieldPosition="0">
        <references count="4">
          <reference field="4294967294" count="1" selected="0">
            <x v="1"/>
          </reference>
          <reference field="4" count="1" selected="0">
            <x v="0"/>
          </reference>
          <reference field="9" count="1" selected="0">
            <x v="4"/>
          </reference>
          <reference field="12" count="1" selected="0">
            <x v="1"/>
          </reference>
        </references>
      </pivotArea>
    </chartFormat>
    <chartFormat chart="0" format="26" series="1">
      <pivotArea type="data" outline="0" fieldPosition="0">
        <references count="4">
          <reference field="4294967294" count="1" selected="0">
            <x v="1"/>
          </reference>
          <reference field="4" count="1" selected="0">
            <x v="1"/>
          </reference>
          <reference field="9" count="1" selected="0">
            <x v="4"/>
          </reference>
          <reference field="12" count="1" selected="0">
            <x v="1"/>
          </reference>
        </references>
      </pivotArea>
    </chartFormat>
    <chartFormat chart="0" format="27" series="1">
      <pivotArea type="data" outline="0" fieldPosition="0">
        <references count="4">
          <reference field="4294967294" count="1" selected="0">
            <x v="1"/>
          </reference>
          <reference field="4" count="1" selected="0">
            <x v="2"/>
          </reference>
          <reference field="9" count="1" selected="0">
            <x v="4"/>
          </reference>
          <reference field="12" count="1" selected="0">
            <x v="1"/>
          </reference>
        </references>
      </pivotArea>
    </chartFormat>
    <chartFormat chart="0" format="28" series="1">
      <pivotArea type="data" outline="0" fieldPosition="0">
        <references count="4">
          <reference field="4294967294" count="1" selected="0">
            <x v="1"/>
          </reference>
          <reference field="4" count="1" selected="0">
            <x v="3"/>
          </reference>
          <reference field="9" count="1" selected="0">
            <x v="4"/>
          </reference>
          <reference field="12" count="1" selected="0">
            <x v="1"/>
          </reference>
        </references>
      </pivotArea>
    </chartFormat>
    <chartFormat chart="0" format="29" series="1">
      <pivotArea type="data" outline="0" fieldPosition="0">
        <references count="4">
          <reference field="4294967294" count="1" selected="0">
            <x v="1"/>
          </reference>
          <reference field="4" count="1" selected="0">
            <x v="0"/>
          </reference>
          <reference field="9" count="1" selected="0">
            <x v="5"/>
          </reference>
          <reference field="12" count="1" selected="0">
            <x v="0"/>
          </reference>
        </references>
      </pivotArea>
    </chartFormat>
    <chartFormat chart="0" format="30" series="1">
      <pivotArea type="data" outline="0" fieldPosition="0">
        <references count="4">
          <reference field="4294967294" count="1" selected="0">
            <x v="1"/>
          </reference>
          <reference field="4" count="1" selected="0">
            <x v="3"/>
          </reference>
          <reference field="9" count="1" selected="0">
            <x v="5"/>
          </reference>
          <reference field="12" count="1" selected="0">
            <x v="0"/>
          </reference>
        </references>
      </pivotArea>
    </chartFormat>
    <chartFormat chart="0" format="31" series="1">
      <pivotArea type="data" outline="0" fieldPosition="0">
        <references count="4">
          <reference field="4294967294" count="1" selected="0">
            <x v="1"/>
          </reference>
          <reference field="4" count="1" selected="0">
            <x v="0"/>
          </reference>
          <reference field="9" count="1" selected="0">
            <x v="5"/>
          </reference>
          <reference field="12" count="1" selected="0">
            <x v="1"/>
          </reference>
        </references>
      </pivotArea>
    </chartFormat>
    <chartFormat chart="0" format="32" series="1">
      <pivotArea type="data" outline="0" fieldPosition="0">
        <references count="4">
          <reference field="4294967294" count="1" selected="0">
            <x v="1"/>
          </reference>
          <reference field="4" count="1" selected="0">
            <x v="2"/>
          </reference>
          <reference field="9" count="1" selected="0">
            <x v="5"/>
          </reference>
          <reference field="12" count="1" selected="0">
            <x v="1"/>
          </reference>
        </references>
      </pivotArea>
    </chartFormat>
    <chartFormat chart="23" format="0" series="1">
      <pivotArea type="data" outline="0" fieldPosition="0">
        <references count="1">
          <reference field="4294967294" count="1" selected="0">
            <x v="1"/>
          </reference>
        </references>
      </pivotArea>
    </chartFormat>
    <chartFormat chart="23"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86DD2A-581F-4C66-B74A-5DD2265BB1B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ies" colHeaderCaption="Genders">
  <location ref="B3:E11" firstHeaderRow="1" firstDataRow="2" firstDataCol="1"/>
  <pivotFields count="14">
    <pivotField dataField="1" showAll="0"/>
    <pivotField showAll="0"/>
    <pivotField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Members" fld="0" subtotal="count" baseField="9" baseItem="0"/>
  </dataFields>
  <pivotTableStyleInfo name="PivotStyleMedium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C0409D-5BCC-4D16-AEF6-4F08CB717E87}"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s" colHeaderCaption="Membership Types">
  <location ref="B3:G8" firstHeaderRow="1" firstDataRow="2" firstDataCol="1"/>
  <pivotFields count="15">
    <pivotField dataField="1" showAll="0"/>
    <pivotField showAll="0"/>
    <pivotField showAll="0"/>
    <pivotField showAll="0"/>
    <pivotField axis="axisCol" showAll="0">
      <items count="5">
        <item x="0"/>
        <item x="2"/>
        <item x="3"/>
        <item x="1"/>
        <item t="default"/>
      </items>
    </pivotField>
    <pivotField numFmtId="164" showAll="0"/>
    <pivotField numFmtId="164"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14"/>
  </rowFields>
  <rowItems count="4">
    <i>
      <x/>
    </i>
    <i>
      <x v="1"/>
    </i>
    <i>
      <x v="2"/>
    </i>
    <i t="grand">
      <x/>
    </i>
  </rowItems>
  <colFields count="1">
    <field x="4"/>
  </colFields>
  <colItems count="5">
    <i>
      <x/>
    </i>
    <i>
      <x v="1"/>
    </i>
    <i>
      <x v="2"/>
    </i>
    <i>
      <x v="3"/>
    </i>
    <i t="grand">
      <x/>
    </i>
  </colItems>
  <dataFields count="1">
    <dataField name="Count of Members" fld="0" subtotal="count" baseField="0" baseItem="0"/>
  </dataField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D203BCB2-FDC7-41EF-8D5F-1697F728195F}" sourceName="Membership_Type">
  <pivotTables>
    <pivotTable tabId="4" name="PivotTable21"/>
  </pivotTables>
  <data>
    <tabular pivotCacheId="57316015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EBB0B5A-4A07-40D1-AF35-55703AACFBFC}" sourceName="City">
  <pivotTables>
    <pivotTable tabId="4" name="PivotTable21"/>
  </pivotTables>
  <data>
    <tabular pivotCacheId="573160153">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9BFDD1F1-1ECB-4498-9D33-8815CC3CC6F3}" sourceName="Referred">
  <pivotTables>
    <pivotTable tabId="4" name="PivotTable21"/>
  </pivotTables>
  <data>
    <tabular pivotCacheId="5731601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B63A9F1F-4D0B-4E91-BD6F-C7846AFBA057}" cache="Slicer_Membership_Type" caption="Membership Type" style="SlicerStyleDark2" rowHeight="241300"/>
  <slicer name="City" xr10:uid="{CF267576-0432-4D63-A151-B871557A0D43}" cache="Slicer_City" caption="City" style="SlicerStyleDark2" rowHeight="241300"/>
  <slicer name="Referred" xr10:uid="{EBE2C227-502D-4C10-B700-0FB0757A1053}" cache="Slicer_Referred" caption="Referred" style="SlicerStyleDark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tabSelected="1" topLeftCell="A30" workbookViewId="0">
      <selection activeCell="A38" sqref="A38:XFD59"/>
    </sheetView>
  </sheetViews>
  <sheetFormatPr defaultColWidth="14.453125" defaultRowHeight="15" customHeight="1" x14ac:dyDescent="0.35"/>
  <cols>
    <col min="1" max="1" width="10.81640625" bestFit="1" customWidth="1"/>
    <col min="2" max="2" width="15.1796875" bestFit="1" customWidth="1"/>
    <col min="3" max="3" width="3.90625" bestFit="1" customWidth="1"/>
    <col min="4" max="4" width="7" bestFit="1" customWidth="1"/>
    <col min="5" max="5" width="16.54296875" bestFit="1" customWidth="1"/>
    <col min="6" max="6" width="14.26953125" bestFit="1" customWidth="1"/>
    <col min="7" max="7" width="19.7265625" bestFit="1" customWidth="1"/>
    <col min="8" max="8" width="11.81640625" bestFit="1" customWidth="1"/>
    <col min="9" max="9" width="10.54296875" bestFit="1" customWidth="1"/>
    <col min="10" max="10" width="10" bestFit="1" customWidth="1"/>
    <col min="11" max="11" width="18" bestFit="1" customWidth="1"/>
    <col min="12" max="12" width="28.7265625" bestFit="1" customWidth="1"/>
    <col min="13" max="13" width="8.7265625" customWidth="1"/>
    <col min="14" max="14" width="13.36328125" bestFit="1" customWidth="1"/>
    <col min="15" max="15" width="10.1796875" bestFit="1" customWidth="1"/>
    <col min="16" max="26" width="8.7265625" customWidth="1"/>
  </cols>
  <sheetData>
    <row r="1" spans="1:15" ht="14.5" x14ac:dyDescent="0.35">
      <c r="A1" s="1" t="s">
        <v>114</v>
      </c>
      <c r="B1" s="1" t="s">
        <v>0</v>
      </c>
      <c r="C1" s="1" t="s">
        <v>1</v>
      </c>
      <c r="D1" s="1" t="s">
        <v>2</v>
      </c>
      <c r="E1" s="1" t="s">
        <v>3</v>
      </c>
      <c r="F1" s="1" t="s">
        <v>4</v>
      </c>
      <c r="G1" s="1" t="s">
        <v>5</v>
      </c>
      <c r="H1" s="1" t="s">
        <v>6</v>
      </c>
      <c r="I1" s="1" t="s">
        <v>7</v>
      </c>
      <c r="J1" s="1" t="s">
        <v>8</v>
      </c>
      <c r="K1" s="1" t="s">
        <v>9</v>
      </c>
      <c r="L1" s="1" t="s">
        <v>107</v>
      </c>
      <c r="M1" s="1" t="s">
        <v>108</v>
      </c>
      <c r="N1" s="1" t="s">
        <v>113</v>
      </c>
      <c r="O1" s="1" t="s">
        <v>116</v>
      </c>
    </row>
    <row r="2" spans="1:15" ht="14.5" x14ac:dyDescent="0.35">
      <c r="A2" s="2" t="s">
        <v>10</v>
      </c>
      <c r="B2" s="2" t="s">
        <v>11</v>
      </c>
      <c r="C2" s="2">
        <v>59</v>
      </c>
      <c r="D2" s="2" t="s">
        <v>12</v>
      </c>
      <c r="E2" s="2" t="s">
        <v>13</v>
      </c>
      <c r="F2" s="3">
        <v>45235</v>
      </c>
      <c r="G2" s="3">
        <v>45425</v>
      </c>
      <c r="H2" s="2">
        <v>800</v>
      </c>
      <c r="I2" s="2">
        <v>25</v>
      </c>
      <c r="J2" s="2" t="s">
        <v>14</v>
      </c>
      <c r="K2" s="2" t="s">
        <v>15</v>
      </c>
      <c r="L2" s="2">
        <f>ROUNDDOWN((G2-F2)/30,0)</f>
        <v>6</v>
      </c>
      <c r="M2" s="2" t="str">
        <f>IF(K2&lt;&gt;"","Yes","No")</f>
        <v>Yes</v>
      </c>
      <c r="N2">
        <f>H2*L2</f>
        <v>4800</v>
      </c>
      <c r="O2" s="2" t="str">
        <f>IF(AND(C2&gt;=18,C2&lt;=30),"Youth",IF(AND(C2&gt;=31,C2&lt;=45),"Adults",IF(C2&gt;=46,"Seniors")))</f>
        <v>Seniors</v>
      </c>
    </row>
    <row r="3" spans="1:15" ht="14.5" x14ac:dyDescent="0.35">
      <c r="A3" s="2" t="s">
        <v>16</v>
      </c>
      <c r="B3" s="2" t="s">
        <v>17</v>
      </c>
      <c r="C3" s="2">
        <v>27</v>
      </c>
      <c r="D3" s="2" t="s">
        <v>12</v>
      </c>
      <c r="E3" s="2" t="s">
        <v>13</v>
      </c>
      <c r="F3" s="3">
        <v>45714</v>
      </c>
      <c r="G3" s="3">
        <v>45740</v>
      </c>
      <c r="H3" s="2">
        <v>800</v>
      </c>
      <c r="I3" s="2">
        <v>20</v>
      </c>
      <c r="J3" s="2" t="s">
        <v>18</v>
      </c>
      <c r="K3" s="2" t="s">
        <v>19</v>
      </c>
      <c r="L3" s="2">
        <f t="shared" ref="L3:L36" si="0">ROUNDDOWN((G3-F3)/30,0)</f>
        <v>0</v>
      </c>
      <c r="M3" s="2" t="str">
        <f t="shared" ref="M3:M36" si="1">IF(K3&lt;&gt;"","Yes","No")</f>
        <v>Yes</v>
      </c>
      <c r="N3">
        <f t="shared" ref="N3:N36" si="2">H3*L3</f>
        <v>0</v>
      </c>
      <c r="O3" s="2" t="str">
        <f t="shared" ref="O3:O36" si="3">IF(AND(C3&gt;=18,C3&lt;=30),"Youth",IF(AND(C3&gt;=31,C3&lt;=45),"Adults",IF(C3&gt;=46,"Seniors")))</f>
        <v>Youth</v>
      </c>
    </row>
    <row r="4" spans="1:15" ht="14.5" x14ac:dyDescent="0.35">
      <c r="A4" s="2" t="s">
        <v>20</v>
      </c>
      <c r="B4" s="2" t="s">
        <v>21</v>
      </c>
      <c r="C4" s="2">
        <v>24</v>
      </c>
      <c r="D4" s="2" t="s">
        <v>12</v>
      </c>
      <c r="E4" s="2" t="s">
        <v>22</v>
      </c>
      <c r="F4" s="3">
        <v>45191</v>
      </c>
      <c r="G4" s="3">
        <v>45371</v>
      </c>
      <c r="H4" s="2">
        <v>1200</v>
      </c>
      <c r="I4" s="2">
        <v>18</v>
      </c>
      <c r="J4" s="2" t="s">
        <v>23</v>
      </c>
      <c r="K4" s="2" t="s">
        <v>24</v>
      </c>
      <c r="L4" s="2">
        <f t="shared" si="0"/>
        <v>6</v>
      </c>
      <c r="M4" s="2" t="str">
        <f t="shared" si="1"/>
        <v>Yes</v>
      </c>
      <c r="N4">
        <f t="shared" si="2"/>
        <v>7200</v>
      </c>
      <c r="O4" s="2" t="str">
        <f t="shared" si="3"/>
        <v>Youth</v>
      </c>
    </row>
    <row r="5" spans="1:15" ht="14.5" x14ac:dyDescent="0.35">
      <c r="A5" s="2" t="s">
        <v>25</v>
      </c>
      <c r="B5" s="2" t="s">
        <v>26</v>
      </c>
      <c r="C5" s="2">
        <v>31</v>
      </c>
      <c r="D5" s="2" t="s">
        <v>27</v>
      </c>
      <c r="E5" s="2" t="s">
        <v>22</v>
      </c>
      <c r="F5" s="3">
        <v>45479</v>
      </c>
      <c r="G5" s="3">
        <v>45587</v>
      </c>
      <c r="H5" s="2">
        <v>1200</v>
      </c>
      <c r="I5" s="2">
        <v>16</v>
      </c>
      <c r="J5" s="2" t="s">
        <v>23</v>
      </c>
      <c r="K5" s="2" t="s">
        <v>28</v>
      </c>
      <c r="L5" s="2">
        <f t="shared" si="0"/>
        <v>3</v>
      </c>
      <c r="M5" s="2" t="str">
        <f t="shared" si="1"/>
        <v>Yes</v>
      </c>
      <c r="N5">
        <f t="shared" si="2"/>
        <v>3600</v>
      </c>
      <c r="O5" s="2" t="str">
        <f t="shared" si="3"/>
        <v>Adults</v>
      </c>
    </row>
    <row r="6" spans="1:15" ht="14.5" x14ac:dyDescent="0.35">
      <c r="A6" s="2" t="s">
        <v>29</v>
      </c>
      <c r="B6" s="2" t="s">
        <v>30</v>
      </c>
      <c r="C6" s="2">
        <v>19</v>
      </c>
      <c r="D6" s="2" t="s">
        <v>12</v>
      </c>
      <c r="E6" s="2" t="s">
        <v>31</v>
      </c>
      <c r="F6" s="3">
        <v>45286</v>
      </c>
      <c r="G6" s="3">
        <v>45501</v>
      </c>
      <c r="H6" s="2">
        <v>2500</v>
      </c>
      <c r="I6" s="2">
        <v>12</v>
      </c>
      <c r="J6" s="2" t="s">
        <v>14</v>
      </c>
      <c r="K6" s="2" t="s">
        <v>32</v>
      </c>
      <c r="L6" s="2">
        <f t="shared" si="0"/>
        <v>7</v>
      </c>
      <c r="M6" s="2" t="str">
        <f t="shared" si="1"/>
        <v>Yes</v>
      </c>
      <c r="N6">
        <f t="shared" si="2"/>
        <v>17500</v>
      </c>
      <c r="O6" s="2" t="str">
        <f t="shared" si="3"/>
        <v>Youth</v>
      </c>
    </row>
    <row r="7" spans="1:15" ht="14.5" x14ac:dyDescent="0.35">
      <c r="A7" s="2" t="s">
        <v>33</v>
      </c>
      <c r="B7" s="2" t="s">
        <v>34</v>
      </c>
      <c r="C7" s="2">
        <v>40</v>
      </c>
      <c r="D7" s="2" t="s">
        <v>12</v>
      </c>
      <c r="E7" s="2" t="s">
        <v>13</v>
      </c>
      <c r="F7" s="3">
        <v>45317</v>
      </c>
      <c r="G7" s="3">
        <v>45392</v>
      </c>
      <c r="H7" s="2">
        <v>800</v>
      </c>
      <c r="I7" s="2">
        <v>14</v>
      </c>
      <c r="J7" s="2" t="s">
        <v>35</v>
      </c>
      <c r="K7" s="2" t="s">
        <v>36</v>
      </c>
      <c r="L7" s="2">
        <f t="shared" si="0"/>
        <v>2</v>
      </c>
      <c r="M7" s="2" t="str">
        <f t="shared" si="1"/>
        <v>Yes</v>
      </c>
      <c r="N7">
        <f t="shared" si="2"/>
        <v>1600</v>
      </c>
      <c r="O7" s="2" t="str">
        <f t="shared" si="3"/>
        <v>Adults</v>
      </c>
    </row>
    <row r="8" spans="1:15" ht="14.5" x14ac:dyDescent="0.35">
      <c r="A8" s="2" t="s">
        <v>37</v>
      </c>
      <c r="B8" s="2" t="s">
        <v>38</v>
      </c>
      <c r="C8" s="2">
        <v>41</v>
      </c>
      <c r="D8" s="2" t="s">
        <v>27</v>
      </c>
      <c r="E8" s="2" t="s">
        <v>13</v>
      </c>
      <c r="F8" s="3">
        <v>45588</v>
      </c>
      <c r="G8" s="3">
        <v>45677</v>
      </c>
      <c r="H8" s="2">
        <v>800</v>
      </c>
      <c r="I8" s="2">
        <v>25</v>
      </c>
      <c r="J8" s="2" t="s">
        <v>18</v>
      </c>
      <c r="L8" s="2">
        <f t="shared" si="0"/>
        <v>2</v>
      </c>
      <c r="M8" s="2" t="str">
        <f t="shared" si="1"/>
        <v>No</v>
      </c>
      <c r="N8">
        <f t="shared" si="2"/>
        <v>1600</v>
      </c>
      <c r="O8" s="2" t="str">
        <f t="shared" si="3"/>
        <v>Adults</v>
      </c>
    </row>
    <row r="9" spans="1:15" ht="14.5" x14ac:dyDescent="0.35">
      <c r="A9" s="2" t="s">
        <v>39</v>
      </c>
      <c r="B9" s="2" t="s">
        <v>40</v>
      </c>
      <c r="C9" s="2">
        <v>43</v>
      </c>
      <c r="D9" s="2" t="s">
        <v>12</v>
      </c>
      <c r="E9" s="2" t="s">
        <v>41</v>
      </c>
      <c r="F9" s="3">
        <v>45450</v>
      </c>
      <c r="G9" s="3">
        <v>45563</v>
      </c>
      <c r="H9" s="2">
        <v>1800</v>
      </c>
      <c r="I9" s="2">
        <v>28</v>
      </c>
      <c r="J9" s="2" t="s">
        <v>42</v>
      </c>
      <c r="L9" s="2">
        <f t="shared" si="0"/>
        <v>3</v>
      </c>
      <c r="M9" s="2" t="str">
        <f t="shared" si="1"/>
        <v>No</v>
      </c>
      <c r="N9">
        <f t="shared" si="2"/>
        <v>5400</v>
      </c>
      <c r="O9" s="2" t="str">
        <f t="shared" si="3"/>
        <v>Adults</v>
      </c>
    </row>
    <row r="10" spans="1:15" ht="14.5" x14ac:dyDescent="0.35">
      <c r="A10" s="2" t="s">
        <v>43</v>
      </c>
      <c r="B10" s="2" t="s">
        <v>44</v>
      </c>
      <c r="C10" s="2">
        <v>42</v>
      </c>
      <c r="D10" s="2" t="s">
        <v>12</v>
      </c>
      <c r="E10" s="2" t="s">
        <v>13</v>
      </c>
      <c r="F10" s="3">
        <v>45569</v>
      </c>
      <c r="G10" s="3">
        <v>45582</v>
      </c>
      <c r="H10" s="2">
        <v>800</v>
      </c>
      <c r="I10" s="2">
        <v>3</v>
      </c>
      <c r="J10" s="2" t="s">
        <v>42</v>
      </c>
      <c r="K10" s="2" t="s">
        <v>45</v>
      </c>
      <c r="L10" s="2">
        <f t="shared" si="0"/>
        <v>0</v>
      </c>
      <c r="M10" s="2" t="str">
        <f t="shared" si="1"/>
        <v>Yes</v>
      </c>
      <c r="N10">
        <f t="shared" si="2"/>
        <v>0</v>
      </c>
      <c r="O10" s="2" t="str">
        <f t="shared" si="3"/>
        <v>Adults</v>
      </c>
    </row>
    <row r="11" spans="1:15" ht="14.5" x14ac:dyDescent="0.35">
      <c r="A11" s="2" t="s">
        <v>46</v>
      </c>
      <c r="B11" s="2" t="s">
        <v>47</v>
      </c>
      <c r="C11" s="2">
        <v>37</v>
      </c>
      <c r="D11" s="2" t="s">
        <v>12</v>
      </c>
      <c r="E11" s="2" t="s">
        <v>22</v>
      </c>
      <c r="F11" s="3">
        <v>45202</v>
      </c>
      <c r="G11" s="3">
        <v>45280</v>
      </c>
      <c r="H11" s="2">
        <v>1200</v>
      </c>
      <c r="I11" s="2">
        <v>29</v>
      </c>
      <c r="J11" s="2" t="s">
        <v>35</v>
      </c>
      <c r="K11" s="2" t="s">
        <v>48</v>
      </c>
      <c r="L11" s="2">
        <f t="shared" si="0"/>
        <v>2</v>
      </c>
      <c r="M11" s="2" t="str">
        <f t="shared" si="1"/>
        <v>Yes</v>
      </c>
      <c r="N11">
        <f t="shared" si="2"/>
        <v>2400</v>
      </c>
      <c r="O11" s="2" t="str">
        <f t="shared" si="3"/>
        <v>Adults</v>
      </c>
    </row>
    <row r="12" spans="1:15" ht="14.5" x14ac:dyDescent="0.35">
      <c r="A12" s="2" t="s">
        <v>49</v>
      </c>
      <c r="B12" s="2" t="s">
        <v>50</v>
      </c>
      <c r="C12" s="2">
        <v>48</v>
      </c>
      <c r="D12" s="2" t="s">
        <v>27</v>
      </c>
      <c r="E12" s="2" t="s">
        <v>22</v>
      </c>
      <c r="F12" s="3">
        <v>45297</v>
      </c>
      <c r="G12" s="3">
        <v>45459</v>
      </c>
      <c r="H12" s="2">
        <v>1200</v>
      </c>
      <c r="I12" s="2">
        <v>13</v>
      </c>
      <c r="J12" s="2" t="s">
        <v>14</v>
      </c>
      <c r="K12" s="2" t="s">
        <v>51</v>
      </c>
      <c r="L12" s="2">
        <f t="shared" si="0"/>
        <v>5</v>
      </c>
      <c r="M12" s="2" t="str">
        <f t="shared" si="1"/>
        <v>Yes</v>
      </c>
      <c r="N12">
        <f t="shared" si="2"/>
        <v>6000</v>
      </c>
      <c r="O12" s="2" t="str">
        <f t="shared" si="3"/>
        <v>Seniors</v>
      </c>
    </row>
    <row r="13" spans="1:15" ht="14.5" x14ac:dyDescent="0.35">
      <c r="A13" s="2" t="s">
        <v>52</v>
      </c>
      <c r="B13" s="2" t="s">
        <v>53</v>
      </c>
      <c r="C13" s="2">
        <v>36</v>
      </c>
      <c r="D13" s="2" t="s">
        <v>12</v>
      </c>
      <c r="E13" s="2" t="s">
        <v>22</v>
      </c>
      <c r="F13" s="3">
        <v>45154</v>
      </c>
      <c r="G13" s="3">
        <v>45568</v>
      </c>
      <c r="H13" s="2">
        <v>1200</v>
      </c>
      <c r="I13" s="2">
        <v>19</v>
      </c>
      <c r="J13" s="2" t="s">
        <v>42</v>
      </c>
      <c r="K13" s="2" t="s">
        <v>54</v>
      </c>
      <c r="L13" s="2">
        <f t="shared" si="0"/>
        <v>13</v>
      </c>
      <c r="M13" s="2" t="str">
        <f t="shared" si="1"/>
        <v>Yes</v>
      </c>
      <c r="N13">
        <f t="shared" si="2"/>
        <v>15600</v>
      </c>
      <c r="O13" s="2" t="str">
        <f t="shared" si="3"/>
        <v>Adults</v>
      </c>
    </row>
    <row r="14" spans="1:15" ht="14.5" x14ac:dyDescent="0.35">
      <c r="A14" s="2" t="s">
        <v>55</v>
      </c>
      <c r="B14" s="2" t="s">
        <v>56</v>
      </c>
      <c r="C14" s="2">
        <v>48</v>
      </c>
      <c r="D14" s="2" t="s">
        <v>27</v>
      </c>
      <c r="E14" s="2" t="s">
        <v>41</v>
      </c>
      <c r="F14" s="3">
        <v>45556</v>
      </c>
      <c r="G14" s="3">
        <v>45641</v>
      </c>
      <c r="H14" s="2">
        <v>1800</v>
      </c>
      <c r="I14" s="2">
        <v>22</v>
      </c>
      <c r="J14" s="2" t="s">
        <v>42</v>
      </c>
      <c r="L14" s="2">
        <f t="shared" si="0"/>
        <v>2</v>
      </c>
      <c r="M14" s="2" t="str">
        <f t="shared" si="1"/>
        <v>No</v>
      </c>
      <c r="N14">
        <f t="shared" si="2"/>
        <v>3600</v>
      </c>
      <c r="O14" s="2" t="str">
        <f t="shared" si="3"/>
        <v>Seniors</v>
      </c>
    </row>
    <row r="15" spans="1:15" ht="14.5" x14ac:dyDescent="0.35">
      <c r="A15" s="2" t="s">
        <v>57</v>
      </c>
      <c r="B15" s="2" t="s">
        <v>58</v>
      </c>
      <c r="C15" s="2">
        <v>39</v>
      </c>
      <c r="D15" s="2" t="s">
        <v>12</v>
      </c>
      <c r="E15" s="2" t="s">
        <v>22</v>
      </c>
      <c r="F15" s="3">
        <v>45065</v>
      </c>
      <c r="G15" s="3">
        <v>45242</v>
      </c>
      <c r="H15" s="2">
        <v>1200</v>
      </c>
      <c r="I15" s="2">
        <v>28</v>
      </c>
      <c r="J15" s="2" t="s">
        <v>35</v>
      </c>
      <c r="L15" s="2">
        <f t="shared" si="0"/>
        <v>5</v>
      </c>
      <c r="M15" s="2" t="str">
        <f t="shared" si="1"/>
        <v>No</v>
      </c>
      <c r="N15">
        <f t="shared" si="2"/>
        <v>6000</v>
      </c>
      <c r="O15" s="2" t="str">
        <f t="shared" si="3"/>
        <v>Adults</v>
      </c>
    </row>
    <row r="16" spans="1:15" ht="14.5" x14ac:dyDescent="0.35">
      <c r="A16" s="2" t="s">
        <v>59</v>
      </c>
      <c r="B16" s="2" t="s">
        <v>60</v>
      </c>
      <c r="C16" s="2">
        <v>44</v>
      </c>
      <c r="D16" s="2" t="s">
        <v>27</v>
      </c>
      <c r="E16" s="2" t="s">
        <v>13</v>
      </c>
      <c r="F16" s="3">
        <v>45333</v>
      </c>
      <c r="G16" s="3">
        <v>45540</v>
      </c>
      <c r="H16" s="2">
        <v>800</v>
      </c>
      <c r="I16" s="2">
        <v>8</v>
      </c>
      <c r="J16" s="2" t="s">
        <v>23</v>
      </c>
      <c r="L16" s="2">
        <f t="shared" si="0"/>
        <v>6</v>
      </c>
      <c r="M16" s="2" t="str">
        <f t="shared" si="1"/>
        <v>No</v>
      </c>
      <c r="N16">
        <f t="shared" si="2"/>
        <v>4800</v>
      </c>
      <c r="O16" s="2" t="str">
        <f t="shared" si="3"/>
        <v>Adults</v>
      </c>
    </row>
    <row r="17" spans="1:15" ht="14.5" x14ac:dyDescent="0.35">
      <c r="A17" s="2" t="s">
        <v>61</v>
      </c>
      <c r="B17" s="2" t="s">
        <v>62</v>
      </c>
      <c r="C17" s="2">
        <v>39</v>
      </c>
      <c r="D17" s="2" t="s">
        <v>12</v>
      </c>
      <c r="E17" s="2" t="s">
        <v>31</v>
      </c>
      <c r="F17" s="3">
        <v>45702</v>
      </c>
      <c r="G17" s="3">
        <v>45732</v>
      </c>
      <c r="H17" s="2">
        <v>2500</v>
      </c>
      <c r="I17" s="2">
        <v>14</v>
      </c>
      <c r="J17" s="2" t="s">
        <v>42</v>
      </c>
      <c r="L17" s="2">
        <f t="shared" si="0"/>
        <v>1</v>
      </c>
      <c r="M17" s="2" t="str">
        <f t="shared" si="1"/>
        <v>No</v>
      </c>
      <c r="N17">
        <f t="shared" si="2"/>
        <v>2500</v>
      </c>
      <c r="O17" s="2" t="str">
        <f t="shared" si="3"/>
        <v>Adults</v>
      </c>
    </row>
    <row r="18" spans="1:15" ht="14.5" x14ac:dyDescent="0.35">
      <c r="A18" s="2" t="s">
        <v>63</v>
      </c>
      <c r="B18" s="2" t="s">
        <v>64</v>
      </c>
      <c r="C18" s="2">
        <v>35</v>
      </c>
      <c r="D18" s="2" t="s">
        <v>12</v>
      </c>
      <c r="E18" s="2" t="s">
        <v>22</v>
      </c>
      <c r="F18" s="3">
        <v>45329</v>
      </c>
      <c r="G18" s="3">
        <v>45685</v>
      </c>
      <c r="H18" s="2">
        <v>1200</v>
      </c>
      <c r="I18" s="2">
        <v>25</v>
      </c>
      <c r="J18" s="2" t="s">
        <v>23</v>
      </c>
      <c r="L18" s="2">
        <f t="shared" si="0"/>
        <v>11</v>
      </c>
      <c r="M18" s="2" t="str">
        <f t="shared" si="1"/>
        <v>No</v>
      </c>
      <c r="N18">
        <f t="shared" si="2"/>
        <v>13200</v>
      </c>
      <c r="O18" s="2" t="str">
        <f t="shared" si="3"/>
        <v>Adults</v>
      </c>
    </row>
    <row r="19" spans="1:15" ht="14.5" x14ac:dyDescent="0.35">
      <c r="A19" s="2" t="s">
        <v>65</v>
      </c>
      <c r="B19" s="2" t="s">
        <v>66</v>
      </c>
      <c r="C19" s="2">
        <v>56</v>
      </c>
      <c r="D19" s="2" t="s">
        <v>27</v>
      </c>
      <c r="E19" s="2" t="s">
        <v>31</v>
      </c>
      <c r="F19" s="3">
        <v>45213</v>
      </c>
      <c r="G19" s="3">
        <v>45649</v>
      </c>
      <c r="H19" s="2">
        <v>2500</v>
      </c>
      <c r="I19" s="2">
        <v>13</v>
      </c>
      <c r="J19" s="2" t="s">
        <v>67</v>
      </c>
      <c r="L19" s="2">
        <f t="shared" si="0"/>
        <v>14</v>
      </c>
      <c r="M19" s="2" t="str">
        <f t="shared" si="1"/>
        <v>No</v>
      </c>
      <c r="N19">
        <f t="shared" si="2"/>
        <v>35000</v>
      </c>
      <c r="O19" s="2" t="str">
        <f t="shared" si="3"/>
        <v>Seniors</v>
      </c>
    </row>
    <row r="20" spans="1:15" ht="14.5" x14ac:dyDescent="0.35">
      <c r="A20" s="2" t="s">
        <v>68</v>
      </c>
      <c r="B20" s="2" t="s">
        <v>69</v>
      </c>
      <c r="C20" s="2">
        <v>27</v>
      </c>
      <c r="D20" s="2" t="s">
        <v>27</v>
      </c>
      <c r="E20" s="2" t="s">
        <v>13</v>
      </c>
      <c r="F20" s="3">
        <v>45354</v>
      </c>
      <c r="G20" s="3">
        <v>45664</v>
      </c>
      <c r="H20" s="2">
        <v>800</v>
      </c>
      <c r="I20" s="2">
        <v>26</v>
      </c>
      <c r="J20" s="2" t="s">
        <v>35</v>
      </c>
      <c r="L20" s="2">
        <f t="shared" si="0"/>
        <v>10</v>
      </c>
      <c r="M20" s="2" t="str">
        <f t="shared" si="1"/>
        <v>No</v>
      </c>
      <c r="N20">
        <f t="shared" si="2"/>
        <v>8000</v>
      </c>
      <c r="O20" s="2" t="str">
        <f t="shared" si="3"/>
        <v>Youth</v>
      </c>
    </row>
    <row r="21" spans="1:15" ht="15.75" customHeight="1" x14ac:dyDescent="0.35">
      <c r="A21" s="2" t="s">
        <v>70</v>
      </c>
      <c r="B21" s="2" t="s">
        <v>71</v>
      </c>
      <c r="C21" s="2">
        <v>28</v>
      </c>
      <c r="D21" s="2" t="s">
        <v>12</v>
      </c>
      <c r="E21" s="2" t="s">
        <v>31</v>
      </c>
      <c r="F21" s="3">
        <v>45417</v>
      </c>
      <c r="G21" s="3">
        <v>45608</v>
      </c>
      <c r="H21" s="2">
        <v>2500</v>
      </c>
      <c r="I21" s="2">
        <v>21</v>
      </c>
      <c r="J21" s="2" t="s">
        <v>35</v>
      </c>
      <c r="K21" s="2" t="s">
        <v>72</v>
      </c>
      <c r="L21" s="2">
        <f t="shared" si="0"/>
        <v>6</v>
      </c>
      <c r="M21" s="2" t="str">
        <f t="shared" si="1"/>
        <v>Yes</v>
      </c>
      <c r="N21">
        <f t="shared" si="2"/>
        <v>15000</v>
      </c>
      <c r="O21" s="2" t="str">
        <f t="shared" si="3"/>
        <v>Youth</v>
      </c>
    </row>
    <row r="22" spans="1:15" ht="15.75" customHeight="1" x14ac:dyDescent="0.35">
      <c r="A22" s="2" t="s">
        <v>73</v>
      </c>
      <c r="B22" s="2" t="s">
        <v>74</v>
      </c>
      <c r="C22" s="2">
        <v>57</v>
      </c>
      <c r="D22" s="2" t="s">
        <v>27</v>
      </c>
      <c r="E22" s="2" t="s">
        <v>41</v>
      </c>
      <c r="F22" s="3">
        <v>45146</v>
      </c>
      <c r="G22" s="3">
        <v>45674</v>
      </c>
      <c r="H22" s="2">
        <v>1800</v>
      </c>
      <c r="I22" s="2">
        <v>19</v>
      </c>
      <c r="J22" s="2" t="s">
        <v>35</v>
      </c>
      <c r="L22" s="2">
        <f t="shared" si="0"/>
        <v>17</v>
      </c>
      <c r="M22" s="2" t="str">
        <f t="shared" si="1"/>
        <v>No</v>
      </c>
      <c r="N22">
        <f t="shared" si="2"/>
        <v>30600</v>
      </c>
      <c r="O22" s="2" t="str">
        <f t="shared" si="3"/>
        <v>Seniors</v>
      </c>
    </row>
    <row r="23" spans="1:15" ht="15.75" customHeight="1" x14ac:dyDescent="0.35">
      <c r="A23" s="2" t="s">
        <v>75</v>
      </c>
      <c r="B23" s="2" t="s">
        <v>76</v>
      </c>
      <c r="C23" s="2">
        <v>26</v>
      </c>
      <c r="D23" s="2" t="s">
        <v>27</v>
      </c>
      <c r="E23" s="2" t="s">
        <v>41</v>
      </c>
      <c r="F23" s="3">
        <v>45320</v>
      </c>
      <c r="G23" s="3">
        <v>45616</v>
      </c>
      <c r="H23" s="2">
        <v>1800</v>
      </c>
      <c r="I23" s="2">
        <v>5</v>
      </c>
      <c r="J23" s="2" t="s">
        <v>14</v>
      </c>
      <c r="L23" s="2">
        <f t="shared" si="0"/>
        <v>9</v>
      </c>
      <c r="M23" s="2" t="str">
        <f t="shared" si="1"/>
        <v>No</v>
      </c>
      <c r="N23">
        <f t="shared" si="2"/>
        <v>16200</v>
      </c>
      <c r="O23" s="2" t="str">
        <f t="shared" si="3"/>
        <v>Youth</v>
      </c>
    </row>
    <row r="24" spans="1:15" ht="15.75" customHeight="1" x14ac:dyDescent="0.35">
      <c r="A24" s="2" t="s">
        <v>77</v>
      </c>
      <c r="B24" s="2" t="s">
        <v>78</v>
      </c>
      <c r="C24" s="2">
        <v>48</v>
      </c>
      <c r="D24" s="2" t="s">
        <v>12</v>
      </c>
      <c r="E24" s="2" t="s">
        <v>41</v>
      </c>
      <c r="F24" s="3">
        <v>45451</v>
      </c>
      <c r="G24" s="3">
        <v>45455</v>
      </c>
      <c r="H24" s="2">
        <v>1800</v>
      </c>
      <c r="I24" s="2">
        <v>18</v>
      </c>
      <c r="J24" s="2" t="s">
        <v>67</v>
      </c>
      <c r="L24" s="2">
        <f t="shared" si="0"/>
        <v>0</v>
      </c>
      <c r="M24" s="2" t="str">
        <f t="shared" si="1"/>
        <v>No</v>
      </c>
      <c r="N24">
        <f t="shared" si="2"/>
        <v>0</v>
      </c>
      <c r="O24" s="2" t="str">
        <f t="shared" si="3"/>
        <v>Seniors</v>
      </c>
    </row>
    <row r="25" spans="1:15" ht="15.75" customHeight="1" x14ac:dyDescent="0.35">
      <c r="A25" s="2" t="s">
        <v>79</v>
      </c>
      <c r="B25" s="2" t="s">
        <v>80</v>
      </c>
      <c r="C25" s="2">
        <v>25</v>
      </c>
      <c r="D25" s="2" t="s">
        <v>27</v>
      </c>
      <c r="E25" s="2" t="s">
        <v>22</v>
      </c>
      <c r="F25" s="3">
        <v>45439</v>
      </c>
      <c r="G25" s="3">
        <v>45730</v>
      </c>
      <c r="H25" s="2">
        <v>1200</v>
      </c>
      <c r="I25" s="2">
        <v>6</v>
      </c>
      <c r="J25" s="2" t="s">
        <v>14</v>
      </c>
      <c r="L25" s="2">
        <f t="shared" si="0"/>
        <v>9</v>
      </c>
      <c r="M25" s="2" t="str">
        <f t="shared" si="1"/>
        <v>No</v>
      </c>
      <c r="N25">
        <f t="shared" si="2"/>
        <v>10800</v>
      </c>
      <c r="O25" s="2" t="str">
        <f t="shared" si="3"/>
        <v>Youth</v>
      </c>
    </row>
    <row r="26" spans="1:15" ht="15.75" customHeight="1" x14ac:dyDescent="0.35">
      <c r="A26" s="2" t="s">
        <v>81</v>
      </c>
      <c r="B26" s="2" t="s">
        <v>82</v>
      </c>
      <c r="C26" s="2">
        <v>53</v>
      </c>
      <c r="D26" s="2" t="s">
        <v>12</v>
      </c>
      <c r="E26" s="2" t="s">
        <v>41</v>
      </c>
      <c r="F26" s="3">
        <v>45286</v>
      </c>
      <c r="G26" s="3">
        <v>45372</v>
      </c>
      <c r="H26" s="2">
        <v>1800</v>
      </c>
      <c r="I26" s="2">
        <v>17</v>
      </c>
      <c r="J26" s="2" t="s">
        <v>35</v>
      </c>
      <c r="K26" s="2" t="s">
        <v>83</v>
      </c>
      <c r="L26" s="2">
        <f t="shared" si="0"/>
        <v>2</v>
      </c>
      <c r="M26" s="2" t="str">
        <f t="shared" si="1"/>
        <v>Yes</v>
      </c>
      <c r="N26">
        <f t="shared" si="2"/>
        <v>3600</v>
      </c>
      <c r="O26" s="2" t="str">
        <f t="shared" si="3"/>
        <v>Seniors</v>
      </c>
    </row>
    <row r="27" spans="1:15" ht="15.75" customHeight="1" x14ac:dyDescent="0.35">
      <c r="A27" s="2" t="s">
        <v>84</v>
      </c>
      <c r="B27" s="2" t="s">
        <v>85</v>
      </c>
      <c r="C27" s="2">
        <v>42</v>
      </c>
      <c r="D27" s="2" t="s">
        <v>27</v>
      </c>
      <c r="E27" s="2" t="s">
        <v>22</v>
      </c>
      <c r="F27" s="3">
        <v>45702</v>
      </c>
      <c r="G27" s="3">
        <v>45727</v>
      </c>
      <c r="H27" s="2">
        <v>1200</v>
      </c>
      <c r="I27" s="2">
        <v>3</v>
      </c>
      <c r="J27" s="2" t="s">
        <v>67</v>
      </c>
      <c r="L27" s="2">
        <f t="shared" si="0"/>
        <v>0</v>
      </c>
      <c r="M27" s="2" t="str">
        <f t="shared" si="1"/>
        <v>No</v>
      </c>
      <c r="N27">
        <f t="shared" si="2"/>
        <v>0</v>
      </c>
      <c r="O27" s="2" t="str">
        <f t="shared" si="3"/>
        <v>Adults</v>
      </c>
    </row>
    <row r="28" spans="1:15" ht="15.75" customHeight="1" x14ac:dyDescent="0.35">
      <c r="A28" s="2" t="s">
        <v>86</v>
      </c>
      <c r="B28" s="2" t="s">
        <v>87</v>
      </c>
      <c r="C28" s="2">
        <v>24</v>
      </c>
      <c r="D28" s="2" t="s">
        <v>12</v>
      </c>
      <c r="E28" s="2" t="s">
        <v>31</v>
      </c>
      <c r="F28" s="3">
        <v>45698</v>
      </c>
      <c r="G28" s="3">
        <v>45726</v>
      </c>
      <c r="H28" s="2">
        <v>2500</v>
      </c>
      <c r="I28" s="2">
        <v>28</v>
      </c>
      <c r="J28" s="2" t="s">
        <v>35</v>
      </c>
      <c r="L28" s="2">
        <f t="shared" si="0"/>
        <v>0</v>
      </c>
      <c r="M28" s="2" t="str">
        <f t="shared" si="1"/>
        <v>No</v>
      </c>
      <c r="N28">
        <f t="shared" si="2"/>
        <v>0</v>
      </c>
      <c r="O28" s="2" t="str">
        <f t="shared" si="3"/>
        <v>Youth</v>
      </c>
    </row>
    <row r="29" spans="1:15" ht="15.75" customHeight="1" x14ac:dyDescent="0.35">
      <c r="A29" s="2" t="s">
        <v>88</v>
      </c>
      <c r="B29" s="2" t="s">
        <v>89</v>
      </c>
      <c r="C29" s="2">
        <v>53</v>
      </c>
      <c r="D29" s="2" t="s">
        <v>12</v>
      </c>
      <c r="E29" s="2" t="s">
        <v>22</v>
      </c>
      <c r="F29" s="3">
        <v>45614</v>
      </c>
      <c r="G29" s="3">
        <v>45645</v>
      </c>
      <c r="H29" s="2">
        <v>1200</v>
      </c>
      <c r="I29" s="2">
        <v>23</v>
      </c>
      <c r="J29" s="2" t="s">
        <v>18</v>
      </c>
      <c r="L29" s="2">
        <f t="shared" si="0"/>
        <v>1</v>
      </c>
      <c r="M29" s="2" t="str">
        <f t="shared" si="1"/>
        <v>No</v>
      </c>
      <c r="N29">
        <f t="shared" si="2"/>
        <v>1200</v>
      </c>
      <c r="O29" s="2" t="str">
        <f t="shared" si="3"/>
        <v>Seniors</v>
      </c>
    </row>
    <row r="30" spans="1:15" ht="15.75" customHeight="1" x14ac:dyDescent="0.35">
      <c r="A30" s="2" t="s">
        <v>90</v>
      </c>
      <c r="B30" s="2" t="s">
        <v>91</v>
      </c>
      <c r="C30" s="2">
        <v>29</v>
      </c>
      <c r="D30" s="2" t="s">
        <v>27</v>
      </c>
      <c r="E30" s="2" t="s">
        <v>31</v>
      </c>
      <c r="F30" s="3">
        <v>45401</v>
      </c>
      <c r="G30" s="3">
        <v>45408</v>
      </c>
      <c r="H30" s="2">
        <v>2500</v>
      </c>
      <c r="I30" s="2">
        <v>8</v>
      </c>
      <c r="J30" s="2" t="s">
        <v>23</v>
      </c>
      <c r="L30" s="2">
        <f t="shared" si="0"/>
        <v>0</v>
      </c>
      <c r="M30" s="2" t="str">
        <f t="shared" si="1"/>
        <v>No</v>
      </c>
      <c r="N30">
        <f t="shared" si="2"/>
        <v>0</v>
      </c>
      <c r="O30" s="2" t="str">
        <f t="shared" si="3"/>
        <v>Youth</v>
      </c>
    </row>
    <row r="31" spans="1:15" ht="15.75" customHeight="1" x14ac:dyDescent="0.35">
      <c r="A31" s="2" t="s">
        <v>92</v>
      </c>
      <c r="B31" s="2" t="s">
        <v>93</v>
      </c>
      <c r="C31" s="2">
        <v>31</v>
      </c>
      <c r="D31" s="2" t="s">
        <v>27</v>
      </c>
      <c r="E31" s="2" t="s">
        <v>31</v>
      </c>
      <c r="F31" s="3">
        <v>45667</v>
      </c>
      <c r="G31" s="3">
        <v>45745</v>
      </c>
      <c r="H31" s="2">
        <v>2500</v>
      </c>
      <c r="I31" s="2">
        <v>23</v>
      </c>
      <c r="J31" s="2" t="s">
        <v>42</v>
      </c>
      <c r="K31" s="2" t="s">
        <v>94</v>
      </c>
      <c r="L31" s="2">
        <f t="shared" si="0"/>
        <v>2</v>
      </c>
      <c r="M31" s="2" t="str">
        <f t="shared" si="1"/>
        <v>Yes</v>
      </c>
      <c r="N31">
        <f t="shared" si="2"/>
        <v>5000</v>
      </c>
      <c r="O31" s="2" t="str">
        <f t="shared" si="3"/>
        <v>Adults</v>
      </c>
    </row>
    <row r="32" spans="1:15" ht="15.75" customHeight="1" x14ac:dyDescent="0.35">
      <c r="A32" s="2" t="s">
        <v>95</v>
      </c>
      <c r="B32" s="2" t="s">
        <v>96</v>
      </c>
      <c r="C32" s="2">
        <v>52</v>
      </c>
      <c r="D32" s="2" t="s">
        <v>27</v>
      </c>
      <c r="E32" s="2" t="s">
        <v>13</v>
      </c>
      <c r="F32" s="3">
        <v>45088</v>
      </c>
      <c r="G32" s="3">
        <v>45656</v>
      </c>
      <c r="H32" s="2">
        <v>800</v>
      </c>
      <c r="I32" s="2">
        <v>9</v>
      </c>
      <c r="J32" s="2" t="s">
        <v>67</v>
      </c>
      <c r="K32" s="2" t="s">
        <v>97</v>
      </c>
      <c r="L32" s="2">
        <f t="shared" si="0"/>
        <v>18</v>
      </c>
      <c r="M32" s="2" t="str">
        <f t="shared" si="1"/>
        <v>Yes</v>
      </c>
      <c r="N32">
        <f t="shared" si="2"/>
        <v>14400</v>
      </c>
      <c r="O32" s="2" t="str">
        <f t="shared" si="3"/>
        <v>Seniors</v>
      </c>
    </row>
    <row r="33" spans="1:15" ht="15.75" customHeight="1" x14ac:dyDescent="0.35">
      <c r="A33" s="2" t="s">
        <v>98</v>
      </c>
      <c r="B33" s="2" t="s">
        <v>99</v>
      </c>
      <c r="C33" s="2">
        <v>20</v>
      </c>
      <c r="D33" s="2" t="s">
        <v>12</v>
      </c>
      <c r="E33" s="2" t="s">
        <v>22</v>
      </c>
      <c r="F33" s="3">
        <v>45391</v>
      </c>
      <c r="G33" s="3">
        <v>45604</v>
      </c>
      <c r="H33" s="2">
        <v>1200</v>
      </c>
      <c r="I33" s="2">
        <v>2</v>
      </c>
      <c r="J33" s="2" t="s">
        <v>35</v>
      </c>
      <c r="L33" s="2">
        <f t="shared" si="0"/>
        <v>7</v>
      </c>
      <c r="M33" s="2" t="str">
        <f t="shared" si="1"/>
        <v>No</v>
      </c>
      <c r="N33">
        <f t="shared" si="2"/>
        <v>8400</v>
      </c>
      <c r="O33" s="2" t="str">
        <f t="shared" si="3"/>
        <v>Youth</v>
      </c>
    </row>
    <row r="34" spans="1:15" ht="15.75" customHeight="1" x14ac:dyDescent="0.35">
      <c r="A34" s="2" t="s">
        <v>100</v>
      </c>
      <c r="B34" s="2" t="s">
        <v>101</v>
      </c>
      <c r="C34" s="2">
        <v>22</v>
      </c>
      <c r="D34" s="2" t="s">
        <v>12</v>
      </c>
      <c r="E34" s="2" t="s">
        <v>13</v>
      </c>
      <c r="F34" s="3">
        <v>45699</v>
      </c>
      <c r="G34" s="3">
        <v>45740</v>
      </c>
      <c r="H34" s="2">
        <v>800</v>
      </c>
      <c r="I34" s="2">
        <v>30</v>
      </c>
      <c r="J34" s="2" t="s">
        <v>35</v>
      </c>
      <c r="L34" s="2">
        <f t="shared" si="0"/>
        <v>1</v>
      </c>
      <c r="M34" s="2" t="str">
        <f t="shared" si="1"/>
        <v>No</v>
      </c>
      <c r="N34">
        <f t="shared" si="2"/>
        <v>800</v>
      </c>
      <c r="O34" s="2" t="str">
        <f t="shared" si="3"/>
        <v>Youth</v>
      </c>
    </row>
    <row r="35" spans="1:15" ht="15.75" customHeight="1" x14ac:dyDescent="0.35">
      <c r="A35" s="2" t="s">
        <v>102</v>
      </c>
      <c r="B35" s="2" t="s">
        <v>103</v>
      </c>
      <c r="C35" s="2">
        <v>23</v>
      </c>
      <c r="D35" s="2" t="s">
        <v>12</v>
      </c>
      <c r="E35" s="2" t="s">
        <v>41</v>
      </c>
      <c r="F35" s="3">
        <v>45588</v>
      </c>
      <c r="G35" s="3">
        <v>45721</v>
      </c>
      <c r="H35" s="2">
        <v>1800</v>
      </c>
      <c r="I35" s="2">
        <v>23</v>
      </c>
      <c r="J35" s="2" t="s">
        <v>18</v>
      </c>
      <c r="K35" s="2" t="s">
        <v>104</v>
      </c>
      <c r="L35" s="2">
        <f t="shared" si="0"/>
        <v>4</v>
      </c>
      <c r="M35" s="2" t="str">
        <f t="shared" si="1"/>
        <v>Yes</v>
      </c>
      <c r="N35">
        <f t="shared" si="2"/>
        <v>7200</v>
      </c>
      <c r="O35" s="2" t="str">
        <f t="shared" si="3"/>
        <v>Youth</v>
      </c>
    </row>
    <row r="36" spans="1:15" ht="15.75" customHeight="1" x14ac:dyDescent="0.35">
      <c r="A36" s="2" t="s">
        <v>105</v>
      </c>
      <c r="B36" s="2" t="s">
        <v>106</v>
      </c>
      <c r="C36" s="2">
        <v>27</v>
      </c>
      <c r="D36" s="2" t="s">
        <v>27</v>
      </c>
      <c r="E36" s="2" t="s">
        <v>22</v>
      </c>
      <c r="F36" s="3">
        <v>45312</v>
      </c>
      <c r="G36" s="3">
        <v>45652</v>
      </c>
      <c r="H36" s="2">
        <v>1200</v>
      </c>
      <c r="I36" s="2">
        <v>27</v>
      </c>
      <c r="J36" s="2" t="s">
        <v>18</v>
      </c>
      <c r="L36" s="2">
        <f t="shared" si="0"/>
        <v>11</v>
      </c>
      <c r="M36" s="2" t="str">
        <f t="shared" si="1"/>
        <v>No</v>
      </c>
      <c r="N36">
        <f t="shared" si="2"/>
        <v>13200</v>
      </c>
      <c r="O36" s="2" t="str">
        <f t="shared" si="3"/>
        <v>Youth</v>
      </c>
    </row>
    <row r="37" spans="1:15" ht="15.75" customHeight="1" x14ac:dyDescent="0.35"/>
    <row r="38" spans="1:15" ht="15.75" customHeight="1" x14ac:dyDescent="0.35">
      <c r="A38" s="13"/>
    </row>
    <row r="39" spans="1:15" ht="15.75" customHeight="1" x14ac:dyDescent="0.35">
      <c r="A39" s="14"/>
    </row>
    <row r="40" spans="1:15" ht="15.75" customHeight="1" x14ac:dyDescent="0.35"/>
    <row r="41" spans="1:15" ht="15.75" customHeight="1" x14ac:dyDescent="0.35">
      <c r="A41" s="13"/>
    </row>
    <row r="42" spans="1:15" ht="15.75" customHeight="1" x14ac:dyDescent="0.35">
      <c r="A42" s="14"/>
    </row>
    <row r="43" spans="1:15" ht="15.75" customHeight="1" x14ac:dyDescent="0.35">
      <c r="A43" s="14"/>
    </row>
    <row r="44" spans="1:15" ht="15.75" customHeight="1" x14ac:dyDescent="0.35"/>
    <row r="45" spans="1:15" ht="15.75" customHeight="1" x14ac:dyDescent="0.35">
      <c r="A45" s="13"/>
    </row>
    <row r="46" spans="1:15" ht="15.75" customHeight="1" x14ac:dyDescent="0.35">
      <c r="A46" s="14"/>
    </row>
    <row r="47" spans="1:15" ht="15.75" customHeight="1" x14ac:dyDescent="0.35">
      <c r="A47" s="14"/>
    </row>
    <row r="48" spans="1:15" ht="15.75" customHeight="1" x14ac:dyDescent="0.35"/>
    <row r="49" spans="1:1" ht="15.75" customHeight="1" x14ac:dyDescent="0.35">
      <c r="A49" s="13"/>
    </row>
    <row r="50" spans="1:1" ht="15.75" customHeight="1" x14ac:dyDescent="0.35">
      <c r="A50" s="14"/>
    </row>
    <row r="51" spans="1:1" ht="15.75" customHeight="1" x14ac:dyDescent="0.35"/>
    <row r="52" spans="1:1" ht="15.75" customHeight="1" x14ac:dyDescent="0.35">
      <c r="A52" s="13"/>
    </row>
    <row r="53" spans="1:1" ht="15.75" customHeight="1" x14ac:dyDescent="0.35">
      <c r="A53" s="14"/>
    </row>
    <row r="54" spans="1:1" ht="15.75" customHeight="1" x14ac:dyDescent="0.35">
      <c r="A54" s="14"/>
    </row>
    <row r="55" spans="1:1" ht="15.75" customHeight="1" x14ac:dyDescent="0.35">
      <c r="A55" s="14"/>
    </row>
    <row r="56" spans="1:1" ht="15.75" customHeight="1" x14ac:dyDescent="0.35"/>
    <row r="57" spans="1:1" ht="15.75" customHeight="1" x14ac:dyDescent="0.35">
      <c r="A57" s="13"/>
    </row>
    <row r="58" spans="1:1" ht="15.75" customHeight="1" x14ac:dyDescent="0.35">
      <c r="A58" s="14"/>
    </row>
    <row r="59" spans="1:1" ht="15.75" customHeight="1" x14ac:dyDescent="0.35">
      <c r="A59" s="14"/>
    </row>
    <row r="60" spans="1:1" ht="15.75" customHeight="1" x14ac:dyDescent="0.35"/>
    <row r="61" spans="1:1" ht="15.75" customHeight="1" x14ac:dyDescent="0.35"/>
    <row r="62" spans="1:1" ht="15.75" customHeight="1" x14ac:dyDescent="0.35"/>
    <row r="63" spans="1:1" ht="15.75" customHeight="1" x14ac:dyDescent="0.35"/>
    <row r="64" spans="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A2:O36 A39">
    <cfRule type="expression" dxfId="0" priority="1">
      <formula>AND($I2&lt;8, $L2&gt;=6)</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86FB-EDE2-46EA-8D7D-E7A2168BE9AF}">
  <sheetPr codeName="Sheet2"/>
  <dimension ref="B3:C6"/>
  <sheetViews>
    <sheetView workbookViewId="0">
      <selection activeCell="B4" sqref="B4:C4"/>
      <pivotSelection pane="bottomRight" showHeader="1" extendable="1" axis="axisRow" max="3" activeRow="3" activeCol="1" previousRow="3" previousCol="1" click="1" r:id="rId1">
        <pivotArea dataOnly="0" fieldPosition="0">
          <references count="1">
            <reference field="11" count="1">
              <x v="0"/>
            </reference>
          </references>
        </pivotArea>
      </pivotSelection>
    </sheetView>
  </sheetViews>
  <sheetFormatPr defaultRowHeight="14.5" x14ac:dyDescent="0.35"/>
  <cols>
    <col min="2" max="2" width="10.7265625" bestFit="1" customWidth="1"/>
    <col min="3" max="3" width="18.6328125" bestFit="1" customWidth="1"/>
  </cols>
  <sheetData>
    <row r="3" spans="2:3" x14ac:dyDescent="0.35">
      <c r="B3" s="4" t="s">
        <v>108</v>
      </c>
      <c r="C3" t="s">
        <v>126</v>
      </c>
    </row>
    <row r="4" spans="2:3" x14ac:dyDescent="0.35">
      <c r="B4" s="5" t="s">
        <v>110</v>
      </c>
      <c r="C4">
        <v>1530</v>
      </c>
    </row>
    <row r="5" spans="2:3" x14ac:dyDescent="0.35">
      <c r="B5" s="5" t="s">
        <v>111</v>
      </c>
      <c r="C5">
        <v>1406.6666666666667</v>
      </c>
    </row>
    <row r="6" spans="2:3" x14ac:dyDescent="0.35">
      <c r="B6" s="5" t="s">
        <v>112</v>
      </c>
      <c r="C6">
        <v>1477.1428571428571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CDE3-97EE-4AED-A3EE-31B601140533}">
  <sheetPr codeName="Sheet3"/>
  <dimension ref="B3:C16"/>
  <sheetViews>
    <sheetView workbookViewId="0">
      <selection activeCell="C3" sqref="C3"/>
    </sheetView>
  </sheetViews>
  <sheetFormatPr defaultRowHeight="14.5" x14ac:dyDescent="0.35"/>
  <cols>
    <col min="2" max="2" width="13.81640625" bestFit="1" customWidth="1"/>
    <col min="3" max="3" width="12.7265625" bestFit="1" customWidth="1"/>
  </cols>
  <sheetData>
    <row r="3" spans="2:3" x14ac:dyDescent="0.35">
      <c r="B3" s="4" t="s">
        <v>109</v>
      </c>
      <c r="C3" t="s">
        <v>124</v>
      </c>
    </row>
    <row r="4" spans="2:3" x14ac:dyDescent="0.35">
      <c r="B4" s="5" t="s">
        <v>31</v>
      </c>
      <c r="C4">
        <v>75000</v>
      </c>
    </row>
    <row r="5" spans="2:3" x14ac:dyDescent="0.35">
      <c r="B5" s="6" t="s">
        <v>14</v>
      </c>
      <c r="C5">
        <v>17500</v>
      </c>
    </row>
    <row r="6" spans="2:3" x14ac:dyDescent="0.35">
      <c r="B6" s="6" t="s">
        <v>67</v>
      </c>
      <c r="C6">
        <v>35000</v>
      </c>
    </row>
    <row r="7" spans="2:3" x14ac:dyDescent="0.35">
      <c r="B7" s="6" t="s">
        <v>23</v>
      </c>
      <c r="C7">
        <v>0</v>
      </c>
    </row>
    <row r="8" spans="2:3" x14ac:dyDescent="0.35">
      <c r="B8" s="6" t="s">
        <v>42</v>
      </c>
      <c r="C8">
        <v>7500</v>
      </c>
    </row>
    <row r="9" spans="2:3" x14ac:dyDescent="0.35">
      <c r="B9" s="6" t="s">
        <v>35</v>
      </c>
      <c r="C9">
        <v>15000</v>
      </c>
    </row>
    <row r="10" spans="2:3" x14ac:dyDescent="0.35">
      <c r="B10" s="5" t="s">
        <v>41</v>
      </c>
      <c r="C10">
        <v>66600</v>
      </c>
    </row>
    <row r="11" spans="2:3" x14ac:dyDescent="0.35">
      <c r="B11" s="6" t="s">
        <v>14</v>
      </c>
      <c r="C11">
        <v>16200</v>
      </c>
    </row>
    <row r="12" spans="2:3" x14ac:dyDescent="0.35">
      <c r="B12" s="6" t="s">
        <v>67</v>
      </c>
      <c r="C12">
        <v>0</v>
      </c>
    </row>
    <row r="13" spans="2:3" x14ac:dyDescent="0.35">
      <c r="B13" s="6" t="s">
        <v>42</v>
      </c>
      <c r="C13">
        <v>9000</v>
      </c>
    </row>
    <row r="14" spans="2:3" x14ac:dyDescent="0.35">
      <c r="B14" s="6" t="s">
        <v>35</v>
      </c>
      <c r="C14">
        <v>34200</v>
      </c>
    </row>
    <row r="15" spans="2:3" x14ac:dyDescent="0.35">
      <c r="B15" s="6" t="s">
        <v>18</v>
      </c>
      <c r="C15">
        <v>7200</v>
      </c>
    </row>
    <row r="16" spans="2:3" x14ac:dyDescent="0.35">
      <c r="B16" s="5" t="s">
        <v>112</v>
      </c>
      <c r="C16">
        <v>141600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74A71-95CC-41C5-80C4-2C7B44AF85AB}">
  <sheetPr codeName="Sheet4"/>
  <dimension ref="B2:D51"/>
  <sheetViews>
    <sheetView showGridLines="0" zoomScale="60" zoomScaleNormal="60" workbookViewId="0">
      <selection activeCell="D7" sqref="D7"/>
    </sheetView>
  </sheetViews>
  <sheetFormatPr defaultRowHeight="14.5" x14ac:dyDescent="0.35"/>
  <cols>
    <col min="1" max="1" width="8.7265625" style="7"/>
    <col min="2" max="2" width="19.90625" style="7" bestFit="1" customWidth="1"/>
    <col min="3" max="3" width="18.453125" style="7" bestFit="1" customWidth="1"/>
    <col min="4" max="4" width="22.36328125" style="7" bestFit="1" customWidth="1"/>
    <col min="5" max="5" width="7.90625" style="7" bestFit="1" customWidth="1"/>
    <col min="6" max="6" width="5.453125" style="7" bestFit="1" customWidth="1"/>
    <col min="7" max="7" width="6.1796875" style="7" bestFit="1" customWidth="1"/>
    <col min="8" max="8" width="8.453125" style="7" bestFit="1" customWidth="1"/>
    <col min="9" max="9" width="11.81640625" style="7" bestFit="1" customWidth="1"/>
    <col min="10" max="10" width="14.08984375" style="7" bestFit="1" customWidth="1"/>
    <col min="11" max="11" width="6.90625" style="7" bestFit="1" customWidth="1"/>
    <col min="12" max="13" width="8.453125" style="7" bestFit="1" customWidth="1"/>
    <col min="14" max="14" width="11.81640625" style="7" bestFit="1" customWidth="1"/>
    <col min="15" max="15" width="5.81640625" style="7" bestFit="1" customWidth="1"/>
    <col min="16" max="16" width="8.36328125" style="7" bestFit="1" customWidth="1"/>
    <col min="17" max="17" width="9.81640625" style="7" bestFit="1" customWidth="1"/>
    <col min="18" max="18" width="11.81640625" style="7" bestFit="1" customWidth="1"/>
    <col min="19" max="19" width="6.1796875" style="7" bestFit="1" customWidth="1"/>
    <col min="20" max="20" width="8.453125" style="7" bestFit="1" customWidth="1"/>
    <col min="21" max="21" width="7.90625" style="7" bestFit="1" customWidth="1"/>
    <col min="22" max="22" width="8.453125" style="7" bestFit="1" customWidth="1"/>
    <col min="23" max="23" width="8.36328125" style="7" bestFit="1" customWidth="1"/>
    <col min="24" max="24" width="14.81640625" style="7" bestFit="1" customWidth="1"/>
    <col min="25" max="25" width="9" style="7" bestFit="1" customWidth="1"/>
    <col min="26" max="26" width="8.453125" style="7" bestFit="1" customWidth="1"/>
    <col min="27" max="27" width="11.81640625" style="7" bestFit="1" customWidth="1"/>
    <col min="28" max="28" width="5.453125" style="7" bestFit="1" customWidth="1"/>
    <col min="29" max="29" width="6.1796875" style="7" bestFit="1" customWidth="1"/>
    <col min="30" max="30" width="8.453125" style="7" bestFit="1" customWidth="1"/>
    <col min="31" max="31" width="11.81640625" style="7" bestFit="1" customWidth="1"/>
    <col min="32" max="32" width="11.90625" style="7" bestFit="1" customWidth="1"/>
    <col min="33" max="33" width="9.6328125" style="7" bestFit="1" customWidth="1"/>
    <col min="34" max="34" width="6.1796875" style="7" bestFit="1" customWidth="1"/>
    <col min="35" max="36" width="8.453125" style="7" bestFit="1" customWidth="1"/>
    <col min="37" max="37" width="11.81640625" style="7" bestFit="1" customWidth="1"/>
    <col min="38" max="38" width="5.453125" style="7" bestFit="1" customWidth="1"/>
    <col min="39" max="39" width="6.1796875" style="7" bestFit="1" customWidth="1"/>
    <col min="40" max="41" width="8.453125" style="7" bestFit="1" customWidth="1"/>
    <col min="42" max="42" width="8.36328125" style="7" bestFit="1" customWidth="1"/>
    <col min="43" max="43" width="12.54296875" style="7" bestFit="1" customWidth="1"/>
    <col min="44" max="44" width="6.90625" style="7" bestFit="1" customWidth="1"/>
    <col min="45" max="45" width="8.453125" style="7" bestFit="1" customWidth="1"/>
    <col min="46" max="46" width="11.81640625" style="7" bestFit="1" customWidth="1"/>
    <col min="47" max="47" width="5.453125" style="7" bestFit="1" customWidth="1"/>
    <col min="48" max="48" width="8.453125" style="7" bestFit="1" customWidth="1"/>
    <col min="49" max="49" width="8.36328125" style="7" bestFit="1" customWidth="1"/>
    <col min="50" max="50" width="9.81640625" style="7" bestFit="1" customWidth="1"/>
    <col min="51" max="51" width="11.81640625" style="7" bestFit="1" customWidth="1"/>
    <col min="52" max="16384" width="8.7265625" style="7"/>
  </cols>
  <sheetData>
    <row r="2" spans="2:4" x14ac:dyDescent="0.35">
      <c r="B2" s="12" t="s">
        <v>109</v>
      </c>
      <c r="C2" s="12" t="s">
        <v>124</v>
      </c>
      <c r="D2" s="12" t="s">
        <v>125</v>
      </c>
    </row>
    <row r="3" spans="2:4" x14ac:dyDescent="0.35">
      <c r="B3" s="11" t="s">
        <v>67</v>
      </c>
      <c r="C3" s="9">
        <v>49400</v>
      </c>
      <c r="D3" s="9">
        <v>12350</v>
      </c>
    </row>
    <row r="4" spans="2:4" x14ac:dyDescent="0.35">
      <c r="B4" s="8" t="s">
        <v>110</v>
      </c>
      <c r="C4" s="9">
        <v>35000</v>
      </c>
      <c r="D4" s="9">
        <v>11666.666666666666</v>
      </c>
    </row>
    <row r="5" spans="2:4" x14ac:dyDescent="0.35">
      <c r="B5" s="10" t="s">
        <v>31</v>
      </c>
      <c r="C5" s="9">
        <v>35000</v>
      </c>
      <c r="D5" s="9">
        <v>35000</v>
      </c>
    </row>
    <row r="6" spans="2:4" x14ac:dyDescent="0.35">
      <c r="B6" s="10" t="s">
        <v>41</v>
      </c>
      <c r="C6" s="9">
        <v>0</v>
      </c>
      <c r="D6" s="9">
        <v>0</v>
      </c>
    </row>
    <row r="7" spans="2:4" x14ac:dyDescent="0.35">
      <c r="B7" s="10" t="s">
        <v>22</v>
      </c>
      <c r="C7" s="9">
        <v>0</v>
      </c>
      <c r="D7" s="9">
        <v>0</v>
      </c>
    </row>
    <row r="8" spans="2:4" x14ac:dyDescent="0.35">
      <c r="B8" s="8" t="s">
        <v>111</v>
      </c>
      <c r="C8" s="9">
        <v>14400</v>
      </c>
      <c r="D8" s="9">
        <v>14400</v>
      </c>
    </row>
    <row r="9" spans="2:4" x14ac:dyDescent="0.35">
      <c r="B9" s="10" t="s">
        <v>13</v>
      </c>
      <c r="C9" s="9">
        <v>14400</v>
      </c>
      <c r="D9" s="9">
        <v>14400</v>
      </c>
    </row>
    <row r="10" spans="2:4" x14ac:dyDescent="0.35">
      <c r="B10" s="11" t="s">
        <v>14</v>
      </c>
      <c r="C10" s="9">
        <v>55300</v>
      </c>
      <c r="D10" s="9">
        <v>11060</v>
      </c>
    </row>
    <row r="11" spans="2:4" x14ac:dyDescent="0.35">
      <c r="B11" s="8" t="s">
        <v>111</v>
      </c>
      <c r="C11" s="9">
        <v>28300</v>
      </c>
      <c r="D11" s="9">
        <v>9433.3333333333339</v>
      </c>
    </row>
    <row r="12" spans="2:4" x14ac:dyDescent="0.35">
      <c r="B12" s="10" t="s">
        <v>13</v>
      </c>
      <c r="C12" s="9">
        <v>4800</v>
      </c>
      <c r="D12" s="9">
        <v>4800</v>
      </c>
    </row>
    <row r="13" spans="2:4" x14ac:dyDescent="0.35">
      <c r="B13" s="10" t="s">
        <v>31</v>
      </c>
      <c r="C13" s="9">
        <v>17500</v>
      </c>
      <c r="D13" s="9">
        <v>17500</v>
      </c>
    </row>
    <row r="14" spans="2:4" x14ac:dyDescent="0.35">
      <c r="B14" s="10" t="s">
        <v>22</v>
      </c>
      <c r="C14" s="9">
        <v>6000</v>
      </c>
      <c r="D14" s="9">
        <v>6000</v>
      </c>
    </row>
    <row r="15" spans="2:4" x14ac:dyDescent="0.35">
      <c r="B15" s="8" t="s">
        <v>110</v>
      </c>
      <c r="C15" s="9">
        <v>27000</v>
      </c>
      <c r="D15" s="9">
        <v>13500</v>
      </c>
    </row>
    <row r="16" spans="2:4" x14ac:dyDescent="0.35">
      <c r="B16" s="10" t="s">
        <v>41</v>
      </c>
      <c r="C16" s="9">
        <v>16200</v>
      </c>
      <c r="D16" s="9">
        <v>16200</v>
      </c>
    </row>
    <row r="17" spans="2:4" x14ac:dyDescent="0.35">
      <c r="B17" s="10" t="s">
        <v>22</v>
      </c>
      <c r="C17" s="9">
        <v>10800</v>
      </c>
      <c r="D17" s="9">
        <v>10800</v>
      </c>
    </row>
    <row r="18" spans="2:4" x14ac:dyDescent="0.35">
      <c r="B18" s="11" t="s">
        <v>35</v>
      </c>
      <c r="C18" s="9">
        <v>76400</v>
      </c>
      <c r="D18" s="9">
        <v>7640</v>
      </c>
    </row>
    <row r="19" spans="2:4" x14ac:dyDescent="0.35">
      <c r="B19" s="8" t="s">
        <v>110</v>
      </c>
      <c r="C19" s="9">
        <v>53800</v>
      </c>
      <c r="D19" s="9">
        <v>8966.6666666666661</v>
      </c>
    </row>
    <row r="20" spans="2:4" x14ac:dyDescent="0.35">
      <c r="B20" s="10" t="s">
        <v>13</v>
      </c>
      <c r="C20" s="9">
        <v>8800</v>
      </c>
      <c r="D20" s="9">
        <v>4400</v>
      </c>
    </row>
    <row r="21" spans="2:4" x14ac:dyDescent="0.35">
      <c r="B21" s="10" t="s">
        <v>31</v>
      </c>
      <c r="C21" s="9">
        <v>0</v>
      </c>
      <c r="D21" s="9">
        <v>0</v>
      </c>
    </row>
    <row r="22" spans="2:4" x14ac:dyDescent="0.35">
      <c r="B22" s="10" t="s">
        <v>41</v>
      </c>
      <c r="C22" s="9">
        <v>30600</v>
      </c>
      <c r="D22" s="9">
        <v>30600</v>
      </c>
    </row>
    <row r="23" spans="2:4" x14ac:dyDescent="0.35">
      <c r="B23" s="10" t="s">
        <v>22</v>
      </c>
      <c r="C23" s="9">
        <v>14400</v>
      </c>
      <c r="D23" s="9">
        <v>7200</v>
      </c>
    </row>
    <row r="24" spans="2:4" x14ac:dyDescent="0.35">
      <c r="B24" s="8" t="s">
        <v>111</v>
      </c>
      <c r="C24" s="9">
        <v>22600</v>
      </c>
      <c r="D24" s="9">
        <v>5650</v>
      </c>
    </row>
    <row r="25" spans="2:4" x14ac:dyDescent="0.35">
      <c r="B25" s="10" t="s">
        <v>13</v>
      </c>
      <c r="C25" s="9">
        <v>1600</v>
      </c>
      <c r="D25" s="9">
        <v>1600</v>
      </c>
    </row>
    <row r="26" spans="2:4" x14ac:dyDescent="0.35">
      <c r="B26" s="10" t="s">
        <v>31</v>
      </c>
      <c r="C26" s="9">
        <v>15000</v>
      </c>
      <c r="D26" s="9">
        <v>15000</v>
      </c>
    </row>
    <row r="27" spans="2:4" x14ac:dyDescent="0.35">
      <c r="B27" s="10" t="s">
        <v>41</v>
      </c>
      <c r="C27" s="9">
        <v>3600</v>
      </c>
      <c r="D27" s="9">
        <v>3600</v>
      </c>
    </row>
    <row r="28" spans="2:4" x14ac:dyDescent="0.35">
      <c r="B28" s="10" t="s">
        <v>22</v>
      </c>
      <c r="C28" s="9">
        <v>2400</v>
      </c>
      <c r="D28" s="9">
        <v>2400</v>
      </c>
    </row>
    <row r="29" spans="2:4" x14ac:dyDescent="0.35">
      <c r="B29" s="11" t="s">
        <v>23</v>
      </c>
      <c r="C29" s="9">
        <v>28800</v>
      </c>
      <c r="D29" s="9">
        <v>5760</v>
      </c>
    </row>
    <row r="30" spans="2:4" x14ac:dyDescent="0.35">
      <c r="B30" s="8" t="s">
        <v>110</v>
      </c>
      <c r="C30" s="9">
        <v>18000</v>
      </c>
      <c r="D30" s="9">
        <v>6000</v>
      </c>
    </row>
    <row r="31" spans="2:4" x14ac:dyDescent="0.35">
      <c r="B31" s="10" t="s">
        <v>13</v>
      </c>
      <c r="C31" s="9">
        <v>4800</v>
      </c>
      <c r="D31" s="9">
        <v>4800</v>
      </c>
    </row>
    <row r="32" spans="2:4" x14ac:dyDescent="0.35">
      <c r="B32" s="10" t="s">
        <v>31</v>
      </c>
      <c r="C32" s="9">
        <v>0</v>
      </c>
      <c r="D32" s="9">
        <v>0</v>
      </c>
    </row>
    <row r="33" spans="2:4" x14ac:dyDescent="0.35">
      <c r="B33" s="10" t="s">
        <v>22</v>
      </c>
      <c r="C33" s="9">
        <v>13200</v>
      </c>
      <c r="D33" s="9">
        <v>13200</v>
      </c>
    </row>
    <row r="34" spans="2:4" x14ac:dyDescent="0.35">
      <c r="B34" s="8" t="s">
        <v>111</v>
      </c>
      <c r="C34" s="9">
        <v>10800</v>
      </c>
      <c r="D34" s="9">
        <v>5400</v>
      </c>
    </row>
    <row r="35" spans="2:4" x14ac:dyDescent="0.35">
      <c r="B35" s="10" t="s">
        <v>22</v>
      </c>
      <c r="C35" s="9">
        <v>10800</v>
      </c>
      <c r="D35" s="9">
        <v>5400</v>
      </c>
    </row>
    <row r="36" spans="2:4" x14ac:dyDescent="0.35">
      <c r="B36" s="11" t="s">
        <v>42</v>
      </c>
      <c r="C36" s="9">
        <v>32100</v>
      </c>
      <c r="D36" s="9">
        <v>5350</v>
      </c>
    </row>
    <row r="37" spans="2:4" x14ac:dyDescent="0.35">
      <c r="B37" s="8" t="s">
        <v>111</v>
      </c>
      <c r="C37" s="9">
        <v>20600</v>
      </c>
      <c r="D37" s="9">
        <v>6866.666666666667</v>
      </c>
    </row>
    <row r="38" spans="2:4" x14ac:dyDescent="0.35">
      <c r="B38" s="10" t="s">
        <v>13</v>
      </c>
      <c r="C38" s="9">
        <v>0</v>
      </c>
      <c r="D38" s="9">
        <v>0</v>
      </c>
    </row>
    <row r="39" spans="2:4" x14ac:dyDescent="0.35">
      <c r="B39" s="10" t="s">
        <v>31</v>
      </c>
      <c r="C39" s="9">
        <v>5000</v>
      </c>
      <c r="D39" s="9">
        <v>5000</v>
      </c>
    </row>
    <row r="40" spans="2:4" x14ac:dyDescent="0.35">
      <c r="B40" s="10" t="s">
        <v>22</v>
      </c>
      <c r="C40" s="9">
        <v>15600</v>
      </c>
      <c r="D40" s="9">
        <v>15600</v>
      </c>
    </row>
    <row r="41" spans="2:4" x14ac:dyDescent="0.35">
      <c r="B41" s="8" t="s">
        <v>110</v>
      </c>
      <c r="C41" s="9">
        <v>11500</v>
      </c>
      <c r="D41" s="9">
        <v>3833.3333333333335</v>
      </c>
    </row>
    <row r="42" spans="2:4" x14ac:dyDescent="0.35">
      <c r="B42" s="10" t="s">
        <v>31</v>
      </c>
      <c r="C42" s="9">
        <v>2500</v>
      </c>
      <c r="D42" s="9">
        <v>2500</v>
      </c>
    </row>
    <row r="43" spans="2:4" x14ac:dyDescent="0.35">
      <c r="B43" s="10" t="s">
        <v>41</v>
      </c>
      <c r="C43" s="9">
        <v>9000</v>
      </c>
      <c r="D43" s="9">
        <v>4500</v>
      </c>
    </row>
    <row r="44" spans="2:4" x14ac:dyDescent="0.35">
      <c r="B44" s="11" t="s">
        <v>18</v>
      </c>
      <c r="C44" s="9">
        <v>23200</v>
      </c>
      <c r="D44" s="9">
        <v>4640</v>
      </c>
    </row>
    <row r="45" spans="2:4" x14ac:dyDescent="0.35">
      <c r="B45" s="8" t="s">
        <v>110</v>
      </c>
      <c r="C45" s="9">
        <v>16000</v>
      </c>
      <c r="D45" s="9">
        <v>5333.333333333333</v>
      </c>
    </row>
    <row r="46" spans="2:4" x14ac:dyDescent="0.35">
      <c r="B46" s="10" t="s">
        <v>13</v>
      </c>
      <c r="C46" s="9">
        <v>1600</v>
      </c>
      <c r="D46" s="9">
        <v>1600</v>
      </c>
    </row>
    <row r="47" spans="2:4" x14ac:dyDescent="0.35">
      <c r="B47" s="10" t="s">
        <v>22</v>
      </c>
      <c r="C47" s="9">
        <v>14400</v>
      </c>
      <c r="D47" s="9">
        <v>7200</v>
      </c>
    </row>
    <row r="48" spans="2:4" x14ac:dyDescent="0.35">
      <c r="B48" s="8" t="s">
        <v>111</v>
      </c>
      <c r="C48" s="9">
        <v>7200</v>
      </c>
      <c r="D48" s="9">
        <v>3600</v>
      </c>
    </row>
    <row r="49" spans="2:4" x14ac:dyDescent="0.35">
      <c r="B49" s="10" t="s">
        <v>13</v>
      </c>
      <c r="C49" s="9">
        <v>0</v>
      </c>
      <c r="D49" s="9">
        <v>0</v>
      </c>
    </row>
    <row r="50" spans="2:4" x14ac:dyDescent="0.35">
      <c r="B50" s="10" t="s">
        <v>41</v>
      </c>
      <c r="C50" s="9">
        <v>7200</v>
      </c>
      <c r="D50" s="9">
        <v>7200</v>
      </c>
    </row>
    <row r="51" spans="2:4" x14ac:dyDescent="0.35">
      <c r="B51" s="11" t="s">
        <v>112</v>
      </c>
      <c r="C51" s="9">
        <v>265200</v>
      </c>
      <c r="D51" s="9">
        <v>7577.1428571428569</v>
      </c>
    </row>
  </sheetData>
  <sortState xmlns:xlrd2="http://schemas.microsoft.com/office/spreadsheetml/2017/richdata2" ref="B2:D51">
    <sortCondition descending="1" ref="C2"/>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7916A-B9CE-4BC0-8B18-1FFE9B0A0AB6}">
  <sheetPr codeName="Sheet5"/>
  <dimension ref="B3:E11"/>
  <sheetViews>
    <sheetView zoomScale="70" zoomScaleNormal="70" workbookViewId="0">
      <selection activeCell="D17" sqref="D17"/>
    </sheetView>
  </sheetViews>
  <sheetFormatPr defaultRowHeight="14.5" x14ac:dyDescent="0.35"/>
  <cols>
    <col min="2" max="2" width="16.81640625" bestFit="1" customWidth="1"/>
    <col min="3" max="3" width="15.81640625" bestFit="1" customWidth="1"/>
    <col min="4" max="4" width="5.1796875" bestFit="1" customWidth="1"/>
    <col min="5" max="5" width="11" bestFit="1" customWidth="1"/>
  </cols>
  <sheetData>
    <row r="3" spans="2:5" x14ac:dyDescent="0.35">
      <c r="B3" s="4" t="s">
        <v>115</v>
      </c>
      <c r="C3" s="4" t="s">
        <v>123</v>
      </c>
    </row>
    <row r="4" spans="2:5" x14ac:dyDescent="0.35">
      <c r="B4" s="4" t="s">
        <v>122</v>
      </c>
      <c r="C4" t="s">
        <v>27</v>
      </c>
      <c r="D4" t="s">
        <v>12</v>
      </c>
      <c r="E4" t="s">
        <v>112</v>
      </c>
    </row>
    <row r="5" spans="2:5" x14ac:dyDescent="0.35">
      <c r="B5" s="5" t="s">
        <v>14</v>
      </c>
      <c r="C5">
        <v>3</v>
      </c>
      <c r="D5">
        <v>2</v>
      </c>
      <c r="E5">
        <v>5</v>
      </c>
    </row>
    <row r="6" spans="2:5" x14ac:dyDescent="0.35">
      <c r="B6" s="5" t="s">
        <v>67</v>
      </c>
      <c r="C6">
        <v>3</v>
      </c>
      <c r="D6">
        <v>1</v>
      </c>
      <c r="E6">
        <v>4</v>
      </c>
    </row>
    <row r="7" spans="2:5" x14ac:dyDescent="0.35">
      <c r="B7" s="5" t="s">
        <v>23</v>
      </c>
      <c r="C7">
        <v>3</v>
      </c>
      <c r="D7">
        <v>2</v>
      </c>
      <c r="E7">
        <v>5</v>
      </c>
    </row>
    <row r="8" spans="2:5" x14ac:dyDescent="0.35">
      <c r="B8" s="5" t="s">
        <v>42</v>
      </c>
      <c r="C8">
        <v>2</v>
      </c>
      <c r="D8">
        <v>4</v>
      </c>
      <c r="E8">
        <v>6</v>
      </c>
    </row>
    <row r="9" spans="2:5" x14ac:dyDescent="0.35">
      <c r="B9" s="5" t="s">
        <v>35</v>
      </c>
      <c r="C9">
        <v>2</v>
      </c>
      <c r="D9">
        <v>8</v>
      </c>
      <c r="E9">
        <v>10</v>
      </c>
    </row>
    <row r="10" spans="2:5" x14ac:dyDescent="0.35">
      <c r="B10" s="5" t="s">
        <v>18</v>
      </c>
      <c r="C10">
        <v>2</v>
      </c>
      <c r="D10">
        <v>3</v>
      </c>
      <c r="E10">
        <v>5</v>
      </c>
    </row>
    <row r="11" spans="2:5" x14ac:dyDescent="0.35">
      <c r="B11" s="5" t="s">
        <v>112</v>
      </c>
      <c r="C11">
        <v>15</v>
      </c>
      <c r="D11">
        <v>20</v>
      </c>
      <c r="E11">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579B5-452F-4EA7-9F03-2736A5A56EF7}">
  <sheetPr codeName="Sheet8"/>
  <dimension ref="B3:G8"/>
  <sheetViews>
    <sheetView workbookViewId="0">
      <selection activeCell="D6" sqref="D6"/>
    </sheetView>
  </sheetViews>
  <sheetFormatPr defaultRowHeight="14.5" x14ac:dyDescent="0.35"/>
  <cols>
    <col min="2" max="2" width="16.6328125" bestFit="1" customWidth="1"/>
    <col min="3" max="3" width="19.08984375" bestFit="1" customWidth="1"/>
    <col min="4" max="4" width="6.1796875" bestFit="1" customWidth="1"/>
    <col min="5" max="6" width="8.453125" bestFit="1" customWidth="1"/>
    <col min="7" max="7" width="10.7265625" bestFit="1" customWidth="1"/>
  </cols>
  <sheetData>
    <row r="3" spans="2:7" x14ac:dyDescent="0.35">
      <c r="B3" s="4" t="s">
        <v>115</v>
      </c>
      <c r="C3" s="4" t="s">
        <v>121</v>
      </c>
    </row>
    <row r="4" spans="2:7" x14ac:dyDescent="0.35">
      <c r="B4" s="4" t="s">
        <v>120</v>
      </c>
      <c r="C4" t="s">
        <v>13</v>
      </c>
      <c r="D4" t="s">
        <v>31</v>
      </c>
      <c r="E4" t="s">
        <v>41</v>
      </c>
      <c r="F4" t="s">
        <v>22</v>
      </c>
      <c r="G4" t="s">
        <v>112</v>
      </c>
    </row>
    <row r="5" spans="2:7" x14ac:dyDescent="0.35">
      <c r="B5" s="5" t="s">
        <v>117</v>
      </c>
      <c r="C5">
        <v>4</v>
      </c>
      <c r="D5">
        <v>2</v>
      </c>
      <c r="E5">
        <v>1</v>
      </c>
      <c r="F5">
        <v>6</v>
      </c>
      <c r="G5">
        <v>13</v>
      </c>
    </row>
    <row r="6" spans="2:7" x14ac:dyDescent="0.35">
      <c r="B6" s="5" t="s">
        <v>118</v>
      </c>
      <c r="C6">
        <v>2</v>
      </c>
      <c r="D6">
        <v>1</v>
      </c>
      <c r="E6">
        <v>4</v>
      </c>
      <c r="F6">
        <v>2</v>
      </c>
      <c r="G6">
        <v>9</v>
      </c>
    </row>
    <row r="7" spans="2:7" x14ac:dyDescent="0.35">
      <c r="B7" s="5" t="s">
        <v>119</v>
      </c>
      <c r="C7">
        <v>3</v>
      </c>
      <c r="D7">
        <v>4</v>
      </c>
      <c r="E7">
        <v>2</v>
      </c>
      <c r="F7">
        <v>4</v>
      </c>
      <c r="G7">
        <v>13</v>
      </c>
    </row>
    <row r="8" spans="2:7" x14ac:dyDescent="0.35">
      <c r="B8" s="5" t="s">
        <v>112</v>
      </c>
      <c r="C8">
        <v>9</v>
      </c>
      <c r="D8">
        <v>7</v>
      </c>
      <c r="E8">
        <v>7</v>
      </c>
      <c r="F8">
        <v>12</v>
      </c>
      <c r="G8">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PivotTableAverageMonthlyFee</vt:lpstr>
      <vt:lpstr>PivotTableCityMembershipType</vt:lpstr>
      <vt:lpstr> SegmentProfitabilityDashboard</vt:lpstr>
      <vt:lpstr>CityGenderWiseMemberCount</vt:lpstr>
      <vt:lpstr>MembershipTypeAgeDistribution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Soham Mukherjee</cp:lastModifiedBy>
  <dcterms:created xsi:type="dcterms:W3CDTF">2025-04-06T20:54:03Z</dcterms:created>
  <dcterms:modified xsi:type="dcterms:W3CDTF">2025-09-07T11:35:37Z</dcterms:modified>
</cp:coreProperties>
</file>